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52" lockStructure="1"/>
  <bookViews>
    <workbookView xWindow="0" yWindow="0" windowWidth="23256" windowHeight="11532"/>
  </bookViews>
  <sheets>
    <sheet name="прил.1" sheetId="6" r:id="rId1"/>
  </sheets>
  <definedNames>
    <definedName name="_xlnm.Print_Area" localSheetId="0">прил.1!$A:$E</definedName>
  </definedNames>
  <calcPr calcId="145621"/>
</workbook>
</file>

<file path=xl/calcChain.xml><?xml version="1.0" encoding="utf-8"?>
<calcChain xmlns="http://schemas.openxmlformats.org/spreadsheetml/2006/main">
  <c r="D51" i="6" l="1"/>
  <c r="E53" i="6" l="1"/>
  <c r="D53" i="6"/>
  <c r="C53" i="6"/>
  <c r="C51" i="6" l="1"/>
  <c r="C29" i="6" l="1"/>
  <c r="E51" i="6" l="1"/>
  <c r="C49" i="6" l="1"/>
  <c r="C48" i="6" s="1"/>
  <c r="C40" i="6" l="1"/>
  <c r="C45" i="6" l="1"/>
  <c r="C43" i="6"/>
  <c r="C37" i="6"/>
  <c r="C36" i="6"/>
  <c r="C33" i="6"/>
  <c r="C28" i="6"/>
  <c r="C27" i="6"/>
  <c r="C25" i="6"/>
  <c r="C19" i="6"/>
  <c r="D50" i="6" l="1"/>
  <c r="C50" i="6"/>
  <c r="E52" i="6" l="1"/>
  <c r="D52" i="6"/>
  <c r="C52" i="6"/>
  <c r="D49" i="6" l="1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6" i="6" s="1"/>
  <c r="D17" i="6"/>
  <c r="D56" i="6" s="1"/>
  <c r="C46" i="6" l="1"/>
  <c r="C41" i="6"/>
  <c r="C38" i="6"/>
  <c r="C31" i="6"/>
  <c r="C26" i="6"/>
  <c r="C22" i="6"/>
  <c r="C20" i="6"/>
  <c r="C18" i="6"/>
  <c r="C17" i="6" l="1"/>
  <c r="C56" i="6" s="1"/>
</calcChain>
</file>

<file path=xl/sharedStrings.xml><?xml version="1.0" encoding="utf-8"?>
<sst xmlns="http://schemas.openxmlformats.org/spreadsheetml/2006/main" count="97" uniqueCount="94">
  <si>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</si>
  <si>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</si>
  <si>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</si>
  <si>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</si>
  <si>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</si>
  <si>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</si>
  <si>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</si>
  <si>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</si>
  <si>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</si>
  <si>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</si>
  <si>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</si>
  <si>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</si>
  <si>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</si>
  <si>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</si>
  <si>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</si>
  <si>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</si>
  <si>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</si>
  <si>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</si>
  <si>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</si>
  <si>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</si>
  <si>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</si>
  <si>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</si>
  <si>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</si>
  <si>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</si>
  <si>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</si>
  <si>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</si>
  <si>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</si>
  <si>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</si>
  <si>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</si>
  <si>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</si>
  <si>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</si>
  <si>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</si>
  <si>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</si>
  <si>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</si>
  <si>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</si>
  <si>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</si>
  <si>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</si>
  <si>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</si>
  <si>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</si>
  <si>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</si>
  <si>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</si>
  <si>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</si>
  <si>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</si>
  <si>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</si>
  <si>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</si>
  <si>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</si>
  <si>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</si>
  <si>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</si>
  <si>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</si>
  <si>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</si>
  <si>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</si>
  <si>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</si>
  <si>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</si>
  <si>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</si>
  <si>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</si>
  <si>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</si>
  <si>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</si>
  <si>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</si>
  <si>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</si>
  <si>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</si>
  <si>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</si>
  <si>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</si>
  <si>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</si>
  <si>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</si>
  <si>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</si>
  <si>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</si>
  <si>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</si>
  <si>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</si>
  <si>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</si>
  <si>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</si>
  <si>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</si>
  <si>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</si>
  <si>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</si>
  <si>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</si>
  <si>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</si>
  <si>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</si>
  <si>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</si>
  <si>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</si>
  <si>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</si>
  <si>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</si>
  <si>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</si>
  <si>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</si>
  <si>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</si>
  <si>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</si>
  <si>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</si>
  <si>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</si>
  <si>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</si>
  <si>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</si>
  <si>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</si>
  <si>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</si>
  <si>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2 07 00 00 0 00 0 000 000</t>
  </si>
  <si>
    <t>ПРОЧИЕ БЕЗВОЗМЕЗДНЫЕ ПОСТУПЛЕНИЯ</t>
  </si>
  <si>
    <t>s</t>
  </si>
  <si>
    <t>от 27.10.2020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</si>
</sst>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56"/>
  <sheetViews>
    <sheetView tabSelected="1" zoomScaleNormal="100" workbookViewId="0">
      <selection activeCell="B10" sqref="B10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88</v>
      </c>
    </row>
    <row r="2" spans="1:5" ht="18" x14ac:dyDescent="0.35">
      <c r="E2" s="12" t="s">
        <v>2</v>
      </c>
    </row>
    <row r="3" spans="1:5" ht="18" x14ac:dyDescent="0.3">
      <c r="E3" s="13" t="s">
        <v>3</v>
      </c>
    </row>
    <row r="4" spans="1:5" ht="17.399999999999999" customHeight="1" x14ac:dyDescent="0.3">
      <c r="D4" s="18" t="s">
        <v>93</v>
      </c>
      <c r="E4" s="18"/>
    </row>
    <row r="6" spans="1:5" ht="18" x14ac:dyDescent="0.35">
      <c r="E6" s="12" t="s">
        <v>88</v>
      </c>
    </row>
    <row r="7" spans="1:5" ht="18" x14ac:dyDescent="0.35">
      <c r="E7" s="12" t="s">
        <v>2</v>
      </c>
    </row>
    <row r="8" spans="1:5" ht="18" x14ac:dyDescent="0.3">
      <c r="E8" s="13" t="s">
        <v>3</v>
      </c>
    </row>
    <row r="9" spans="1:5" ht="18" x14ac:dyDescent="0.35">
      <c r="C9" s="1"/>
      <c r="E9" s="14" t="s">
        <v>89</v>
      </c>
    </row>
    <row r="10" spans="1:5" ht="18" x14ac:dyDescent="0.35">
      <c r="C10" s="1"/>
      <c r="E10" s="14"/>
    </row>
    <row r="11" spans="1:5" ht="18.75" customHeight="1" x14ac:dyDescent="0.3">
      <c r="A11" s="17" t="s">
        <v>5</v>
      </c>
      <c r="B11" s="17"/>
      <c r="C11" s="17"/>
      <c r="D11" s="17"/>
      <c r="E11" s="17"/>
    </row>
    <row r="12" spans="1:5" ht="18.75" customHeight="1" x14ac:dyDescent="0.3">
      <c r="A12" s="17" t="s">
        <v>6</v>
      </c>
      <c r="B12" s="17"/>
      <c r="C12" s="17"/>
      <c r="D12" s="17"/>
      <c r="E12" s="17"/>
    </row>
    <row r="13" spans="1:5" ht="18.75" customHeight="1" x14ac:dyDescent="0.3">
      <c r="A13" s="17" t="s">
        <v>85</v>
      </c>
      <c r="B13" s="17"/>
      <c r="C13" s="17"/>
      <c r="D13" s="17"/>
      <c r="E13" s="17"/>
    </row>
    <row r="14" spans="1:5" x14ac:dyDescent="0.3">
      <c r="A14" s="15"/>
      <c r="B14" s="15"/>
      <c r="C14" s="15"/>
    </row>
    <row r="15" spans="1:5" ht="18" x14ac:dyDescent="0.35">
      <c r="A15" s="3"/>
      <c r="B15" s="3"/>
      <c r="E15" s="4" t="s">
        <v>4</v>
      </c>
    </row>
    <row r="16" spans="1:5" ht="54" x14ac:dyDescent="0.3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" x14ac:dyDescent="0.35">
      <c r="A17" s="7" t="s">
        <v>9</v>
      </c>
      <c r="B17" s="8" t="s">
        <v>10</v>
      </c>
      <c r="C17" s="9">
        <f>C18+C20+C22+C26+C30+C31+C37+C38+C45+C46+C41</f>
        <v>18731922.73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" x14ac:dyDescent="0.35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" x14ac:dyDescent="0.35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6" x14ac:dyDescent="0.35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6" x14ac:dyDescent="0.35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" x14ac:dyDescent="0.35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18" x14ac:dyDescent="0.35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" x14ac:dyDescent="0.35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6" x14ac:dyDescent="0.35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" x14ac:dyDescent="0.35">
      <c r="A26" s="7" t="s">
        <v>25</v>
      </c>
      <c r="B26" s="8" t="s">
        <v>26</v>
      </c>
      <c r="C26" s="9">
        <f>C27+C28+C29</f>
        <v>4947326.58</v>
      </c>
      <c r="D26" s="9">
        <f>D27+D28+D29</f>
        <v>5188197.5</v>
      </c>
      <c r="E26" s="9">
        <f>E27+E28+E29</f>
        <v>5301595.8000000007</v>
      </c>
    </row>
    <row r="27" spans="1:5" ht="18" x14ac:dyDescent="0.35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" x14ac:dyDescent="0.35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" x14ac:dyDescent="0.35">
      <c r="A29" s="7" t="s">
        <v>31</v>
      </c>
      <c r="B29" s="8" t="s">
        <v>32</v>
      </c>
      <c r="C29" s="10">
        <f>2634753.2-94254.6+41221.68</f>
        <v>2581720.2800000003</v>
      </c>
      <c r="D29" s="10">
        <v>2672711.2000000002</v>
      </c>
      <c r="E29" s="10">
        <v>2684322.6</v>
      </c>
    </row>
    <row r="30" spans="1:5" ht="18" x14ac:dyDescent="0.35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36" x14ac:dyDescent="0.35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72" x14ac:dyDescent="0.35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168" ht="90" x14ac:dyDescent="0.35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168" ht="54" x14ac:dyDescent="0.35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168" ht="18" x14ac:dyDescent="0.35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168" ht="90" x14ac:dyDescent="0.35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168" ht="18" x14ac:dyDescent="0.35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168" ht="36" x14ac:dyDescent="0.35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168" ht="18" x14ac:dyDescent="0.35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168" ht="18" x14ac:dyDescent="0.35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168" ht="36" x14ac:dyDescent="0.35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168" ht="90" x14ac:dyDescent="0.35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168" ht="36" x14ac:dyDescent="0.35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168" ht="72" x14ac:dyDescent="0.35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168" ht="18" x14ac:dyDescent="0.35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168" ht="18" x14ac:dyDescent="0.35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168" ht="18" x14ac:dyDescent="0.35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168" ht="18" x14ac:dyDescent="0.35">
      <c r="A48" s="7" t="s">
        <v>69</v>
      </c>
      <c r="B48" s="8" t="s">
        <v>70</v>
      </c>
      <c r="C48" s="9">
        <f>C49+C55+C54</f>
        <v>17594802.155000001</v>
      </c>
      <c r="D48" s="9">
        <f t="shared" ref="D48:E48" si="0">D49+D55+D54</f>
        <v>20643009.5</v>
      </c>
      <c r="E48" s="9">
        <f t="shared" si="0"/>
        <v>19089551.5</v>
      </c>
      <c r="FL48" s="2" t="s">
        <v>92</v>
      </c>
    </row>
    <row r="49" spans="1:5" ht="36" x14ac:dyDescent="0.35">
      <c r="A49" s="7" t="s">
        <v>71</v>
      </c>
      <c r="B49" s="8" t="s">
        <v>72</v>
      </c>
      <c r="C49" s="9">
        <f>C50+C51+C52+C53</f>
        <v>17527452.100000001</v>
      </c>
      <c r="D49" s="9">
        <f t="shared" ref="D49:E49" si="1">D50+D51+D52+D53</f>
        <v>20643009.5</v>
      </c>
      <c r="E49" s="9">
        <f t="shared" si="1"/>
        <v>19089551.5</v>
      </c>
    </row>
    <row r="50" spans="1:5" ht="18" x14ac:dyDescent="0.35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6" x14ac:dyDescent="0.35">
      <c r="A51" s="7" t="s">
        <v>79</v>
      </c>
      <c r="B51" s="8" t="s">
        <v>74</v>
      </c>
      <c r="C51" s="10">
        <f>4473874.1+672672.4+1173458.6+14174.9-285000</f>
        <v>6049180</v>
      </c>
      <c r="D51" s="10">
        <f>4837681.6-52788.9+1828486.7-27762.8+285000</f>
        <v>6870616.5999999996</v>
      </c>
      <c r="E51" s="10">
        <f>5282017.3-1634538.9+2255454.7-148302.2</f>
        <v>5754630.8999999994</v>
      </c>
    </row>
    <row r="52" spans="1:5" ht="18" x14ac:dyDescent="0.35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" x14ac:dyDescent="0.35">
      <c r="A53" s="7" t="s">
        <v>81</v>
      </c>
      <c r="B53" s="8" t="s">
        <v>76</v>
      </c>
      <c r="C53" s="10">
        <f>2922609.8+390197.1-2259263.8</f>
        <v>1053543.1000000001</v>
      </c>
      <c r="D53" s="10">
        <f>1603964.7+541156.4+500000-500000+1426263.8</f>
        <v>3571384.9000000004</v>
      </c>
      <c r="E53" s="10">
        <f>662381.8+1596490.4+800000</f>
        <v>3058872.2</v>
      </c>
    </row>
    <row r="54" spans="1:5" ht="18" x14ac:dyDescent="0.35">
      <c r="A54" s="7" t="s">
        <v>90</v>
      </c>
      <c r="B54" s="8" t="s">
        <v>91</v>
      </c>
      <c r="C54" s="10">
        <v>61373.911999999997</v>
      </c>
      <c r="D54" s="10">
        <v>0</v>
      </c>
      <c r="E54" s="10">
        <v>0</v>
      </c>
    </row>
    <row r="55" spans="1:5" ht="78.75" customHeight="1" x14ac:dyDescent="0.35">
      <c r="A55" s="7" t="s">
        <v>86</v>
      </c>
      <c r="B55" s="8" t="s">
        <v>87</v>
      </c>
      <c r="C55" s="10">
        <v>5976.143</v>
      </c>
      <c r="D55" s="10">
        <v>0</v>
      </c>
      <c r="E55" s="10">
        <v>0</v>
      </c>
    </row>
    <row r="56" spans="1:5" ht="18" x14ac:dyDescent="0.35">
      <c r="A56" s="16" t="s">
        <v>77</v>
      </c>
      <c r="B56" s="16"/>
      <c r="C56" s="9">
        <f>C17+C48</f>
        <v>36326724.885000005</v>
      </c>
      <c r="D56" s="9">
        <f>D17+D48</f>
        <v>44077332</v>
      </c>
      <c r="E56" s="9">
        <f>E17+E48</f>
        <v>43388939.899999999</v>
      </c>
    </row>
  </sheetData>
  <sheetProtection password="CF5C" sheet="1" objects="1" scenarios="1"/>
  <mergeCells count="5">
    <mergeCell ref="A56:B56"/>
    <mergeCell ref="A11:E11"/>
    <mergeCell ref="A12:E12"/>
    <mergeCell ref="A13:E13"/>
    <mergeCell ref="D4:E4"/>
  </mergeCells>
  <pageMargins left="0.76" right="0.19685039370078741" top="0.19685039370078741" bottom="0.23622047244094491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Салмина Светлана Викторовна</cp:lastModifiedBy>
  <cp:lastPrinted>2020-10-27T12:46:20Z</cp:lastPrinted>
  <dcterms:created xsi:type="dcterms:W3CDTF">2018-10-16T12:27:33Z</dcterms:created>
  <dcterms:modified xsi:type="dcterms:W3CDTF">2020-10-28T13:15:18Z</dcterms:modified>
</cp:coreProperties>
</file>