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256" windowHeight="12132"/>
  </bookViews>
  <sheets>
    <sheet name="6" sheetId="3" r:id="rId1"/>
  </sheets>
  <calcPr calcId="145621"/>
</workbook>
</file>

<file path=xl/calcChain.xml><?xml version="1.0" encoding="utf-8"?>
<calcChain xmlns="http://schemas.openxmlformats.org/spreadsheetml/2006/main">
  <c r="E29" i="3" l="1"/>
  <c r="E23" i="3" l="1"/>
  <c r="D23" i="3"/>
  <c r="C35" i="3" l="1"/>
  <c r="D32" i="3" s="1"/>
  <c r="D35" i="3" s="1"/>
  <c r="E32" i="3" s="1"/>
  <c r="E35" i="3" s="1"/>
  <c r="C27" i="3"/>
  <c r="C30" i="3" s="1"/>
  <c r="C23" i="3"/>
  <c r="E22" i="3"/>
  <c r="D22" i="3"/>
  <c r="C22" i="3"/>
  <c r="C19" i="3"/>
  <c r="D18" i="3" s="1"/>
  <c r="D27" i="3" l="1"/>
  <c r="D17" i="3"/>
  <c r="C21" i="3"/>
  <c r="C24" i="3" s="1"/>
  <c r="D21" i="3" s="1"/>
  <c r="D24" i="3" s="1"/>
  <c r="E21" i="3" s="1"/>
  <c r="E24" i="3" s="1"/>
  <c r="D16" i="3"/>
  <c r="C39" i="3" l="1"/>
  <c r="D30" i="3"/>
  <c r="E27" i="3" s="1"/>
  <c r="E30" i="3" s="1"/>
  <c r="D19" i="3"/>
  <c r="E16" i="3" l="1"/>
  <c r="E17" i="3" s="1"/>
  <c r="D39" i="3"/>
  <c r="D40" i="3" s="1"/>
  <c r="E18" i="3" l="1"/>
  <c r="E19" i="3" s="1"/>
  <c r="E39" i="3" s="1"/>
  <c r="E40" i="3" s="1"/>
</calcChain>
</file>

<file path=xl/sharedStrings.xml><?xml version="1.0" encoding="utf-8"?>
<sst xmlns="http://schemas.openxmlformats.org/spreadsheetml/2006/main" count="41" uniqueCount="26">
  <si>
    <t>№ 
п/п</t>
  </si>
  <si>
    <t>1.</t>
  </si>
  <si>
    <t>Кредиты кредитных организаций в валюте Российской Федерации</t>
  </si>
  <si>
    <t>к решению</t>
  </si>
  <si>
    <t>Пермской городской Думы</t>
  </si>
  <si>
    <t>Перечень муниципальных внутренних заимствований</t>
  </si>
  <si>
    <t>привлечение средств в финансовом году</t>
  </si>
  <si>
    <t>задолженность на начало финансового года</t>
  </si>
  <si>
    <t>погашение основной суммы задолженности в финансовом году</t>
  </si>
  <si>
    <t>тыс.руб.</t>
  </si>
  <si>
    <t>задолженность на конец финансового года</t>
  </si>
  <si>
    <t>2024 год</t>
  </si>
  <si>
    <t>Бюджетные кредиты, предоставленные для частичного покрытия дефицита бюджета</t>
  </si>
  <si>
    <t>ПРИЛОЖЕНИЕ 6</t>
  </si>
  <si>
    <t>Бюджетные кредиты, предоставленные для  погашения долговых обязательств в виде обязательств по кредитам, полученным от кредитных организаций, сложившихся на 1 января 2022 года</t>
  </si>
  <si>
    <t>2025 год</t>
  </si>
  <si>
    <t>в том числе</t>
  </si>
  <si>
    <t>2026 год</t>
  </si>
  <si>
    <t>Бюджетные кредиты из других бюджетов бюджетной системы Российской Федерации</t>
  </si>
  <si>
    <t>МД на начало очередного года</t>
  </si>
  <si>
    <t>от 19.12.2023 № 265</t>
  </si>
  <si>
    <t>Программа муниципальных внутренних заимствований города Перми
 на 2024 год и на плановый период  2025 и 2026 годов</t>
  </si>
  <si>
    <t>2.</t>
  </si>
  <si>
    <t>2.1.</t>
  </si>
  <si>
    <t>2.2.</t>
  </si>
  <si>
    <t>от 27.02.2024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</si>
</sst>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43">
    <xf numFmtId="0" fontId="0" fillId="0" borderId="0" xfId="0"/>
    <xf numFmtId="3" fontId="5" fillId="2" borderId="1" xfId="2" applyNumberFormat="1" applyFont="1" applyFill="1" applyBorder="1" applyAlignment="1">
      <alignment horizontal="left" vertical="top" wrapText="1"/>
    </xf>
    <xf numFmtId="3" fontId="5" fillId="0" borderId="1" xfId="2" applyNumberFormat="1" applyFont="1" applyBorder="1" applyAlignment="1">
      <alignment horizontal="left" vertical="center" wrapText="1"/>
    </xf>
    <xf numFmtId="3" fontId="5" fillId="2" borderId="1" xfId="2" applyNumberFormat="1" applyFont="1" applyFill="1" applyBorder="1" applyAlignment="1">
      <alignment horizontal="left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right" vertical="center" wrapText="1"/>
    </xf>
    <xf numFmtId="164" fontId="6" fillId="0" borderId="1" xfId="3" applyNumberFormat="1" applyFont="1" applyBorder="1" applyAlignment="1">
      <alignment horizontal="right" vertical="center"/>
    </xf>
    <xf numFmtId="0" fontId="6" fillId="0" borderId="1" xfId="3" applyFont="1" applyBorder="1" applyAlignment="1">
      <alignment horizontal="left" vertical="center" wrapText="1"/>
    </xf>
    <xf numFmtId="164" fontId="5" fillId="2" borderId="1" xfId="2" applyNumberFormat="1" applyFont="1" applyFill="1" applyBorder="1" applyAlignment="1">
      <alignment vertical="center" wrapText="1"/>
    </xf>
    <xf numFmtId="164" fontId="5" fillId="0" borderId="1" xfId="2" applyNumberFormat="1" applyFont="1" applyFill="1" applyBorder="1" applyAlignment="1">
      <alignment vertical="center" wrapText="1"/>
    </xf>
    <xf numFmtId="164" fontId="5" fillId="0" borderId="1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left" vertical="center" wrapText="1"/>
    </xf>
    <xf numFmtId="0" fontId="5" fillId="2" borderId="1" xfId="3" applyFont="1" applyFill="1" applyBorder="1" applyAlignment="1">
      <alignment vertical="center"/>
    </xf>
    <xf numFmtId="0" fontId="3" fillId="2" borderId="1" xfId="3" applyFont="1" applyFill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164" fontId="4" fillId="0" borderId="0" xfId="0" applyNumberFormat="1" applyFont="1"/>
    <xf numFmtId="3" fontId="8" fillId="0" borderId="2" xfId="2" applyNumberFormat="1" applyFont="1" applyBorder="1" applyAlignment="1">
      <alignment horizontal="center" vertical="center" wrapText="1"/>
    </xf>
    <xf numFmtId="164" fontId="8" fillId="0" borderId="2" xfId="2" applyNumberFormat="1" applyFont="1" applyBorder="1" applyAlignment="1">
      <alignment horizontal="center" vertical="center" wrapText="1"/>
    </xf>
    <xf numFmtId="164" fontId="9" fillId="0" borderId="2" xfId="3" applyNumberFormat="1" applyFont="1" applyBorder="1" applyAlignment="1">
      <alignment horizontal="center" vertical="center"/>
    </xf>
    <xf numFmtId="0" fontId="9" fillId="0" borderId="0" xfId="0" applyFont="1"/>
    <xf numFmtId="164" fontId="10" fillId="2" borderId="1" xfId="2" applyNumberFormat="1" applyFont="1" applyFill="1" applyBorder="1" applyAlignment="1">
      <alignment vertical="center" wrapText="1"/>
    </xf>
    <xf numFmtId="164" fontId="10" fillId="0" borderId="1" xfId="3" applyNumberFormat="1" applyFont="1" applyBorder="1" applyAlignment="1">
      <alignment vertical="center"/>
    </xf>
    <xf numFmtId="164" fontId="10" fillId="0" borderId="1" xfId="2" applyNumberFormat="1" applyFont="1" applyBorder="1" applyAlignment="1">
      <alignment vertical="center" wrapText="1"/>
    </xf>
    <xf numFmtId="164" fontId="10" fillId="0" borderId="1" xfId="3" applyNumberFormat="1" applyFont="1" applyBorder="1" applyAlignment="1">
      <alignment vertical="center" wrapText="1"/>
    </xf>
    <xf numFmtId="164" fontId="11" fillId="0" borderId="1" xfId="3" applyNumberFormat="1" applyFont="1" applyBorder="1" applyAlignment="1">
      <alignment vertical="center"/>
    </xf>
    <xf numFmtId="164" fontId="10" fillId="2" borderId="1" xfId="3" applyNumberFormat="1" applyFont="1" applyFill="1" applyBorder="1"/>
    <xf numFmtId="164" fontId="5" fillId="0" borderId="1" xfId="3" applyNumberFormat="1" applyFont="1" applyBorder="1" applyAlignment="1">
      <alignment vertical="center"/>
    </xf>
    <xf numFmtId="0" fontId="6" fillId="0" borderId="0" xfId="0" applyFont="1" applyAlignment="1">
      <alignment horizontal="right"/>
    </xf>
    <xf numFmtId="164" fontId="5" fillId="2" borderId="1" xfId="3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/>
    </xf>
  </cellXfs>
  <cellStyles count="4">
    <cellStyle name="Обычный" xfId="0" builtinId="0"/>
    <cellStyle name="Обычный 11" xfId="3"/>
    <cellStyle name="Обычный 2 3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workbookViewId="0">
      <selection activeCell="H10" sqref="H10"/>
    </sheetView>
  </sheetViews>
  <sheetFormatPr defaultColWidth="9.109375" defaultRowHeight="13.8" x14ac:dyDescent="0.25"/>
  <cols>
    <col min="1" max="1" width="5.5546875" style="19" customWidth="1"/>
    <col min="2" max="2" width="62.6640625" style="20" customWidth="1"/>
    <col min="3" max="3" width="17.33203125" style="19" customWidth="1"/>
    <col min="4" max="4" width="16" style="19" customWidth="1"/>
    <col min="5" max="5" width="17" style="19" customWidth="1"/>
    <col min="6" max="16384" width="9.109375" style="19"/>
  </cols>
  <sheetData>
    <row r="1" spans="1:5" s="22" customFormat="1" ht="18" x14ac:dyDescent="0.35">
      <c r="B1" s="23"/>
      <c r="E1" s="38" t="s">
        <v>13</v>
      </c>
    </row>
    <row r="2" spans="1:5" s="22" customFormat="1" ht="18" x14ac:dyDescent="0.35">
      <c r="B2" s="23"/>
      <c r="E2" s="38" t="s">
        <v>3</v>
      </c>
    </row>
    <row r="3" spans="1:5" s="22" customFormat="1" ht="18" x14ac:dyDescent="0.35">
      <c r="B3" s="23"/>
      <c r="E3" s="38" t="s">
        <v>4</v>
      </c>
    </row>
    <row r="4" spans="1:5" s="22" customFormat="1" ht="18" x14ac:dyDescent="0.35">
      <c r="B4" s="23"/>
      <c r="D4" s="42" t="s">
        <v>25</v>
      </c>
      <c r="E4" s="42"/>
    </row>
    <row r="5" spans="1:5" s="22" customFormat="1" ht="18" x14ac:dyDescent="0.35">
      <c r="B5" s="23"/>
      <c r="E5" s="38"/>
    </row>
    <row r="6" spans="1:5" s="22" customFormat="1" ht="18" x14ac:dyDescent="0.35">
      <c r="B6" s="23"/>
      <c r="E6" s="38" t="s">
        <v>13</v>
      </c>
    </row>
    <row r="7" spans="1:5" s="22" customFormat="1" ht="18" x14ac:dyDescent="0.35">
      <c r="B7" s="23"/>
      <c r="E7" s="38" t="s">
        <v>3</v>
      </c>
    </row>
    <row r="8" spans="1:5" s="22" customFormat="1" ht="18" x14ac:dyDescent="0.35">
      <c r="B8" s="23"/>
      <c r="D8" s="42" t="s">
        <v>4</v>
      </c>
      <c r="E8" s="42"/>
    </row>
    <row r="9" spans="1:5" s="22" customFormat="1" ht="18" x14ac:dyDescent="0.35">
      <c r="B9" s="23"/>
      <c r="E9" s="24" t="s">
        <v>20</v>
      </c>
    </row>
    <row r="10" spans="1:5" s="22" customFormat="1" ht="18" x14ac:dyDescent="0.35">
      <c r="B10" s="23"/>
    </row>
    <row r="11" spans="1:5" s="25" customFormat="1" ht="40.5" customHeight="1" x14ac:dyDescent="0.3">
      <c r="A11" s="41" t="s">
        <v>21</v>
      </c>
      <c r="B11" s="41"/>
      <c r="C11" s="41"/>
      <c r="D11" s="41"/>
      <c r="E11" s="41"/>
    </row>
    <row r="12" spans="1:5" s="25" customFormat="1" ht="17.399999999999999" x14ac:dyDescent="0.3">
      <c r="A12" s="40"/>
      <c r="B12" s="40"/>
      <c r="C12" s="40"/>
      <c r="D12" s="40"/>
      <c r="E12" s="40"/>
    </row>
    <row r="13" spans="1:5" s="22" customFormat="1" ht="18" x14ac:dyDescent="0.35">
      <c r="B13" s="23"/>
      <c r="E13" s="38" t="s">
        <v>9</v>
      </c>
    </row>
    <row r="14" spans="1:5" s="30" customFormat="1" ht="33.6" x14ac:dyDescent="0.3">
      <c r="A14" s="27" t="s">
        <v>0</v>
      </c>
      <c r="B14" s="27" t="s">
        <v>5</v>
      </c>
      <c r="C14" s="27" t="s">
        <v>11</v>
      </c>
      <c r="D14" s="28" t="s">
        <v>15</v>
      </c>
      <c r="E14" s="29" t="s">
        <v>17</v>
      </c>
    </row>
    <row r="15" spans="1:5" ht="36" x14ac:dyDescent="0.25">
      <c r="A15" s="4" t="s">
        <v>1</v>
      </c>
      <c r="B15" s="3" t="s">
        <v>2</v>
      </c>
      <c r="C15" s="1"/>
      <c r="D15" s="6"/>
      <c r="E15" s="7"/>
    </row>
    <row r="16" spans="1:5" ht="18" x14ac:dyDescent="0.25">
      <c r="A16" s="4"/>
      <c r="B16" s="3" t="s">
        <v>7</v>
      </c>
      <c r="C16" s="9">
        <v>0</v>
      </c>
      <c r="D16" s="10">
        <f>C19</f>
        <v>0</v>
      </c>
      <c r="E16" s="37">
        <f>D19</f>
        <v>0</v>
      </c>
    </row>
    <row r="17" spans="1:5" s="21" customFormat="1" ht="18" x14ac:dyDescent="0.3">
      <c r="A17" s="4"/>
      <c r="B17" s="2" t="s">
        <v>6</v>
      </c>
      <c r="C17" s="11">
        <v>0</v>
      </c>
      <c r="D17" s="9">
        <f>C19</f>
        <v>0</v>
      </c>
      <c r="E17" s="37">
        <f>E16</f>
        <v>0</v>
      </c>
    </row>
    <row r="18" spans="1:5" ht="36" x14ac:dyDescent="0.25">
      <c r="A18" s="4"/>
      <c r="B18" s="2" t="s">
        <v>8</v>
      </c>
      <c r="C18" s="11">
        <v>0</v>
      </c>
      <c r="D18" s="9">
        <f>C19</f>
        <v>0</v>
      </c>
      <c r="E18" s="37">
        <f>E16</f>
        <v>0</v>
      </c>
    </row>
    <row r="19" spans="1:5" ht="18" x14ac:dyDescent="0.25">
      <c r="A19" s="12"/>
      <c r="B19" s="3" t="s">
        <v>10</v>
      </c>
      <c r="C19" s="11">
        <f>C16+C17-C18</f>
        <v>0</v>
      </c>
      <c r="D19" s="9">
        <f>D16+D17-D18</f>
        <v>0</v>
      </c>
      <c r="E19" s="9">
        <f>E16+E17-E18</f>
        <v>0</v>
      </c>
    </row>
    <row r="20" spans="1:5" ht="36" x14ac:dyDescent="0.25">
      <c r="A20" s="5" t="s">
        <v>22</v>
      </c>
      <c r="B20" s="8" t="s">
        <v>18</v>
      </c>
      <c r="C20" s="34"/>
      <c r="D20" s="32"/>
      <c r="E20" s="35"/>
    </row>
    <row r="21" spans="1:5" ht="18" x14ac:dyDescent="0.25">
      <c r="A21" s="13"/>
      <c r="B21" s="3" t="s">
        <v>7</v>
      </c>
      <c r="C21" s="9">
        <f>C27+C32</f>
        <v>2778404</v>
      </c>
      <c r="D21" s="37">
        <f>C24</f>
        <v>2778404</v>
      </c>
      <c r="E21" s="37">
        <f>D24</f>
        <v>2568404</v>
      </c>
    </row>
    <row r="22" spans="1:5" ht="18" x14ac:dyDescent="0.25">
      <c r="A22" s="14"/>
      <c r="B22" s="2" t="s">
        <v>6</v>
      </c>
      <c r="C22" s="11">
        <f>C28+C33</f>
        <v>0</v>
      </c>
      <c r="D22" s="11">
        <f>D28+D33</f>
        <v>0</v>
      </c>
      <c r="E22" s="11">
        <f>E28+E33</f>
        <v>0</v>
      </c>
    </row>
    <row r="23" spans="1:5" ht="36" x14ac:dyDescent="0.25">
      <c r="A23" s="14"/>
      <c r="B23" s="2" t="s">
        <v>8</v>
      </c>
      <c r="C23" s="11">
        <f>C29+C34</f>
        <v>0</v>
      </c>
      <c r="D23" s="11">
        <f>D29+D34</f>
        <v>210000</v>
      </c>
      <c r="E23" s="11">
        <f>E29+E34</f>
        <v>590861.80000000005</v>
      </c>
    </row>
    <row r="24" spans="1:5" ht="18" x14ac:dyDescent="0.25">
      <c r="A24" s="14"/>
      <c r="B24" s="3" t="s">
        <v>10</v>
      </c>
      <c r="C24" s="11">
        <f>C21+C22-C23</f>
        <v>2778404</v>
      </c>
      <c r="D24" s="9">
        <f>D21+D22-D23</f>
        <v>2568404</v>
      </c>
      <c r="E24" s="9">
        <f>E21+E22-E23</f>
        <v>1977542.2</v>
      </c>
    </row>
    <row r="25" spans="1:5" ht="18" x14ac:dyDescent="0.25">
      <c r="A25" s="14"/>
      <c r="B25" s="3" t="s">
        <v>16</v>
      </c>
      <c r="C25" s="33"/>
      <c r="D25" s="31"/>
      <c r="E25" s="31"/>
    </row>
    <row r="26" spans="1:5" ht="36" x14ac:dyDescent="0.25">
      <c r="A26" s="5" t="s">
        <v>23</v>
      </c>
      <c r="B26" s="8" t="s">
        <v>12</v>
      </c>
      <c r="C26" s="34"/>
      <c r="D26" s="32"/>
      <c r="E26" s="35"/>
    </row>
    <row r="27" spans="1:5" ht="18" x14ac:dyDescent="0.25">
      <c r="A27" s="13"/>
      <c r="B27" s="3" t="s">
        <v>7</v>
      </c>
      <c r="C27" s="9">
        <f>938404+500000+500000</f>
        <v>1938404</v>
      </c>
      <c r="D27" s="37">
        <f>C30</f>
        <v>1938404</v>
      </c>
      <c r="E27" s="37">
        <f>D30</f>
        <v>1938404</v>
      </c>
    </row>
    <row r="28" spans="1:5" ht="18" x14ac:dyDescent="0.25">
      <c r="A28" s="14"/>
      <c r="B28" s="2" t="s">
        <v>6</v>
      </c>
      <c r="C28" s="11">
        <v>0</v>
      </c>
      <c r="D28" s="37">
        <v>0</v>
      </c>
      <c r="E28" s="37">
        <v>0</v>
      </c>
    </row>
    <row r="29" spans="1:5" ht="36" x14ac:dyDescent="0.25">
      <c r="A29" s="14"/>
      <c r="B29" s="2" t="s">
        <v>8</v>
      </c>
      <c r="C29" s="37">
        <v>0</v>
      </c>
      <c r="D29" s="37">
        <v>0</v>
      </c>
      <c r="E29" s="37">
        <f>380861.8</f>
        <v>380861.8</v>
      </c>
    </row>
    <row r="30" spans="1:5" ht="18" x14ac:dyDescent="0.25">
      <c r="A30" s="14"/>
      <c r="B30" s="3" t="s">
        <v>10</v>
      </c>
      <c r="C30" s="11">
        <f>C27+C28-C29</f>
        <v>1938404</v>
      </c>
      <c r="D30" s="11">
        <f>D27+D28-D29</f>
        <v>1938404</v>
      </c>
      <c r="E30" s="11">
        <f t="shared" ref="E30" si="0">E27+E28-E29</f>
        <v>1557542.2</v>
      </c>
    </row>
    <row r="31" spans="1:5" ht="72" x14ac:dyDescent="0.35">
      <c r="A31" s="15" t="s">
        <v>24</v>
      </c>
      <c r="B31" s="16" t="s">
        <v>14</v>
      </c>
      <c r="C31" s="36"/>
      <c r="D31" s="36"/>
      <c r="E31" s="36"/>
    </row>
    <row r="32" spans="1:5" ht="18" x14ac:dyDescent="0.25">
      <c r="A32" s="17"/>
      <c r="B32" s="3" t="s">
        <v>7</v>
      </c>
      <c r="C32" s="39">
        <v>840000</v>
      </c>
      <c r="D32" s="39">
        <f>C35</f>
        <v>840000</v>
      </c>
      <c r="E32" s="39">
        <f>D35</f>
        <v>630000</v>
      </c>
    </row>
    <row r="33" spans="1:5" ht="18" x14ac:dyDescent="0.25">
      <c r="A33" s="18"/>
      <c r="B33" s="3" t="s">
        <v>6</v>
      </c>
      <c r="C33" s="39">
        <v>0</v>
      </c>
      <c r="D33" s="39">
        <v>0</v>
      </c>
      <c r="E33" s="39">
        <v>0</v>
      </c>
    </row>
    <row r="34" spans="1:5" ht="36" x14ac:dyDescent="0.25">
      <c r="A34" s="18"/>
      <c r="B34" s="3" t="s">
        <v>8</v>
      </c>
      <c r="C34" s="39">
        <v>0</v>
      </c>
      <c r="D34" s="39">
        <v>210000</v>
      </c>
      <c r="E34" s="39">
        <v>210000</v>
      </c>
    </row>
    <row r="35" spans="1:5" ht="18" x14ac:dyDescent="0.25">
      <c r="A35" s="18"/>
      <c r="B35" s="3" t="s">
        <v>10</v>
      </c>
      <c r="C35" s="39">
        <f>C32+C33-C34</f>
        <v>840000</v>
      </c>
      <c r="D35" s="39">
        <f>D32+D33-D34</f>
        <v>630000</v>
      </c>
      <c r="E35" s="39">
        <f>E32+E33-E34</f>
        <v>420000</v>
      </c>
    </row>
    <row r="39" spans="1:5" hidden="1" x14ac:dyDescent="0.25">
      <c r="B39" s="20" t="s">
        <v>19</v>
      </c>
      <c r="C39" s="26">
        <f>C19+C24</f>
        <v>2778404</v>
      </c>
      <c r="D39" s="26">
        <f t="shared" ref="D39:E39" si="1">D19+D24</f>
        <v>2568404</v>
      </c>
      <c r="E39" s="26">
        <f t="shared" si="1"/>
        <v>1977542.2</v>
      </c>
    </row>
    <row r="40" spans="1:5" hidden="1" x14ac:dyDescent="0.25">
      <c r="D40" s="26">
        <f>C39-D39</f>
        <v>210000</v>
      </c>
      <c r="E40" s="26">
        <f>D39-E39</f>
        <v>590861.80000000005</v>
      </c>
    </row>
    <row r="41" spans="1:5" hidden="1" x14ac:dyDescent="0.25"/>
    <row r="42" spans="1:5" hidden="1" x14ac:dyDescent="0.25"/>
  </sheetData>
  <sheetProtection password="CF5C" sheet="1" objects="1" scenarios="1"/>
  <mergeCells count="3">
    <mergeCell ref="A11:E11"/>
    <mergeCell ref="D4:E4"/>
    <mergeCell ref="D8:E8"/>
  </mergeCells>
  <pageMargins left="0.9055118110236221" right="0.39370078740157483" top="0.35433070866141736" bottom="0.35433070866141736" header="0.31496062992125984" footer="0.31496062992125984"/>
  <pageSetup paperSize="9" scale="74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2024-02-27T06:52:15Z</dcterms:modified>
</cp:coreProperties>
</file>