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6" sheetId="1" state="visible" r:id="rId1"/>
  </sheets>
  <definedNames>
    <definedName name="_xlnm.Print_Area" localSheetId="0" hidden="0">'6'!$A$1:$E$45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<sst xmlns="http://schemas.openxmlformats.org/spreadsheetml/2006/main" count="75" uniqueCount="75">
  <si>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4</t>
  </si>
  <si>
    <t xml:space="preserve">к решению</t>
  </si>
  <si>
    <t xml:space="preserve">Пермской городской Думы</t>
  </si>
  <si>
    <t xml:space="preserve">от 17.12.2024 № 218</t>
  </si>
  <si>
    <t xml:space="preserve">Источники финансирования дефицита бюджета города Перми на 2025 год и на плановый период 2026 и 2027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</si>
  <si>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</si>
  <si>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</si>
  <si>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</si>
  <si>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2025 год</t>
  </si>
  <si>
    <t xml:space="preserve">2026 год</t>
  </si>
  <si>
    <t xml:space="preserve"> 2027 год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</si>
  <si>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</si>
  <si>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</si>
  <si>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</si>
  <si>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</si>
  <si>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</si>
  <si>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</si>
  <si>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</si>
  <si>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</si>
  <si>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</si>
  <si>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</si>
  <si>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</si>
  <si>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</si>
  <si>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</si>
  <si>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</si>
  <si>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</si>
  <si>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</si>
  <si>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</si>
  <si>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</si>
  <si>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</si>
  <si>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</si>
  <si>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</si>
  <si>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</si>
  <si>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</si>
  <si>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</si>
  <si>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</si>
  <si>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</si>
  <si>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</si>
  <si>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</si>
  <si>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</si>
  <si>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</si>
  <si>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</si>
  <si>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</si>
  <si>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</si>
  <si>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</si>
  <si>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</si>
  <si>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бюджета</t>
  </si>
  <si>
    <t xml:space="preserve"> 01 05 02 00 00 0000 500</t>
  </si>
  <si>
    <t xml:space="preserve">Увеличение прочих остатков средств бюджета</t>
  </si>
  <si>
    <t xml:space="preserve"> 01 05 02 01 00 0000 510</t>
  </si>
  <si>
    <t xml:space="preserve">Увеличение прочих остатков денежных средств бюджета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</si>
  <si>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</si>
  <si>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</si>
  <si>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</si>
  <si>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бюджета</t>
  </si>
  <si>
    <t xml:space="preserve"> 01 05 02 00 00 0000 600</t>
  </si>
  <si>
    <t xml:space="preserve">Уменьшение прочих остатков средств бюджета</t>
  </si>
  <si>
    <t xml:space="preserve"> 01 05 02 01 00 0000 610</t>
  </si>
  <si>
    <t xml:space="preserve">Уменьшение прочих остатков денежных средств бюджета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</si>
  <si>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</si>
  <si>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</si>
  <si>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</si>
  <si>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</si>
  <si>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</si>
  <si>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</si>
  <si>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</si>
  <si>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</si>
  <si>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</si>
  <si>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</si>
  <si>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</si>
  <si>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</si>
  <si>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000 01 06 10 02 04 0001 550</t>
  </si>
  <si>
    <t xml:space="preserve">Увеличение финансовых активов в муниципальной собственности за счет средств во временном распоряжении</t>
  </si>
  <si>
    <t xml:space="preserve">000 01 06 10 02 04 0003 550</t>
  </si>
  <si>
    <t xml:space="preserve">Увеличение финансовых активов в муниципальной собственности за счет средств автономных и бюджетных учреждений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</si>
</sst>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6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4.000000"/>
      <color theme="1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color indexed="2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34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1" fillId="0" borderId="0" numFmtId="0" xfId="0" applyFont="1"/>
    <xf fontId="22" fillId="0" borderId="0" numFmtId="49" xfId="0" applyNumberFormat="1" applyFont="1" applyAlignment="1">
      <alignment vertical="top" wrapText="1"/>
    </xf>
    <xf fontId="21" fillId="0" borderId="0" numFmtId="0" xfId="0" applyFont="1" applyAlignment="1">
      <alignment horizontal="right"/>
    </xf>
    <xf fontId="22" fillId="0" borderId="0" numFmtId="164" xfId="0" applyNumberFormat="1" applyFont="1" applyAlignment="1">
      <alignment horizontal="right" vertical="top" wrapText="1"/>
    </xf>
    <xf fontId="23" fillId="0" borderId="0" numFmtId="49" xfId="0" applyNumberFormat="1" applyFont="1" applyAlignment="1">
      <alignment horizontal="center" vertical="center" wrapText="1"/>
    </xf>
    <xf fontId="20" fillId="0" borderId="0" numFmtId="49" xfId="0" applyNumberFormat="1" applyFont="1" applyAlignment="1">
      <alignment horizontal="center" vertical="top" wrapText="1"/>
    </xf>
    <xf fontId="22" fillId="0" borderId="10" numFmtId="49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0" numFmtId="164" xfId="0" applyNumberFormat="1" applyFont="1" applyBorder="1" applyAlignment="1">
      <alignment horizontal="center" vertical="center" wrapText="1"/>
    </xf>
    <xf fontId="22" fillId="0" borderId="11" numFmtId="0" xfId="0" applyFont="1" applyBorder="1" applyAlignment="1">
      <alignment horizontal="justify" vertical="top" wrapText="1"/>
    </xf>
    <xf fontId="22" fillId="0" borderId="11" numFmtId="164" xfId="0" applyNumberFormat="1" applyFont="1" applyBorder="1" applyAlignment="1">
      <alignment horizontal="right" vertical="center" wrapText="1"/>
    </xf>
    <xf fontId="22" fillId="0" borderId="11" numFmtId="164" xfId="0" applyNumberFormat="1" applyFont="1" applyBorder="1" applyAlignment="1">
      <alignment horizontal="right" vertical="top" wrapText="1"/>
    </xf>
    <xf fontId="22" fillId="0" borderId="11" numFmtId="0" xfId="0" applyFont="1" applyBorder="1" applyAlignment="1">
      <alignment vertical="top" wrapText="1"/>
    </xf>
    <xf fontId="24" fillId="0" borderId="0" numFmtId="49" xfId="0" applyNumberFormat="1" applyFont="1" applyAlignment="1">
      <alignment vertical="top" wrapText="1"/>
    </xf>
    <xf fontId="22" fillId="33" borderId="11" numFmtId="0" xfId="0" applyFont="1" applyFill="1" applyBorder="1" applyAlignment="1">
      <alignment horizontal="center" vertical="center" wrapText="1"/>
    </xf>
    <xf fontId="22" fillId="33" borderId="11" numFmtId="0" xfId="0" applyFont="1" applyFill="1" applyBorder="1" applyAlignment="1">
      <alignment horizontal="justify" vertical="top" wrapText="1"/>
    </xf>
    <xf fontId="22" fillId="33" borderId="11" numFmtId="164" xfId="0" applyNumberFormat="1" applyFont="1" applyFill="1" applyBorder="1" applyAlignment="1">
      <alignment horizontal="right" vertical="center" wrapText="1"/>
    </xf>
    <xf fontId="0" fillId="33" borderId="0" numFmtId="0" xfId="0" applyFill="1"/>
    <xf fontId="20" fillId="33" borderId="0" numFmtId="164" xfId="0" applyNumberFormat="1" applyFont="1" applyFill="1" applyAlignment="1">
      <alignment vertical="top" wrapText="1"/>
    </xf>
    <xf fontId="25" fillId="0" borderId="0" numFmtId="49" xfId="0" applyNumberFormat="1" applyFont="1" applyAlignment="1">
      <alignment vertical="top" wrapText="1"/>
    </xf>
    <xf fontId="25" fillId="0" borderId="11" numFmtId="0" xfId="0" applyFont="1" applyBorder="1" applyAlignment="1">
      <alignment horizontal="justify" vertical="top" wrapText="1"/>
    </xf>
    <xf fontId="25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justify" vertical="top" wrapText="1"/>
    </xf>
    <xf fontId="20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left" vertical="top" wrapText="1"/>
    </xf>
    <xf fontId="20" fillId="0" borderId="11" numFmtId="49" xfId="0" applyNumberFormat="1" applyFont="1" applyBorder="1" applyAlignment="1">
      <alignment vertical="top" wrapText="1"/>
    </xf>
    <xf fontId="20" fillId="0" borderId="0" numFmtId="4" xfId="0" applyNumberFormat="1" applyFont="1" applyAlignment="1">
      <alignment vertical="top" wrapText="1"/>
    </xf>
    <xf fontId="20" fillId="0" borderId="0" numFmtId="4" xfId="0" applyNumberFormat="1" applyFont="1" applyAlignment="1">
      <alignment horizontal="right" vertical="top" wrapText="1"/>
    </xf>
    <xf fontId="20" fillId="0" borderId="0" numFmtId="2" xfId="0" applyNumberFormat="1" applyFont="1" applyAlignment="1">
      <alignment vertical="top" wrapText="1"/>
    </xf>
    <xf fontId="20" fillId="0" borderId="0" numFmtId="2" xfId="0" applyNumberFormat="1" applyFont="1" applyAlignment="1">
      <alignment horizontal="right" vertical="top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5.75" customHeight="1"/>
  <cols>
    <col customWidth="1" min="1" max="1" style="1" width="30.140625"/>
    <col customWidth="1" min="2" max="2" style="1" width="58.855499999999999"/>
    <col customWidth="1" min="3" max="3" style="1" width="18.425799999999999"/>
    <col customWidth="1" min="4" max="4" style="2" width="17.855499999999999"/>
    <col customWidth="1" min="5" max="5" style="2" width="21.00390625"/>
    <col customWidth="1" min="6" max="6" style="1" width="7.4257799999999996"/>
    <col customWidth="1" min="7" max="8" style="1" width="9.1406200000000002"/>
    <col customWidth="1" min="9" max="9" style="1" width="16.855499999999999"/>
    <col customWidth="1" min="10" max="11" style="1" width="20.140599999999999"/>
    <col customWidth="1" min="12" max="257" style="1" width="9.1406200000000002"/>
  </cols>
  <sheetData>
    <row r="1" s="3" customFormat="1" ht="15.75" customHeight="1">
      <c r="A1" s="3"/>
      <c r="B1" s="3"/>
      <c r="C1" s="4"/>
      <c r="D1" s="4"/>
      <c r="E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="3" customFormat="1" ht="15.75" customHeight="1">
      <c r="A2" s="3"/>
      <c r="B2" s="3"/>
      <c r="C2" s="3"/>
      <c r="D2" s="3"/>
      <c r="E2" s="5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="4" customFormat="1" ht="18.75" customHeight="1">
      <c r="A3" s="4"/>
      <c r="B3" s="4"/>
      <c r="C3" s="4"/>
      <c r="D3" s="6" t="s">
        <v>2</v>
      </c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="4" customFormat="1" ht="17.25">
      <c r="A4" s="4"/>
      <c r="B4" s="4"/>
      <c r="C4" s="4"/>
      <c r="D4" s="6" t="s">
        <v>3</v>
      </c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s="4" customFormat="1">
      <c r="C5" s="4"/>
      <c r="D5" s="6"/>
      <c r="E5" s="6"/>
    </row>
    <row r="6" ht="17.25">
      <c r="C6" s="1"/>
      <c r="D6" s="6"/>
      <c r="E6" s="6"/>
    </row>
    <row r="7" ht="18.75">
      <c r="A7" s="7" t="s">
        <v>4</v>
      </c>
      <c r="B7" s="7"/>
      <c r="C7" s="7"/>
      <c r="D7" s="7"/>
      <c r="E7" s="7"/>
    </row>
    <row r="8" ht="17.25">
      <c r="A8" s="7"/>
      <c r="B8" s="7"/>
      <c r="C8" s="7"/>
      <c r="D8" s="7"/>
      <c r="E8" s="7"/>
    </row>
    <row r="9" ht="17.25">
      <c r="A9" s="7"/>
      <c r="B9" s="7"/>
      <c r="C9" s="7"/>
      <c r="D9" s="6"/>
      <c r="E9" s="6" t="s">
        <v>5</v>
      </c>
    </row>
    <row r="10" s="8" customFormat="1" ht="77.25" customHeight="1">
      <c r="A10" s="9" t="s">
        <v>6</v>
      </c>
      <c r="B10" s="10" t="s">
        <v>7</v>
      </c>
      <c r="C10" s="11" t="s">
        <v>8</v>
      </c>
      <c r="D10" s="12" t="s">
        <v>9</v>
      </c>
      <c r="E10" s="12" t="s">
        <v>10</v>
      </c>
    </row>
    <row r="11" ht="44.25" customHeight="1">
      <c r="A11" s="11" t="s">
        <v>11</v>
      </c>
      <c r="B11" s="13" t="s">
        <v>12</v>
      </c>
      <c r="C11" s="14">
        <f>C12+C17+C22+C27+C36</f>
        <v>4775936.1090000048</v>
      </c>
      <c r="D11" s="14">
        <f>D12+D17+D22+D27+D36</f>
        <v>597830.19999999995</v>
      </c>
      <c r="E11" s="14">
        <f>E12+E17+E22+E27+E36</f>
        <v>-969841.90000000747</v>
      </c>
    </row>
    <row r="12" ht="56.25" hidden="1">
      <c r="A12" s="11" t="s">
        <v>13</v>
      </c>
      <c r="B12" s="13" t="s">
        <v>14</v>
      </c>
      <c r="C12" s="15"/>
      <c r="D12" s="14">
        <f>D13-D15</f>
        <v>0</v>
      </c>
      <c r="E12" s="14">
        <f>E13-E15</f>
        <v>0</v>
      </c>
    </row>
    <row r="13" ht="75" hidden="1">
      <c r="A13" s="11" t="s">
        <v>15</v>
      </c>
      <c r="B13" s="13" t="s">
        <v>16</v>
      </c>
      <c r="C13" s="15"/>
      <c r="D13" s="14">
        <f>D14</f>
        <v>0</v>
      </c>
      <c r="E13" s="14">
        <f>E14</f>
        <v>0</v>
      </c>
    </row>
    <row r="14" ht="37.5" hidden="1">
      <c r="A14" s="11" t="s">
        <v>17</v>
      </c>
      <c r="B14" s="16" t="s">
        <v>18</v>
      </c>
      <c r="C14" s="15"/>
      <c r="D14" s="14"/>
      <c r="E14" s="14"/>
    </row>
    <row r="15" ht="50.25" hidden="1" customHeight="1">
      <c r="A15" s="11" t="s">
        <v>19</v>
      </c>
      <c r="B15" s="13" t="s">
        <v>20</v>
      </c>
      <c r="C15" s="15"/>
      <c r="D15" s="14">
        <f>D16</f>
        <v>0</v>
      </c>
      <c r="E15" s="14">
        <f>E16</f>
        <v>0</v>
      </c>
    </row>
    <row r="16" ht="22.5" hidden="1" customHeight="1">
      <c r="A16" s="11" t="s">
        <v>21</v>
      </c>
      <c r="B16" s="13" t="s">
        <v>22</v>
      </c>
      <c r="C16" s="15"/>
      <c r="D16" s="14"/>
      <c r="E16" s="14"/>
    </row>
    <row r="17" s="17" customFormat="1" ht="40.5" customHeight="1">
      <c r="A17" s="18" t="s">
        <v>23</v>
      </c>
      <c r="B17" s="19" t="s">
        <v>24</v>
      </c>
      <c r="C17" s="20">
        <f>C18-C20</f>
        <v>1096796.5</v>
      </c>
      <c r="D17" s="20">
        <f>D18-D20</f>
        <v>1048692</v>
      </c>
      <c r="E17" s="20">
        <f>E18-E20</f>
        <v>0</v>
      </c>
    </row>
    <row r="18" s="17" customFormat="1" ht="39.75" customHeight="1">
      <c r="A18" s="18" t="s">
        <v>25</v>
      </c>
      <c r="B18" s="19" t="s">
        <v>26</v>
      </c>
      <c r="C18" s="20">
        <f>C19</f>
        <v>1096796.5</v>
      </c>
      <c r="D18" s="20">
        <f>D19</f>
        <v>2145488.5</v>
      </c>
      <c r="E18" s="20">
        <f>E19</f>
        <v>2145488.5</v>
      </c>
    </row>
    <row r="19" s="17" customFormat="1" ht="57.75" customHeight="1">
      <c r="A19" s="18" t="s">
        <v>27</v>
      </c>
      <c r="B19" s="19" t="s">
        <v>28</v>
      </c>
      <c r="C19" s="20">
        <v>1096796.5</v>
      </c>
      <c r="D19" s="20">
        <f>C19+597830.2+450861.8</f>
        <v>2145488.5</v>
      </c>
      <c r="E19" s="20">
        <f>D19</f>
        <v>2145488.5</v>
      </c>
    </row>
    <row r="20" s="17" customFormat="1" ht="60" customHeight="1">
      <c r="A20" s="18" t="s">
        <v>29</v>
      </c>
      <c r="B20" s="19" t="s">
        <v>30</v>
      </c>
      <c r="C20" s="20">
        <f>C21</f>
        <v>0</v>
      </c>
      <c r="D20" s="20">
        <f>D21</f>
        <v>1096796.5</v>
      </c>
      <c r="E20" s="20">
        <f>E21</f>
        <v>2145488.5</v>
      </c>
    </row>
    <row r="21" s="17" customFormat="1" ht="59.25" customHeight="1">
      <c r="A21" s="18" t="s">
        <v>31</v>
      </c>
      <c r="B21" s="19" t="s">
        <v>32</v>
      </c>
      <c r="C21" s="20">
        <v>0</v>
      </c>
      <c r="D21" s="20">
        <f>C19</f>
        <v>1096796.5</v>
      </c>
      <c r="E21" s="20">
        <f>D19</f>
        <v>2145488.5</v>
      </c>
    </row>
    <row r="22" ht="40.5" customHeight="1">
      <c r="A22" s="11" t="s">
        <v>33</v>
      </c>
      <c r="B22" s="13" t="s">
        <v>34</v>
      </c>
      <c r="C22" s="14">
        <f>C23-C25</f>
        <v>-70000</v>
      </c>
      <c r="D22" s="14">
        <f>D23-D25</f>
        <v>-450861.79999999999</v>
      </c>
      <c r="E22" s="14">
        <f>E23-E25</f>
        <v>-969841.90000000002</v>
      </c>
    </row>
    <row r="23" ht="62.25" customHeight="1">
      <c r="A23" s="11" t="s">
        <v>35</v>
      </c>
      <c r="B23" s="16" t="s">
        <v>36</v>
      </c>
      <c r="C23" s="14">
        <f>C24</f>
        <v>0</v>
      </c>
      <c r="D23" s="14">
        <f>D24</f>
        <v>0</v>
      </c>
      <c r="E23" s="14">
        <f>E24</f>
        <v>0</v>
      </c>
    </row>
    <row r="24" ht="69">
      <c r="A24" s="11" t="s">
        <v>37</v>
      </c>
      <c r="B24" s="13" t="s">
        <v>38</v>
      </c>
      <c r="C24" s="14">
        <v>0</v>
      </c>
      <c r="D24" s="14">
        <v>0</v>
      </c>
      <c r="E24" s="14">
        <v>0</v>
      </c>
    </row>
    <row r="25" ht="81" customHeight="1">
      <c r="A25" s="11" t="s">
        <v>39</v>
      </c>
      <c r="B25" s="13" t="s">
        <v>40</v>
      </c>
      <c r="C25" s="14">
        <f>C26</f>
        <v>70000</v>
      </c>
      <c r="D25" s="14">
        <f>D26</f>
        <v>450861.79999999999</v>
      </c>
      <c r="E25" s="14">
        <f>E26</f>
        <v>969841.90000000002</v>
      </c>
    </row>
    <row r="26" ht="81.75" customHeight="1">
      <c r="A26" s="11" t="s">
        <v>41</v>
      </c>
      <c r="B26" s="13" t="s">
        <v>42</v>
      </c>
      <c r="C26" s="14">
        <v>70000</v>
      </c>
      <c r="D26" s="14">
        <v>450861.79999999999</v>
      </c>
      <c r="E26" s="14">
        <v>969841.90000000002</v>
      </c>
    </row>
    <row r="27" ht="39.75" customHeight="1">
      <c r="A27" s="11" t="s">
        <v>43</v>
      </c>
      <c r="B27" s="13" t="s">
        <v>44</v>
      </c>
      <c r="C27" s="14">
        <f>C32-C28</f>
        <v>3749139.6090000048</v>
      </c>
      <c r="D27" s="14">
        <f>D32-D28</f>
        <v>0</v>
      </c>
      <c r="E27" s="14">
        <f>E32-E28</f>
        <v>-7.4505805969238281e-09</v>
      </c>
    </row>
    <row r="28" ht="30" customHeight="1">
      <c r="A28" s="11" t="s">
        <v>45</v>
      </c>
      <c r="B28" s="13" t="s">
        <v>46</v>
      </c>
      <c r="C28" s="14">
        <f>C31</f>
        <v>60711196.473999992</v>
      </c>
      <c r="D28" s="14">
        <f t="shared" ref="D28:D30" si="0">D29</f>
        <v>64928363.230999999</v>
      </c>
      <c r="E28" s="14">
        <f t="shared" ref="E28:E30" si="1">E29</f>
        <v>64412825.088</v>
      </c>
    </row>
    <row r="29" ht="27.75" customHeight="1">
      <c r="A29" s="11" t="s">
        <v>47</v>
      </c>
      <c r="B29" s="13" t="s">
        <v>48</v>
      </c>
      <c r="C29" s="14">
        <f>C31</f>
        <v>60711196.473999992</v>
      </c>
      <c r="D29" s="14">
        <f t="shared" si="0"/>
        <v>64928363.230999999</v>
      </c>
      <c r="E29" s="14">
        <f t="shared" si="1"/>
        <v>64412825.088</v>
      </c>
    </row>
    <row r="30" ht="40.5" customHeight="1">
      <c r="A30" s="11" t="s">
        <v>49</v>
      </c>
      <c r="B30" s="13" t="s">
        <v>50</v>
      </c>
      <c r="C30" s="14">
        <f>C31</f>
        <v>60711196.473999992</v>
      </c>
      <c r="D30" s="14">
        <f t="shared" si="0"/>
        <v>64928363.230999999</v>
      </c>
      <c r="E30" s="14">
        <f t="shared" si="1"/>
        <v>64412825.088</v>
      </c>
    </row>
    <row r="31" s="21" customFormat="1" ht="41.25" customHeight="1">
      <c r="A31" s="18" t="s">
        <v>51</v>
      </c>
      <c r="B31" s="19" t="s">
        <v>52</v>
      </c>
      <c r="C31" s="20">
        <f>57508022.4+C19+319089.6+854711.208+603333.208+329243.558</f>
        <v>60711196.473999992</v>
      </c>
      <c r="D31" s="20">
        <f>60571775+D19+323791.7+901312+821334.921+164661.11</f>
        <v>64928363.230999999</v>
      </c>
      <c r="E31" s="20">
        <f>59373941.2+E19+328405.4+959975.9+1435448.438+169565.65</f>
        <v>64412825.088</v>
      </c>
      <c r="F31" s="21"/>
      <c r="G31" s="21"/>
      <c r="H31" s="21"/>
      <c r="I31" s="22"/>
      <c r="J31" s="22"/>
      <c r="K31" s="22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s="21" customFormat="1" ht="24.75" customHeight="1">
      <c r="A32" s="18" t="s">
        <v>53</v>
      </c>
      <c r="B32" s="19" t="s">
        <v>54</v>
      </c>
      <c r="C32" s="20">
        <f>C35</f>
        <v>64460336.082999997</v>
      </c>
      <c r="D32" s="20">
        <f t="shared" ref="D32:D34" si="2">D33</f>
        <v>64928363.230999999</v>
      </c>
      <c r="E32" s="20">
        <f t="shared" ref="E32:E34" si="3">E33</f>
        <v>64412825.087999992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s="21" customFormat="1" ht="29.25" customHeight="1">
      <c r="A33" s="18" t="s">
        <v>55</v>
      </c>
      <c r="B33" s="19" t="s">
        <v>56</v>
      </c>
      <c r="C33" s="20">
        <f>C35</f>
        <v>64460336.082999997</v>
      </c>
      <c r="D33" s="20">
        <f t="shared" si="2"/>
        <v>64928363.230999999</v>
      </c>
      <c r="E33" s="20">
        <f t="shared" si="3"/>
        <v>64412825.087999992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</row>
    <row r="34" s="21" customFormat="1" ht="37.5" customHeight="1">
      <c r="A34" s="18" t="s">
        <v>57</v>
      </c>
      <c r="B34" s="19" t="s">
        <v>58</v>
      </c>
      <c r="C34" s="20">
        <f>C35</f>
        <v>64460336.082999997</v>
      </c>
      <c r="D34" s="20">
        <f t="shared" si="2"/>
        <v>64928363.230999999</v>
      </c>
      <c r="E34" s="20">
        <f t="shared" si="3"/>
        <v>64412825.087999992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s="21" customFormat="1" ht="42.75" customHeight="1">
      <c r="A35" s="18" t="s">
        <v>59</v>
      </c>
      <c r="B35" s="19" t="s">
        <v>60</v>
      </c>
      <c r="C35" s="20">
        <f>58534818.9+C26+C21+319089.6+3953276.536+893441.596+689709.451</f>
        <v>64460336.082999997</v>
      </c>
      <c r="D35" s="20">
        <f>61169605.2+D26+D21+323791.7+901312+821334.921+164661.11</f>
        <v>64928363.230999999</v>
      </c>
      <c r="E35" s="20">
        <f>58404099.3+E26+E21+328405.4+959975.9+1435448.438+169565.65</f>
        <v>64412825.087999992</v>
      </c>
      <c r="F35" s="21"/>
      <c r="G35" s="21"/>
      <c r="H35" s="21"/>
      <c r="I35" s="22"/>
      <c r="J35" s="22"/>
      <c r="K35" s="2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6" s="23" customFormat="1" ht="32.25" hidden="1" customHeight="1">
      <c r="A36" s="24" t="s">
        <v>61</v>
      </c>
      <c r="B36" s="24" t="s">
        <v>62</v>
      </c>
      <c r="C36" s="24"/>
      <c r="D36" s="25">
        <f t="shared" ref="D36:D38" si="4">D37</f>
        <v>0</v>
      </c>
      <c r="E36" s="25">
        <f t="shared" ref="E36:E38" si="5">E37</f>
        <v>0</v>
      </c>
    </row>
    <row r="37" ht="31.5" hidden="1">
      <c r="A37" s="26" t="s">
        <v>63</v>
      </c>
      <c r="B37" s="26" t="s">
        <v>64</v>
      </c>
      <c r="C37" s="26"/>
      <c r="D37" s="27">
        <f t="shared" si="4"/>
        <v>0</v>
      </c>
      <c r="E37" s="27">
        <f t="shared" si="5"/>
        <v>0</v>
      </c>
    </row>
    <row r="38" ht="48" hidden="1" customHeight="1">
      <c r="A38" s="28" t="s">
        <v>65</v>
      </c>
      <c r="B38" s="26" t="s">
        <v>66</v>
      </c>
      <c r="C38" s="26"/>
      <c r="D38" s="27">
        <f t="shared" si="4"/>
        <v>0</v>
      </c>
      <c r="E38" s="27">
        <f t="shared" si="5"/>
        <v>0</v>
      </c>
    </row>
    <row r="39" ht="46.5" hidden="1" customHeight="1">
      <c r="A39" s="28" t="s">
        <v>67</v>
      </c>
      <c r="B39" s="26" t="s">
        <v>68</v>
      </c>
      <c r="C39" s="26"/>
      <c r="D39" s="27">
        <v>0</v>
      </c>
      <c r="E39" s="27">
        <v>0</v>
      </c>
    </row>
    <row r="40" ht="31.5" hidden="1">
      <c r="A40" s="28" t="s">
        <v>69</v>
      </c>
      <c r="B40" s="28" t="s">
        <v>70</v>
      </c>
      <c r="C40" s="28"/>
      <c r="D40" s="27">
        <v>0</v>
      </c>
      <c r="E40" s="27">
        <v>0</v>
      </c>
    </row>
    <row r="41" ht="47.25" hidden="1">
      <c r="A41" s="29" t="s">
        <v>71</v>
      </c>
      <c r="B41" s="29" t="s">
        <v>72</v>
      </c>
      <c r="C41" s="29"/>
      <c r="D41" s="27">
        <v>0</v>
      </c>
      <c r="E41" s="27">
        <v>0</v>
      </c>
    </row>
    <row r="42" ht="47.25" hidden="1">
      <c r="A42" s="29" t="s">
        <v>73</v>
      </c>
      <c r="B42" s="29" t="s">
        <v>74</v>
      </c>
      <c r="C42" s="29"/>
      <c r="D42" s="27">
        <v>0</v>
      </c>
      <c r="E42" s="27">
        <v>0</v>
      </c>
    </row>
    <row r="45" ht="15.75" customHeight="1">
      <c r="B45" s="1"/>
      <c r="C45" s="30"/>
      <c r="D45" s="31"/>
      <c r="E45" s="31"/>
    </row>
    <row r="46" ht="15.75" customHeight="1">
      <c r="C46" s="30"/>
      <c r="D46" s="30"/>
      <c r="E46" s="30"/>
    </row>
    <row r="47" ht="15.75" customHeight="1">
      <c r="C47" s="30"/>
      <c r="D47" s="31"/>
      <c r="E47" s="31"/>
    </row>
    <row r="48" ht="15.75" customHeight="1">
      <c r="B48" s="1"/>
      <c r="C48" s="30"/>
      <c r="D48" s="31"/>
      <c r="E48" s="31"/>
    </row>
    <row r="49" ht="15.75" customHeight="1">
      <c r="C49" s="30"/>
      <c r="D49" s="30"/>
      <c r="E49" s="30"/>
    </row>
    <row r="50" ht="15.75" customHeight="1">
      <c r="C50" s="30"/>
      <c r="D50" s="31"/>
      <c r="E50" s="31"/>
    </row>
    <row r="51" ht="15.75" customHeight="1">
      <c r="C51" s="32"/>
      <c r="D51" s="33"/>
      <c r="E51" s="33"/>
    </row>
  </sheetData>
  <mergeCells count="4">
    <mergeCell ref="D3:E3"/>
    <mergeCell ref="D4:E4"/>
    <mergeCell ref="A7:E7"/>
    <mergeCell ref="A8:E8"/>
  </mergeCells>
  <printOptions headings="0" gridLines="0"/>
  <pageMargins left="0.82677199999999995" right="0.31496099999999999" top="0.19684999999999997" bottom="0.31496099999999999" header="0.51181100000000002" footer="0.51181100000000002"/>
  <pageSetup paperSize="9" scale="60" firstPageNumber="1" fitToWidth="1" fitToHeight="1" pageOrder="downThenOver" orientation="portrait" usePrinterDefaults="1" blackAndWhite="0" draft="0" cellComments="none" useFirstPageNumber="0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ermolina-an</cp:lastModifiedBy>
  <cp:revision>25</cp:revision>
  <dcterms:created xsi:type="dcterms:W3CDTF">2009-10-22T03:48:00Z</dcterms:created>
  <dcterms:modified xsi:type="dcterms:W3CDTF">2025-12-22T10:50:13Z</dcterms:modified>
  <cp:version>983040</cp:version>
</cp:coreProperties>
</file>