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6" sheetId="1" state="visible" r:id="rId1"/>
  </sheets>
  <calcPr/>
</workbook>
</file>

<file path=xl/sharedStrings.xml><?xml version="1.0" encoding="utf-8"?>
<sst xmlns="http://schemas.openxmlformats.org/spreadsheetml/2006/main" count="32" uniqueCount="32">
  <si>
    <t xml:space="preserve">ПРИЛОЖЕНИЕ 5</t>
  </si>
  <si>
    <t xml:space="preserve">к решению</t>
  </si>
  <si>
    <t xml:space="preserve">Пермской городской Думы</t>
  </si>
  <si>
    <t xml:space="preserve">от 17.12.2024 № 218</t>
  </si>
  <si>
    <t xml:space="preserve">Программа муниципальных внутренних заимствований города Перми
 на 2025 год и на плановый период  2026 и 2027 годов</t>
  </si>
  <si>
    <t>тыс.руб.</t>
  </si>
  <si>
    <t xml:space="preserve">№ 
п/п</t>
  </si>
  <si>
    <t xml:space="preserve">Перечень муниципальных внутренних заимствований</t>
  </si>
  <si>
    <t xml:space="preserve">2025 год</t>
  </si>
  <si>
    <t xml:space="preserve">Предельный срок погашения долговых обязательств, возникающих при осуществлении муниципальных заимствований в 2025 году</t>
  </si>
  <si>
    <t xml:space="preserve">2026 год</t>
  </si>
  <si>
    <t xml:space="preserve">Предельный срок погашения долговых обязательств, возникающих при осуществлении муниципальных заимствований в 2026 году</t>
  </si>
  <si>
    <t xml:space="preserve">2027 год</t>
  </si>
  <si>
    <t xml:space="preserve">Предельный срок погашения долговых обязательств, возникающих при осуществлении муниципальных заимствований в 2027 году</t>
  </si>
  <si>
    <t>1.</t>
  </si>
  <si>
    <t xml:space="preserve">Кредиты кредитных организаций в валюте Российской Федерации</t>
  </si>
  <si>
    <t xml:space="preserve">задолженность на начало финансового года</t>
  </si>
  <si>
    <t xml:space="preserve">привлечение средств в финансовом году</t>
  </si>
  <si>
    <t xml:space="preserve">не позднее 30 декабря 2026 года</t>
  </si>
  <si>
    <t xml:space="preserve">не позднее 30 декабря 2027 года</t>
  </si>
  <si>
    <t xml:space="preserve">не позднее 30 декабря 2028 года</t>
  </si>
  <si>
    <t xml:space="preserve">погашение основной суммы задолженности в финансовом году</t>
  </si>
  <si>
    <t xml:space="preserve">задолженность на конец финансового года</t>
  </si>
  <si>
    <t>2.</t>
  </si>
  <si>
    <t xml:space="preserve">Бюджетные кредиты из других бюджетов бюджетной системы Российской Федерации</t>
  </si>
  <si>
    <t xml:space="preserve">списание основной суммы задолженности в финансовом году</t>
  </si>
  <si>
    <t xml:space="preserve">в том числе</t>
  </si>
  <si>
    <t>2.1.</t>
  </si>
  <si>
    <t xml:space="preserve">Бюджетные кредиты, предоставленные для частичного покрытия дефицита бюджета</t>
  </si>
  <si>
    <t>2.2.</t>
  </si>
  <si>
    <t xml:space="preserve">Бюджетные кредиты, предоставленные для  погашения долговых обязательств в виде обязательств по кредитам, полученным от кредитных организаций, сложившихся на 1 января 2022 года</t>
  </si>
  <si>
    <t xml:space="preserve">МД на начало очередного года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</si>
</sst>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0"/>
  </numFmts>
  <fonts count="11">
    <font>
      <sz val="11.000000"/>
      <color theme="1"/>
      <name val="Calibri"/>
      <scheme val="minor"/>
    </font>
    <font>
      <sz val="10.000000"/>
      <name val="Arial"/>
    </font>
    <font>
      <sz val="11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  <font>
      <b/>
      <sz val="14.000000"/>
      <color theme="1"/>
      <name val="Times New Roman"/>
    </font>
    <font>
      <sz val="13.000000"/>
      <color theme="1"/>
      <name val="Times New Roman"/>
    </font>
    <font>
      <sz val="13.000000"/>
      <name val="Times New Roman"/>
    </font>
    <font>
      <sz val="14.000000"/>
      <color indexed="2"/>
      <name val="Times New Roman"/>
    </font>
    <font>
      <sz val="11.000000"/>
      <color indexed="2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4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53">
    <xf fontId="0" fillId="0" borderId="0" numFmtId="0" xfId="0"/>
    <xf fontId="2" fillId="0" borderId="0" numFmtId="0" xfId="0" applyFont="1"/>
    <xf fontId="2" fillId="0" borderId="0" numFmtId="0" xfId="0" applyFont="1" applyAlignment="1">
      <alignment wrapText="1"/>
    </xf>
    <xf fontId="3" fillId="0" borderId="0" numFmtId="0" xfId="0" applyFont="1"/>
    <xf fontId="4" fillId="0" borderId="0" numFmtId="49" xfId="0" applyNumberFormat="1" applyFont="1" applyAlignment="1">
      <alignment horizontal="right" vertical="top" wrapText="1"/>
    </xf>
    <xf fontId="3" fillId="0" borderId="0" numFmtId="0" xfId="0" applyFont="1" applyAlignment="1">
      <alignment horizontal="right"/>
    </xf>
    <xf fontId="3" fillId="0" borderId="0" numFmtId="0" xfId="0" applyFont="1" applyAlignment="1">
      <alignment wrapText="1"/>
    </xf>
    <xf fontId="5" fillId="0" borderId="0" numFmtId="0" xfId="0" applyFont="1" applyAlignment="1">
      <alignment vertical="center"/>
    </xf>
    <xf fontId="5" fillId="0" borderId="0" numFmtId="0" xfId="0" applyFont="1" applyAlignment="1">
      <alignment horizontal="center" vertical="center" wrapText="1"/>
    </xf>
    <xf fontId="6" fillId="0" borderId="0" numFmtId="0" xfId="0" applyFont="1"/>
    <xf fontId="7" fillId="0" borderId="1" numFmtId="3" xfId="3" applyNumberFormat="1" applyFont="1" applyBorder="1" applyAlignment="1">
      <alignment horizontal="center" vertical="center" wrapText="1"/>
    </xf>
    <xf fontId="7" fillId="0" borderId="1" numFmtId="160" xfId="3" applyNumberFormat="1" applyFont="1" applyBorder="1" applyAlignment="1">
      <alignment horizontal="center" vertical="center" wrapText="1"/>
    </xf>
    <xf fontId="6" fillId="0" borderId="2" numFmtId="160" xfId="1" applyNumberFormat="1" applyFont="1" applyBorder="1" applyAlignment="1">
      <alignment horizontal="center" vertical="center"/>
    </xf>
    <xf fontId="4" fillId="0" borderId="3" numFmtId="3" xfId="3" applyNumberFormat="1" applyFont="1" applyBorder="1" applyAlignment="1">
      <alignment horizontal="center" vertical="center" wrapText="1"/>
    </xf>
    <xf fontId="4" fillId="2" borderId="3" numFmtId="3" xfId="3" applyNumberFormat="1" applyFont="1" applyFill="1" applyBorder="1" applyAlignment="1">
      <alignment horizontal="left" vertical="center" wrapText="1"/>
    </xf>
    <xf fontId="4" fillId="2" borderId="3" numFmtId="3" xfId="3" applyNumberFormat="1" applyFont="1" applyFill="1" applyBorder="1" applyAlignment="1">
      <alignment horizontal="left" vertical="top" wrapText="1"/>
    </xf>
    <xf fontId="4" fillId="0" borderId="3" numFmtId="160" xfId="3" applyNumberFormat="1" applyFont="1" applyBorder="1" applyAlignment="1">
      <alignment horizontal="right" vertical="center" wrapText="1"/>
    </xf>
    <xf fontId="3" fillId="0" borderId="4" numFmtId="160" xfId="1" applyNumberFormat="1" applyFont="1" applyBorder="1" applyAlignment="1">
      <alignment horizontal="right" vertical="center"/>
    </xf>
    <xf fontId="2" fillId="0" borderId="5" numFmtId="0" xfId="0" applyFont="1" applyBorder="1"/>
    <xf fontId="4" fillId="2" borderId="3" numFmtId="160" xfId="3" applyNumberFormat="1" applyFont="1" applyFill="1" applyBorder="1" applyAlignment="1">
      <alignment vertical="center" wrapText="1"/>
    </xf>
    <xf fontId="8" fillId="2" borderId="3" numFmtId="160" xfId="3" applyNumberFormat="1" applyFont="1" applyFill="1" applyBorder="1" applyAlignment="1">
      <alignment vertical="center" wrapText="1"/>
    </xf>
    <xf fontId="4" fillId="0" borderId="3" numFmtId="160" xfId="3" applyNumberFormat="1" applyFont="1" applyBorder="1" applyAlignment="1">
      <alignment vertical="center" wrapText="1"/>
    </xf>
    <xf fontId="4" fillId="0" borderId="4" numFmtId="160" xfId="1" applyNumberFormat="1" applyFont="1" applyBorder="1" applyAlignment="1">
      <alignment vertical="center"/>
    </xf>
    <xf fontId="2" fillId="0" borderId="6" numFmtId="0" xfId="0" applyFont="1" applyBorder="1"/>
    <xf fontId="2" fillId="0" borderId="0" numFmtId="0" xfId="0" applyFont="1" applyAlignment="1">
      <alignment vertical="center"/>
    </xf>
    <xf fontId="4" fillId="0" borderId="3" numFmtId="3" xfId="3" applyNumberFormat="1" applyFont="1" applyBorder="1" applyAlignment="1">
      <alignment horizontal="left" vertical="center" wrapText="1"/>
    </xf>
    <xf fontId="4" fillId="0" borderId="3" numFmtId="160" xfId="3" applyNumberFormat="1" applyFont="1" applyBorder="1" applyAlignment="1">
      <alignment horizontal="center" vertical="center" wrapText="1"/>
    </xf>
    <xf fontId="2" fillId="0" borderId="7" numFmtId="0" xfId="0" applyFont="1" applyBorder="1"/>
    <xf fontId="4" fillId="0" borderId="1" numFmtId="3" xfId="3" applyNumberFormat="1" applyFont="1" applyBorder="1" applyAlignment="1">
      <alignment horizontal="center" vertical="center" wrapText="1"/>
    </xf>
    <xf fontId="4" fillId="2" borderId="4" numFmtId="160" xfId="3" applyNumberFormat="1" applyFont="1" applyFill="1" applyBorder="1" applyAlignment="1">
      <alignment vertical="center" wrapText="1"/>
    </xf>
    <xf fontId="3" fillId="0" borderId="3" numFmtId="0" xfId="1" applyFont="1" applyBorder="1" applyAlignment="1">
      <alignment horizontal="center" vertical="center"/>
    </xf>
    <xf fontId="3" fillId="0" borderId="3" numFmtId="0" xfId="1" applyFont="1" applyBorder="1" applyAlignment="1">
      <alignment horizontal="left" vertical="center" wrapText="1"/>
    </xf>
    <xf fontId="8" fillId="0" borderId="3" numFmtId="160" xfId="1" applyNumberFormat="1" applyFont="1" applyBorder="1" applyAlignment="1">
      <alignment vertical="center" wrapText="1"/>
    </xf>
    <xf fontId="8" fillId="0" borderId="3" numFmtId="160" xfId="1" applyNumberFormat="1" applyFont="1" applyBorder="1" applyAlignment="1">
      <alignment vertical="center"/>
    </xf>
    <xf fontId="9" fillId="0" borderId="4" numFmtId="160" xfId="1" applyNumberFormat="1" applyFont="1" applyBorder="1" applyAlignment="1">
      <alignment vertical="center"/>
    </xf>
    <xf fontId="3" fillId="0" borderId="3" numFmtId="0" xfId="1" applyFont="1" applyBorder="1" applyAlignment="1">
      <alignment vertical="center"/>
    </xf>
    <xf fontId="4" fillId="0" borderId="3" numFmtId="160" xfId="1" applyNumberFormat="1" applyFont="1" applyBorder="1" applyAlignment="1">
      <alignment vertical="center"/>
    </xf>
    <xf fontId="2" fillId="0" borderId="3" numFmtId="0" xfId="1" applyFont="1" applyBorder="1" applyAlignment="1">
      <alignment vertical="center"/>
    </xf>
    <xf fontId="4" fillId="0" borderId="4" numFmtId="160" xfId="3" applyNumberFormat="1" applyFont="1" applyBorder="1" applyAlignment="1">
      <alignment vertical="center" wrapText="1"/>
    </xf>
    <xf fontId="4" fillId="2" borderId="0" numFmtId="160" xfId="1" applyNumberFormat="1" applyFont="1" applyFill="1" applyAlignment="1">
      <alignment vertical="center" wrapText="1"/>
    </xf>
    <xf fontId="4" fillId="2" borderId="3" numFmtId="160" xfId="1" applyNumberFormat="1" applyFont="1" applyFill="1" applyBorder="1" applyAlignment="1">
      <alignment vertical="center" wrapText="1"/>
    </xf>
    <xf fontId="2" fillId="0" borderId="8" numFmtId="0" xfId="0" applyFont="1" applyBorder="1"/>
    <xf fontId="8" fillId="0" borderId="3" numFmtId="160" xfId="3" applyNumberFormat="1" applyFont="1" applyBorder="1" applyAlignment="1">
      <alignment vertical="center" wrapText="1"/>
    </xf>
    <xf fontId="8" fillId="2" borderId="4" numFmtId="160" xfId="3" applyNumberFormat="1" applyFont="1" applyFill="1" applyBorder="1" applyAlignment="1">
      <alignment vertical="center" wrapText="1"/>
    </xf>
    <xf fontId="4" fillId="2" borderId="3" numFmtId="0" xfId="1" applyFont="1" applyFill="1" applyBorder="1" applyAlignment="1">
      <alignment horizontal="center" vertical="center"/>
    </xf>
    <xf fontId="4" fillId="2" borderId="3" numFmtId="0" xfId="1" applyFont="1" applyFill="1" applyBorder="1" applyAlignment="1">
      <alignment horizontal="left" vertical="center" wrapText="1"/>
    </xf>
    <xf fontId="8" fillId="2" borderId="3" numFmtId="160" xfId="1" applyNumberFormat="1" applyFont="1" applyFill="1" applyBorder="1"/>
    <xf fontId="8" fillId="2" borderId="4" numFmtId="160" xfId="1" applyNumberFormat="1" applyFont="1" applyFill="1" applyBorder="1"/>
    <xf fontId="4" fillId="2" borderId="3" numFmtId="0" xfId="1" applyFont="1" applyFill="1" applyBorder="1" applyAlignment="1">
      <alignment vertical="center"/>
    </xf>
    <xf fontId="4" fillId="2" borderId="3" numFmtId="160" xfId="1" applyNumberFormat="1" applyFont="1" applyFill="1" applyBorder="1" applyAlignment="1">
      <alignment vertical="center"/>
    </xf>
    <xf fontId="4" fillId="2" borderId="4" numFmtId="160" xfId="1" applyNumberFormat="1" applyFont="1" applyFill="1" applyBorder="1" applyAlignment="1">
      <alignment vertical="center"/>
    </xf>
    <xf fontId="10" fillId="2" borderId="3" numFmtId="0" xfId="1" applyFont="1" applyFill="1" applyBorder="1" applyAlignment="1">
      <alignment vertical="center"/>
    </xf>
    <xf fontId="2" fillId="0" borderId="0" numFmtId="160" xfId="0" applyNumberFormat="1" applyFont="1"/>
  </cellXfs>
  <cellStyles count="4">
    <cellStyle name="Обычный" xfId="0" builtinId="0"/>
    <cellStyle name="Обычный 11" xfId="1"/>
    <cellStyle name="Обычный 2 3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I21" activeCellId="0" sqref="I21"/>
    </sheetView>
  </sheetViews>
  <sheetFormatPr defaultRowHeight="14.25"/>
  <cols>
    <col customWidth="1" min="1" max="1" style="1" width="5.5703125"/>
    <col customWidth="1" min="2" max="2" style="2" width="50.42578125"/>
    <col customWidth="1" min="3" max="3" style="1" width="17.28515625"/>
    <col customWidth="1" min="4" max="4" style="1" width="19.140625"/>
    <col customWidth="1" min="5" max="5" style="1" width="16"/>
    <col customWidth="1" min="6" max="6" style="1" width="18.421875"/>
    <col customWidth="1" min="7" max="7" style="1" width="17"/>
    <col customWidth="1" min="8" max="8" style="1" width="18.421875"/>
    <col min="9" max="16384" style="1" width="9.140625"/>
  </cols>
  <sheetData>
    <row r="1" s="3" customFormat="1" ht="17.25">
      <c r="A1" s="4"/>
      <c r="B1" s="4"/>
      <c r="C1" s="4"/>
      <c r="G1" s="3"/>
      <c r="H1" s="5" t="s">
        <v>0</v>
      </c>
    </row>
    <row r="2" s="3" customFormat="1" ht="17.25">
      <c r="A2" s="3"/>
      <c r="B2" s="6"/>
      <c r="C2" s="3"/>
      <c r="G2" s="3"/>
      <c r="H2" s="5" t="s">
        <v>1</v>
      </c>
    </row>
    <row r="3" s="3" customFormat="1" ht="17.25">
      <c r="A3" s="3"/>
      <c r="B3" s="6"/>
      <c r="C3" s="3"/>
      <c r="G3" s="3"/>
      <c r="H3" s="5" t="s">
        <v>2</v>
      </c>
    </row>
    <row r="4" s="3" customFormat="1" ht="17.25">
      <c r="A4" s="3"/>
      <c r="B4" s="6"/>
      <c r="C4" s="3"/>
      <c r="G4" s="5" t="s">
        <v>3</v>
      </c>
      <c r="H4" s="5"/>
    </row>
    <row r="5" s="3" customFormat="1" ht="18.75">
      <c r="B5" s="6"/>
    </row>
    <row r="6" s="7" customFormat="1" ht="40.5" customHeight="1">
      <c r="A6" s="8" t="s">
        <v>4</v>
      </c>
      <c r="B6" s="8"/>
      <c r="C6" s="8"/>
      <c r="D6" s="8"/>
      <c r="E6" s="8"/>
      <c r="F6" s="8"/>
      <c r="G6" s="8"/>
      <c r="H6" s="8"/>
    </row>
    <row r="7" s="3" customFormat="1" ht="17.25">
      <c r="B7" s="6"/>
      <c r="H7" s="5" t="s">
        <v>5</v>
      </c>
    </row>
    <row r="8" s="9" customFormat="1" ht="157.5">
      <c r="A8" s="10" t="s">
        <v>6</v>
      </c>
      <c r="B8" s="10" t="s">
        <v>7</v>
      </c>
      <c r="C8" s="10" t="s">
        <v>8</v>
      </c>
      <c r="D8" s="10" t="s">
        <v>9</v>
      </c>
      <c r="E8" s="11" t="s">
        <v>10</v>
      </c>
      <c r="F8" s="10" t="s">
        <v>11</v>
      </c>
      <c r="G8" s="12" t="s">
        <v>12</v>
      </c>
      <c r="H8" s="10" t="s">
        <v>13</v>
      </c>
    </row>
    <row r="9" ht="41.25" customHeight="1">
      <c r="A9" s="13" t="s">
        <v>14</v>
      </c>
      <c r="B9" s="14" t="s">
        <v>15</v>
      </c>
      <c r="C9" s="15"/>
      <c r="D9" s="15"/>
      <c r="E9" s="16"/>
      <c r="F9" s="16"/>
      <c r="G9" s="17"/>
      <c r="H9" s="18"/>
    </row>
    <row r="10" ht="38.25" customHeight="1">
      <c r="A10" s="13"/>
      <c r="B10" s="14" t="s">
        <v>16</v>
      </c>
      <c r="C10" s="19">
        <v>0</v>
      </c>
      <c r="D10" s="20"/>
      <c r="E10" s="21">
        <f>C13</f>
        <v>1096796.5</v>
      </c>
      <c r="F10" s="21"/>
      <c r="G10" s="22">
        <f>E13</f>
        <v>2145488.5</v>
      </c>
      <c r="H10" s="23"/>
    </row>
    <row r="11" s="24" customFormat="1" ht="48.75" customHeight="1">
      <c r="A11" s="13"/>
      <c r="B11" s="25" t="s">
        <v>17</v>
      </c>
      <c r="C11" s="21">
        <v>1096796.5</v>
      </c>
      <c r="D11" s="26" t="s">
        <v>18</v>
      </c>
      <c r="E11" s="19">
        <f>C13+450861.8+597830.2</f>
        <v>2145488.5</v>
      </c>
      <c r="F11" s="26" t="s">
        <v>19</v>
      </c>
      <c r="G11" s="22">
        <f>G10</f>
        <v>2145488.5</v>
      </c>
      <c r="H11" s="26" t="s">
        <v>20</v>
      </c>
      <c r="J11" s="24"/>
    </row>
    <row r="12" ht="42.75" customHeight="1">
      <c r="A12" s="13"/>
      <c r="B12" s="25" t="s">
        <v>21</v>
      </c>
      <c r="C12" s="21">
        <v>0</v>
      </c>
      <c r="D12" s="21"/>
      <c r="E12" s="19">
        <f>C13</f>
        <v>1096796.5</v>
      </c>
      <c r="F12" s="19"/>
      <c r="G12" s="22">
        <f>G10</f>
        <v>2145488.5</v>
      </c>
      <c r="H12" s="27"/>
    </row>
    <row r="13" ht="45" customHeight="1">
      <c r="A13" s="28"/>
      <c r="B13" s="14" t="s">
        <v>22</v>
      </c>
      <c r="C13" s="21">
        <f>C10+C11-C12</f>
        <v>1096796.5</v>
      </c>
      <c r="D13" s="21"/>
      <c r="E13" s="19">
        <f>E10+E11-E12</f>
        <v>2145488.5</v>
      </c>
      <c r="F13" s="19"/>
      <c r="G13" s="29">
        <f>G10+G11-G12</f>
        <v>2145488.5</v>
      </c>
      <c r="H13" s="18"/>
    </row>
    <row r="14" ht="66" customHeight="1">
      <c r="A14" s="30" t="s">
        <v>23</v>
      </c>
      <c r="B14" s="31" t="s">
        <v>24</v>
      </c>
      <c r="C14" s="32"/>
      <c r="D14" s="32"/>
      <c r="E14" s="33"/>
      <c r="F14" s="33"/>
      <c r="G14" s="34"/>
      <c r="H14" s="18"/>
    </row>
    <row r="15" ht="43.5" customHeight="1">
      <c r="A15" s="35"/>
      <c r="B15" s="14" t="s">
        <v>16</v>
      </c>
      <c r="C15" s="19">
        <f t="shared" ref="C15:C17" si="0">C22+C27</f>
        <v>2778404</v>
      </c>
      <c r="D15" s="19"/>
      <c r="E15" s="36">
        <f>C19</f>
        <v>2708404</v>
      </c>
      <c r="F15" s="36"/>
      <c r="G15" s="22">
        <f>E19</f>
        <v>2117542.2000000002</v>
      </c>
      <c r="H15" s="18"/>
    </row>
    <row r="16" ht="40.5" customHeight="1">
      <c r="A16" s="37"/>
      <c r="B16" s="25" t="s">
        <v>17</v>
      </c>
      <c r="C16" s="21">
        <f t="shared" si="0"/>
        <v>0</v>
      </c>
      <c r="D16" s="21"/>
      <c r="E16" s="21">
        <f t="shared" ref="E16:E17" si="1">E23+E28</f>
        <v>0</v>
      </c>
      <c r="F16" s="21"/>
      <c r="G16" s="38">
        <f t="shared" ref="G16:G17" si="2">G23+G28</f>
        <v>0</v>
      </c>
      <c r="H16" s="18"/>
    </row>
    <row r="17" ht="46.5" customHeight="1">
      <c r="A17" s="37"/>
      <c r="B17" s="25" t="s">
        <v>21</v>
      </c>
      <c r="C17" s="21">
        <f t="shared" si="0"/>
        <v>70000</v>
      </c>
      <c r="D17" s="21"/>
      <c r="E17" s="21">
        <f t="shared" si="1"/>
        <v>450861.79999999999</v>
      </c>
      <c r="F17" s="21"/>
      <c r="G17" s="38">
        <f t="shared" si="2"/>
        <v>969841.90000000002</v>
      </c>
      <c r="H17" s="18"/>
    </row>
    <row r="18" ht="46.5" customHeight="1">
      <c r="A18" s="37"/>
      <c r="B18" s="14" t="s">
        <v>25</v>
      </c>
      <c r="C18" s="39">
        <v>0</v>
      </c>
      <c r="D18" s="40"/>
      <c r="E18" s="39">
        <v>140000</v>
      </c>
      <c r="F18" s="40"/>
      <c r="G18" s="40">
        <v>140000</v>
      </c>
      <c r="H18" s="41"/>
    </row>
    <row r="19" ht="43.5" customHeight="1">
      <c r="A19" s="37"/>
      <c r="B19" s="14" t="s">
        <v>22</v>
      </c>
      <c r="C19" s="21">
        <f>C15+C16-C17-C18</f>
        <v>2708404</v>
      </c>
      <c r="D19" s="21"/>
      <c r="E19" s="19">
        <f>E15+E16-E17-E18</f>
        <v>2117542.2000000002</v>
      </c>
      <c r="F19" s="19"/>
      <c r="G19" s="29">
        <f>G15+G16-G17-G18</f>
        <v>1007700.3000000003</v>
      </c>
      <c r="H19" s="18"/>
    </row>
    <row r="20" ht="20.25" customHeight="1">
      <c r="A20" s="37"/>
      <c r="B20" s="14" t="s">
        <v>26</v>
      </c>
      <c r="C20" s="42"/>
      <c r="D20" s="42"/>
      <c r="E20" s="20"/>
      <c r="F20" s="20"/>
      <c r="G20" s="43"/>
      <c r="H20" s="18"/>
    </row>
    <row r="21" ht="60.75" customHeight="1">
      <c r="A21" s="30" t="s">
        <v>27</v>
      </c>
      <c r="B21" s="31" t="s">
        <v>28</v>
      </c>
      <c r="C21" s="32"/>
      <c r="D21" s="32"/>
      <c r="E21" s="33"/>
      <c r="F21" s="33"/>
      <c r="G21" s="34"/>
      <c r="H21" s="18"/>
    </row>
    <row r="22" ht="42" customHeight="1">
      <c r="A22" s="35"/>
      <c r="B22" s="14" t="s">
        <v>16</v>
      </c>
      <c r="C22" s="19">
        <f>938404+500000+500000</f>
        <v>1938404</v>
      </c>
      <c r="D22" s="19"/>
      <c r="E22" s="36">
        <f>C25</f>
        <v>1938404</v>
      </c>
      <c r="F22" s="36"/>
      <c r="G22" s="22">
        <f>E25</f>
        <v>1557542.2</v>
      </c>
      <c r="H22" s="18"/>
    </row>
    <row r="23" ht="42" customHeight="1">
      <c r="A23" s="37"/>
      <c r="B23" s="25" t="s">
        <v>17</v>
      </c>
      <c r="C23" s="21">
        <v>0</v>
      </c>
      <c r="D23" s="21"/>
      <c r="E23" s="36">
        <v>0</v>
      </c>
      <c r="F23" s="36"/>
      <c r="G23" s="22">
        <v>0</v>
      </c>
      <c r="H23" s="18"/>
    </row>
    <row r="24" ht="39.75" customHeight="1">
      <c r="A24" s="37"/>
      <c r="B24" s="25" t="s">
        <v>21</v>
      </c>
      <c r="C24" s="36">
        <v>0</v>
      </c>
      <c r="D24" s="36"/>
      <c r="E24" s="36">
        <v>380861.79999999999</v>
      </c>
      <c r="F24" s="36"/>
      <c r="G24" s="22">
        <v>899841.90000000002</v>
      </c>
      <c r="H24" s="18"/>
    </row>
    <row r="25" ht="36.75" customHeight="1">
      <c r="A25" s="37"/>
      <c r="B25" s="14" t="s">
        <v>22</v>
      </c>
      <c r="C25" s="21">
        <f>C22+C23-C24</f>
        <v>1938404</v>
      </c>
      <c r="D25" s="21"/>
      <c r="E25" s="21">
        <f>E22+E23-E24</f>
        <v>1557542.2</v>
      </c>
      <c r="F25" s="21"/>
      <c r="G25" s="38">
        <f>G22+G23-G24</f>
        <v>657700.29999999993</v>
      </c>
      <c r="H25" s="18"/>
    </row>
    <row r="26" ht="99.75" customHeight="1">
      <c r="A26" s="44" t="s">
        <v>29</v>
      </c>
      <c r="B26" s="45" t="s">
        <v>30</v>
      </c>
      <c r="C26" s="46"/>
      <c r="D26" s="46"/>
      <c r="E26" s="46"/>
      <c r="F26" s="46"/>
      <c r="G26" s="47"/>
      <c r="H26" s="18"/>
    </row>
    <row r="27" ht="42" customHeight="1">
      <c r="A27" s="48"/>
      <c r="B27" s="14" t="s">
        <v>16</v>
      </c>
      <c r="C27" s="49">
        <v>840000</v>
      </c>
      <c r="D27" s="49"/>
      <c r="E27" s="49">
        <f>C31</f>
        <v>770000</v>
      </c>
      <c r="F27" s="49"/>
      <c r="G27" s="50">
        <f>E31</f>
        <v>560000</v>
      </c>
      <c r="H27" s="18"/>
    </row>
    <row r="28" ht="33" customHeight="1">
      <c r="A28" s="51"/>
      <c r="B28" s="14" t="s">
        <v>17</v>
      </c>
      <c r="C28" s="49">
        <v>0</v>
      </c>
      <c r="D28" s="49"/>
      <c r="E28" s="49">
        <v>0</v>
      </c>
      <c r="F28" s="49"/>
      <c r="G28" s="50">
        <v>0</v>
      </c>
      <c r="H28" s="18"/>
    </row>
    <row r="29" ht="37.5" customHeight="1">
      <c r="A29" s="51"/>
      <c r="B29" s="14" t="s">
        <v>21</v>
      </c>
      <c r="C29" s="49">
        <v>70000</v>
      </c>
      <c r="D29" s="49"/>
      <c r="E29" s="49">
        <v>70000</v>
      </c>
      <c r="F29" s="49"/>
      <c r="G29" s="50">
        <v>70000</v>
      </c>
      <c r="H29" s="18"/>
    </row>
    <row r="30" ht="37.5" customHeight="1">
      <c r="A30" s="51"/>
      <c r="B30" s="14" t="s">
        <v>25</v>
      </c>
      <c r="C30" s="49">
        <v>0</v>
      </c>
      <c r="D30" s="49"/>
      <c r="E30" s="49">
        <v>140000</v>
      </c>
      <c r="F30" s="49"/>
      <c r="G30" s="49">
        <v>140000</v>
      </c>
      <c r="H30" s="41"/>
    </row>
    <row r="31" ht="39.75" customHeight="1">
      <c r="A31" s="51"/>
      <c r="B31" s="14" t="s">
        <v>22</v>
      </c>
      <c r="C31" s="49">
        <f>C27+C28-C29-C30</f>
        <v>770000</v>
      </c>
      <c r="D31" s="49"/>
      <c r="E31" s="49">
        <f>E27+E28-E29-E30</f>
        <v>560000</v>
      </c>
      <c r="F31" s="49"/>
      <c r="G31" s="50">
        <f>G27+G28-G29-G30</f>
        <v>350000</v>
      </c>
      <c r="H31" s="18"/>
    </row>
    <row r="33" ht="14.25">
      <c r="C33" s="1"/>
      <c r="E33" s="1"/>
      <c r="G33" s="1"/>
    </row>
    <row r="34" ht="14.25" hidden="1">
      <c r="C34" s="1"/>
      <c r="E34" s="1"/>
      <c r="G34" s="1"/>
    </row>
    <row r="35" hidden="1">
      <c r="B35" s="2" t="s">
        <v>31</v>
      </c>
      <c r="C35" s="52">
        <f>C13+C19</f>
        <v>3805200.5</v>
      </c>
      <c r="D35" s="52"/>
      <c r="E35" s="52">
        <f>E13+E19</f>
        <v>4263030.7000000002</v>
      </c>
      <c r="F35" s="52"/>
      <c r="G35" s="52">
        <f>G13+G19</f>
        <v>3153188.8000000003</v>
      </c>
    </row>
    <row r="36">
      <c r="D36" s="1"/>
      <c r="E36" s="1"/>
      <c r="F36" s="1"/>
      <c r="G36" s="1"/>
    </row>
    <row r="37"/>
    <row r="38" ht="14.25"/>
    <row r="39" ht="14.25">
      <c r="C39" s="1"/>
      <c r="E39" s="1"/>
      <c r="G39" s="1"/>
    </row>
  </sheetData>
  <mergeCells count="3">
    <mergeCell ref="A1:C1"/>
    <mergeCell ref="G4:H4"/>
    <mergeCell ref="A6:H6"/>
  </mergeCells>
  <printOptions headings="0" gridLines="0"/>
  <pageMargins left="0.90551181102362222" right="0.39370078740157477" top="0.35433070866141736" bottom="0.35433070866141736" header="0.31496062992125984" footer="0.31496062992125984"/>
  <pageSetup paperSize="9" scale="5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ermolina-an</cp:lastModifiedBy>
  <cp:revision>23</cp:revision>
  <dcterms:created xsi:type="dcterms:W3CDTF">2006-09-16T00:00:00Z</dcterms:created>
  <dcterms:modified xsi:type="dcterms:W3CDTF">2025-12-22T10:50:42Z</dcterms:modified>
</cp:coreProperties>
</file>