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Лист1!$B$5:$L$5</definedName>
  </definedNames>
  <calcPr calcId="152511"/>
</workbook>
</file>

<file path=xl/calcChain.xml><?xml version="1.0" encoding="utf-8"?>
<calcChain xmlns="http://schemas.openxmlformats.org/spreadsheetml/2006/main">
  <c r="C28" i="1" l="1"/>
  <c r="D28" i="1" l="1"/>
  <c r="E28" i="1"/>
  <c r="F28" i="1"/>
  <c r="G28" i="1"/>
  <c r="H28" i="1"/>
  <c r="I28" i="1"/>
  <c r="J28" i="1"/>
  <c r="K28" i="1"/>
  <c r="C25" i="1"/>
  <c r="K27" i="1"/>
  <c r="J27" i="1"/>
  <c r="I27" i="1"/>
  <c r="H27" i="1"/>
  <c r="G27" i="1"/>
  <c r="F27" i="1"/>
  <c r="E27" i="1"/>
  <c r="D27" i="1"/>
  <c r="C26" i="1"/>
  <c r="C24" i="1"/>
  <c r="C27" i="1" l="1"/>
  <c r="D23" i="1" l="1"/>
  <c r="E23" i="1"/>
  <c r="F23" i="1"/>
  <c r="G23" i="1"/>
  <c r="H23" i="1"/>
  <c r="I23" i="1"/>
  <c r="J23" i="1"/>
  <c r="K23" i="1"/>
  <c r="C22" i="1"/>
  <c r="C21" i="1"/>
  <c r="C20" i="1" l="1"/>
  <c r="C19" i="1" l="1"/>
  <c r="C18" i="1"/>
  <c r="C23" i="1" s="1"/>
  <c r="C16" i="1" l="1"/>
  <c r="C15" i="1"/>
  <c r="D14" i="1" l="1"/>
  <c r="E14" i="1"/>
  <c r="F14" i="1"/>
  <c r="G14" i="1"/>
  <c r="H14" i="1"/>
  <c r="I14" i="1"/>
  <c r="J14" i="1"/>
  <c r="K14" i="1"/>
  <c r="C13" i="1"/>
  <c r="C14" i="1" s="1"/>
  <c r="D12" i="1" l="1"/>
  <c r="E12" i="1"/>
  <c r="F12" i="1"/>
  <c r="G12" i="1"/>
  <c r="H12" i="1"/>
  <c r="I12" i="1"/>
  <c r="J12" i="1"/>
  <c r="K12" i="1"/>
  <c r="C11" i="1"/>
  <c r="K17" i="1" l="1"/>
  <c r="J17" i="1"/>
  <c r="I17" i="1"/>
  <c r="H17" i="1"/>
  <c r="G17" i="1"/>
  <c r="F17" i="1"/>
  <c r="E17" i="1"/>
  <c r="D17" i="1"/>
  <c r="C17" i="1"/>
  <c r="D9" i="1" l="1"/>
  <c r="C10" i="1" l="1"/>
  <c r="C12" i="1" s="1"/>
  <c r="K9" i="1" l="1"/>
  <c r="J9" i="1"/>
  <c r="I9" i="1"/>
  <c r="H9" i="1"/>
  <c r="G9" i="1"/>
  <c r="F9" i="1"/>
  <c r="E9" i="1"/>
  <c r="C8" i="1"/>
  <c r="C7" i="1"/>
  <c r="C6" i="1"/>
  <c r="C9" i="1" l="1"/>
</calcChain>
</file>

<file path=xl/sharedStrings.xml><?xml version="1.0" encoding="utf-8"?>
<sst xmlns="http://schemas.openxmlformats.org/spreadsheetml/2006/main" count="51" uniqueCount="42">
  <si>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</si>
  <si>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</si>
  <si>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</si>
  <si>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</si>
  <si>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</si>
  <si>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</si>
  <si>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</si>
  <si>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</si>
  <si>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</si>
  <si>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</si>
  <si>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</si>
  <si>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</si>
  <si>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</si>
  <si>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</si>
  <si>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</si>
  <si>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</si>
  <si>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</si>
  <si>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Прочие доходы от компенсации затрат бюджетов городских округов
</t>
  </si>
  <si>
    <t>ВСЕГО</t>
  </si>
  <si>
    <t>Администрация Мотовилихинского района города Перми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</si>
  <si>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</si>
  <si>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Прочие доходы от компенсации затрат бюджетов городских округов (прочие доходы)</t>
  </si>
  <si>
    <t>Информация о списании безнадежной к взысканию задолженности по неналоговым доходам  бюджета города Перми в ноябре 2022 года</t>
  </si>
  <si>
    <t>Приказы директора  МКУ "Управление муниципальным жилищным фондом" от 29.11.2022 № 01-03-463, №  01-03-464</t>
  </si>
  <si>
    <t>Приказ главы администрации Мотовилихинского района города Перми от 30.11.2022 № 059-36-01-06-172</t>
  </si>
  <si>
    <t>Приказ главы администрации Мотовилихинского района города Перми от 30.11.2022 № 059-36-01-06-171</t>
  </si>
  <si>
    <t>Прочие неналоговые доходы бюджетов городских округов (Прочие доходы)</t>
  </si>
  <si>
    <t>Администрация Свердловского района города Перми</t>
  </si>
  <si>
    <t>Приказ главы администрации Свердловского района города Перми от 09.11.2022 № 059-39-01-02-150</t>
  </si>
  <si>
    <t>Департамент дорог и благоустройства администрации города Перми</t>
  </si>
  <si>
    <t>Приказ руководителя МКУ "Пермблагоустройство" от 01.11.2022 № 059-24/1-01-05-167</t>
  </si>
  <si>
    <t>Департамент имущественных отношений администрации города Перми</t>
  </si>
  <si>
    <t>Доходы от сдачи в аренду имущества, составляющего казну городских округов (за исключением земельных участков)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</si>
  <si>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аренды муниципального имущества, составляющего казну городских округов)</t>
  </si>
  <si>
    <t>Приказ начальника департамента имущественных отношений администрации города Перми от 29.11.2022 № 059-19-01-11-152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</si>
  <si>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</si>
  <si>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муниципального имущества, составляющего казну городских округов)</t>
  </si>
  <si>
    <t>Департамент земельных отношений администрации города Перми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</si>
  <si>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</si>
  <si>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</si>
  <si>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от денежных взысканий (штрафов),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</si>
  <si>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Приказ начальника департамента земельных отношений администрации города Перми от  16.11.2022 № 059-21-01-04-103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</si>
</sst>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3" fillId="0" borderId="0"/>
    <xf numFmtId="0" fontId="3" fillId="0" borderId="0"/>
    <xf numFmtId="0" fontId="7" fillId="0" borderId="0"/>
    <xf numFmtId="0" fontId="11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5" fillId="0" borderId="0" xfId="0" applyFont="1"/>
    <xf numFmtId="0" fontId="6" fillId="0" borderId="1" xfId="0" applyFont="1" applyFill="1" applyBorder="1" applyAlignment="1">
      <alignment vertical="center" wrapText="1"/>
    </xf>
    <xf numFmtId="165" fontId="0" fillId="0" borderId="0" xfId="0" applyNumberFormat="1"/>
    <xf numFmtId="0" fontId="0" fillId="0" borderId="0" xfId="0" applyFont="1"/>
    <xf numFmtId="0" fontId="8" fillId="0" borderId="0" xfId="0" applyFont="1"/>
    <xf numFmtId="164" fontId="12" fillId="3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top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65" fontId="14" fillId="3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0" xfId="0" applyFont="1"/>
    <xf numFmtId="164" fontId="12" fillId="0" borderId="1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</cellXfs>
  <cellStyles count="10">
    <cellStyle name="Обычный" xfId="0" builtinId="0"/>
    <cellStyle name="Обычный 2" xfId="1"/>
    <cellStyle name="Обычный 2 2" xfId="9"/>
    <cellStyle name="Обычный 2 2 3" xfId="6"/>
    <cellStyle name="Обычный 2 3" xfId="4"/>
    <cellStyle name="Обычный 3" xfId="2"/>
    <cellStyle name="Обычный 3 2" xfId="8"/>
    <cellStyle name="Обычный 4" xfId="5"/>
    <cellStyle name="Обычный 5" xfId="3"/>
    <cellStyle name="Обычный 5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abSelected="1" topLeftCell="A2" zoomScale="85" zoomScaleNormal="85" workbookViewId="0">
      <pane xSplit="2" ySplit="4" topLeftCell="C24" activePane="bottomRight" state="frozen"/>
      <selection activeCell="A2" sqref="A2"/>
      <selection pane="topRight" activeCell="B2" sqref="B2"/>
      <selection pane="bottomLeft" activeCell="A6" sqref="A6"/>
      <selection pane="bottomRight" activeCell="F25" sqref="F25"/>
    </sheetView>
  </sheetViews>
  <sheetFormatPr defaultRowHeight="15" x14ac:dyDescent="0.25"/>
  <cols>
    <col min="1" max="1" width="23.85546875" style="4" customWidth="1"/>
    <col min="2" max="2" width="68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37.42578125" style="2" customWidth="1"/>
  </cols>
  <sheetData>
    <row r="2" spans="1:12" ht="18.75" x14ac:dyDescent="0.3">
      <c r="A2" s="7"/>
      <c r="B2" s="60" t="s">
        <v>22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58" t="s">
        <v>3</v>
      </c>
      <c r="B4" s="58" t="s">
        <v>0</v>
      </c>
      <c r="C4" s="58" t="s">
        <v>1</v>
      </c>
      <c r="D4" s="58" t="s">
        <v>4</v>
      </c>
      <c r="E4" s="58"/>
      <c r="F4" s="58"/>
      <c r="G4" s="58"/>
      <c r="H4" s="58"/>
      <c r="I4" s="58"/>
      <c r="J4" s="58"/>
      <c r="K4" s="58"/>
      <c r="L4" s="58" t="s">
        <v>5</v>
      </c>
    </row>
    <row r="5" spans="1:12" ht="329.25" customHeight="1" x14ac:dyDescent="0.25">
      <c r="A5" s="59"/>
      <c r="B5" s="61"/>
      <c r="C5" s="59"/>
      <c r="D5" s="5" t="s">
        <v>9</v>
      </c>
      <c r="E5" s="5" t="s">
        <v>8</v>
      </c>
      <c r="F5" s="5" t="s">
        <v>7</v>
      </c>
      <c r="G5" s="5" t="s">
        <v>20</v>
      </c>
      <c r="H5" s="5" t="s">
        <v>10</v>
      </c>
      <c r="I5" s="5" t="s">
        <v>11</v>
      </c>
      <c r="J5" s="5" t="s">
        <v>12</v>
      </c>
      <c r="K5" s="5" t="s">
        <v>13</v>
      </c>
      <c r="L5" s="58"/>
    </row>
    <row r="6" spans="1:12" ht="94.5" customHeight="1" x14ac:dyDescent="0.25">
      <c r="A6" s="45" t="s">
        <v>15</v>
      </c>
      <c r="B6" s="14" t="s">
        <v>16</v>
      </c>
      <c r="C6" s="15">
        <f>SUM(D6:K6)</f>
        <v>83.7</v>
      </c>
      <c r="D6" s="16">
        <v>59.1</v>
      </c>
      <c r="E6" s="16">
        <v>0</v>
      </c>
      <c r="F6" s="16">
        <v>0</v>
      </c>
      <c r="G6" s="16">
        <v>0</v>
      </c>
      <c r="H6" s="16">
        <v>0</v>
      </c>
      <c r="I6" s="16">
        <v>24.6</v>
      </c>
      <c r="J6" s="16">
        <v>0</v>
      </c>
      <c r="K6" s="16">
        <v>0</v>
      </c>
      <c r="L6" s="44" t="s">
        <v>23</v>
      </c>
    </row>
    <row r="7" spans="1:12" ht="92.25" customHeight="1" x14ac:dyDescent="0.25">
      <c r="A7" s="45"/>
      <c r="B7" s="14" t="s">
        <v>14</v>
      </c>
      <c r="C7" s="15">
        <f>SUM(D7:K7)</f>
        <v>68</v>
      </c>
      <c r="D7" s="16">
        <v>47.1</v>
      </c>
      <c r="E7" s="16">
        <v>0</v>
      </c>
      <c r="F7" s="16">
        <v>0</v>
      </c>
      <c r="G7" s="16">
        <v>0</v>
      </c>
      <c r="H7" s="16">
        <v>0</v>
      </c>
      <c r="I7" s="16">
        <v>20.9</v>
      </c>
      <c r="J7" s="16">
        <v>0</v>
      </c>
      <c r="K7" s="16">
        <v>0</v>
      </c>
      <c r="L7" s="44"/>
    </row>
    <row r="8" spans="1:12" ht="34.5" customHeight="1" x14ac:dyDescent="0.25">
      <c r="A8" s="45"/>
      <c r="B8" s="14" t="s">
        <v>17</v>
      </c>
      <c r="C8" s="15">
        <f>SUM(D8:K8)</f>
        <v>2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2</v>
      </c>
      <c r="J8" s="16">
        <v>0</v>
      </c>
      <c r="K8" s="16">
        <v>0</v>
      </c>
      <c r="L8" s="44"/>
    </row>
    <row r="9" spans="1:12" ht="15.75" x14ac:dyDescent="0.25">
      <c r="A9" s="42" t="s">
        <v>6</v>
      </c>
      <c r="B9" s="42"/>
      <c r="C9" s="15">
        <f>SUM(C6:C8)</f>
        <v>153.69999999999999</v>
      </c>
      <c r="D9" s="15">
        <f>SUM(D6:D8)</f>
        <v>106.2</v>
      </c>
      <c r="E9" s="15">
        <f t="shared" ref="E9:K9" si="0">SUM(E6:E8)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47.5</v>
      </c>
      <c r="J9" s="15">
        <f t="shared" si="0"/>
        <v>0</v>
      </c>
      <c r="K9" s="15">
        <f t="shared" si="0"/>
        <v>0</v>
      </c>
      <c r="L9" s="9"/>
    </row>
    <row r="10" spans="1:12" s="12" customFormat="1" ht="90.75" customHeight="1" x14ac:dyDescent="0.25">
      <c r="A10" s="48" t="s">
        <v>19</v>
      </c>
      <c r="B10" s="17" t="s">
        <v>14</v>
      </c>
      <c r="C10" s="18">
        <f t="shared" ref="C10" si="1">SUM(D10:K10)</f>
        <v>61.1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61.1</v>
      </c>
      <c r="J10" s="19">
        <v>0</v>
      </c>
      <c r="K10" s="19">
        <v>0</v>
      </c>
      <c r="L10" s="20" t="s">
        <v>24</v>
      </c>
    </row>
    <row r="11" spans="1:12" s="12" customFormat="1" ht="63" x14ac:dyDescent="0.25">
      <c r="A11" s="49"/>
      <c r="B11" s="17" t="s">
        <v>26</v>
      </c>
      <c r="C11" s="18">
        <f>D11+E11+F11+G11+H11+I11+J11+K11</f>
        <v>22.6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22.6</v>
      </c>
      <c r="K11" s="19">
        <v>0</v>
      </c>
      <c r="L11" s="20" t="s">
        <v>25</v>
      </c>
    </row>
    <row r="12" spans="1:12" s="11" customFormat="1" ht="15.75" x14ac:dyDescent="0.25">
      <c r="A12" s="42" t="s">
        <v>6</v>
      </c>
      <c r="B12" s="42"/>
      <c r="C12" s="18">
        <f>C11+C10</f>
        <v>83.7</v>
      </c>
      <c r="D12" s="18">
        <f t="shared" ref="D12:K12" si="2">D11+D10</f>
        <v>0</v>
      </c>
      <c r="E12" s="18">
        <f t="shared" si="2"/>
        <v>0</v>
      </c>
      <c r="F12" s="18">
        <f t="shared" si="2"/>
        <v>0</v>
      </c>
      <c r="G12" s="18">
        <f t="shared" si="2"/>
        <v>0</v>
      </c>
      <c r="H12" s="18">
        <f t="shared" si="2"/>
        <v>0</v>
      </c>
      <c r="I12" s="18">
        <f t="shared" si="2"/>
        <v>61.1</v>
      </c>
      <c r="J12" s="18">
        <f t="shared" si="2"/>
        <v>22.6</v>
      </c>
      <c r="K12" s="18">
        <f t="shared" si="2"/>
        <v>0</v>
      </c>
      <c r="L12" s="21"/>
    </row>
    <row r="13" spans="1:12" s="11" customFormat="1" ht="91.5" customHeight="1" x14ac:dyDescent="0.25">
      <c r="A13" s="23" t="s">
        <v>27</v>
      </c>
      <c r="B13" s="28" t="s">
        <v>14</v>
      </c>
      <c r="C13" s="18">
        <f>D13+E13+F13+G13+H13+I13+J13+K13</f>
        <v>70.8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70.8</v>
      </c>
      <c r="J13" s="19">
        <v>0</v>
      </c>
      <c r="K13" s="19">
        <v>0</v>
      </c>
      <c r="L13" s="20" t="s">
        <v>28</v>
      </c>
    </row>
    <row r="14" spans="1:12" s="11" customFormat="1" ht="15.75" x14ac:dyDescent="0.25">
      <c r="A14" s="42" t="s">
        <v>6</v>
      </c>
      <c r="B14" s="42"/>
      <c r="C14" s="18">
        <f>C13</f>
        <v>70.8</v>
      </c>
      <c r="D14" s="18">
        <f t="shared" ref="D14:K14" si="3">D13</f>
        <v>0</v>
      </c>
      <c r="E14" s="18">
        <f t="shared" si="3"/>
        <v>0</v>
      </c>
      <c r="F14" s="18">
        <f t="shared" si="3"/>
        <v>0</v>
      </c>
      <c r="G14" s="18">
        <f t="shared" si="3"/>
        <v>0</v>
      </c>
      <c r="H14" s="18">
        <f t="shared" si="3"/>
        <v>0</v>
      </c>
      <c r="I14" s="18">
        <f t="shared" si="3"/>
        <v>70.8</v>
      </c>
      <c r="J14" s="18">
        <f t="shared" si="3"/>
        <v>0</v>
      </c>
      <c r="K14" s="18">
        <f t="shared" si="3"/>
        <v>0</v>
      </c>
      <c r="L14" s="22"/>
    </row>
    <row r="15" spans="1:12" s="8" customFormat="1" ht="78.75" x14ac:dyDescent="0.25">
      <c r="A15" s="36" t="s">
        <v>29</v>
      </c>
      <c r="B15" s="24" t="s">
        <v>14</v>
      </c>
      <c r="C15" s="25">
        <f>SUM(D15:K15)</f>
        <v>349.72190000000001</v>
      </c>
      <c r="D15" s="26">
        <v>0</v>
      </c>
      <c r="E15" s="26">
        <v>0</v>
      </c>
      <c r="F15" s="26">
        <v>0</v>
      </c>
      <c r="G15" s="26">
        <v>349.72190000000001</v>
      </c>
      <c r="H15" s="26">
        <v>0</v>
      </c>
      <c r="I15" s="26">
        <v>0</v>
      </c>
      <c r="J15" s="26">
        <v>0</v>
      </c>
      <c r="K15" s="26">
        <v>0</v>
      </c>
      <c r="L15" s="40" t="s">
        <v>30</v>
      </c>
    </row>
    <row r="16" spans="1:12" s="8" customFormat="1" ht="31.5" x14ac:dyDescent="0.25">
      <c r="A16" s="38"/>
      <c r="B16" s="24" t="s">
        <v>21</v>
      </c>
      <c r="C16" s="25">
        <f>SUM(D16:K16)</f>
        <v>16.34376</v>
      </c>
      <c r="D16" s="26">
        <v>0</v>
      </c>
      <c r="E16" s="26">
        <v>0</v>
      </c>
      <c r="F16" s="26">
        <v>0</v>
      </c>
      <c r="G16" s="26">
        <v>16.34376</v>
      </c>
      <c r="H16" s="26">
        <v>0</v>
      </c>
      <c r="I16" s="26">
        <v>0</v>
      </c>
      <c r="J16" s="26">
        <v>0</v>
      </c>
      <c r="K16" s="26">
        <v>0</v>
      </c>
      <c r="L16" s="41"/>
    </row>
    <row r="17" spans="1:12" s="8" customFormat="1" ht="15.75" x14ac:dyDescent="0.25">
      <c r="A17" s="46" t="s">
        <v>6</v>
      </c>
      <c r="B17" s="47"/>
      <c r="C17" s="25">
        <f t="shared" ref="C17:K17" si="4">SUM(C15:C16)</f>
        <v>366.06565999999998</v>
      </c>
      <c r="D17" s="25">
        <f t="shared" si="4"/>
        <v>0</v>
      </c>
      <c r="E17" s="25">
        <f t="shared" si="4"/>
        <v>0</v>
      </c>
      <c r="F17" s="25">
        <f t="shared" si="4"/>
        <v>0</v>
      </c>
      <c r="G17" s="25">
        <f t="shared" si="4"/>
        <v>366.06565999999998</v>
      </c>
      <c r="H17" s="25">
        <f t="shared" si="4"/>
        <v>0</v>
      </c>
      <c r="I17" s="25">
        <f t="shared" si="4"/>
        <v>0</v>
      </c>
      <c r="J17" s="25">
        <f t="shared" si="4"/>
        <v>0</v>
      </c>
      <c r="K17" s="25">
        <f t="shared" si="4"/>
        <v>0</v>
      </c>
      <c r="L17" s="27"/>
    </row>
    <row r="18" spans="1:12" s="8" customFormat="1" ht="31.5" customHeight="1" x14ac:dyDescent="0.25">
      <c r="A18" s="36" t="s">
        <v>31</v>
      </c>
      <c r="B18" s="24" t="s">
        <v>32</v>
      </c>
      <c r="C18" s="29">
        <f>SUM(D18:K18)</f>
        <v>5328.5</v>
      </c>
      <c r="D18" s="30">
        <v>0</v>
      </c>
      <c r="E18" s="30">
        <v>0</v>
      </c>
      <c r="F18" s="30">
        <v>3896.5</v>
      </c>
      <c r="G18" s="30">
        <v>1104.7</v>
      </c>
      <c r="H18" s="30">
        <v>0</v>
      </c>
      <c r="I18" s="30">
        <v>327.3</v>
      </c>
      <c r="J18" s="30">
        <v>0</v>
      </c>
      <c r="K18" s="30">
        <v>0</v>
      </c>
      <c r="L18" s="39" t="s">
        <v>34</v>
      </c>
    </row>
    <row r="19" spans="1:12" s="8" customFormat="1" ht="94.5" x14ac:dyDescent="0.25">
      <c r="A19" s="37"/>
      <c r="B19" s="24" t="s">
        <v>33</v>
      </c>
      <c r="C19" s="29">
        <f t="shared" ref="C19:C21" si="5">SUM(D19:K19)</f>
        <v>3583.7</v>
      </c>
      <c r="D19" s="30">
        <v>0</v>
      </c>
      <c r="E19" s="30">
        <v>0</v>
      </c>
      <c r="F19" s="30">
        <v>3151.7</v>
      </c>
      <c r="G19" s="30">
        <v>291.5</v>
      </c>
      <c r="H19" s="30">
        <v>0</v>
      </c>
      <c r="I19" s="30">
        <v>140.5</v>
      </c>
      <c r="J19" s="30">
        <v>0</v>
      </c>
      <c r="K19" s="30">
        <v>0</v>
      </c>
      <c r="L19" s="40"/>
    </row>
    <row r="20" spans="1:12" s="8" customFormat="1" ht="78.75" x14ac:dyDescent="0.25">
      <c r="A20" s="37"/>
      <c r="B20" s="24" t="s">
        <v>35</v>
      </c>
      <c r="C20" s="29">
        <f t="shared" si="5"/>
        <v>47</v>
      </c>
      <c r="D20" s="30">
        <v>0</v>
      </c>
      <c r="E20" s="30">
        <v>0</v>
      </c>
      <c r="F20" s="30">
        <v>47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40"/>
    </row>
    <row r="21" spans="1:12" s="8" customFormat="1" ht="31.5" x14ac:dyDescent="0.25">
      <c r="A21" s="37"/>
      <c r="B21" s="24" t="s">
        <v>21</v>
      </c>
      <c r="C21" s="29">
        <f t="shared" si="5"/>
        <v>30.3</v>
      </c>
      <c r="D21" s="30">
        <v>0</v>
      </c>
      <c r="E21" s="30">
        <v>0</v>
      </c>
      <c r="F21" s="30">
        <v>0</v>
      </c>
      <c r="G21" s="30">
        <v>30.3</v>
      </c>
      <c r="H21" s="30">
        <v>0</v>
      </c>
      <c r="I21" s="30">
        <v>0</v>
      </c>
      <c r="J21" s="30">
        <v>0</v>
      </c>
      <c r="K21" s="30">
        <v>0</v>
      </c>
      <c r="L21" s="40"/>
    </row>
    <row r="22" spans="1:12" s="8" customFormat="1" ht="110.25" x14ac:dyDescent="0.25">
      <c r="A22" s="38"/>
      <c r="B22" s="24" t="s">
        <v>36</v>
      </c>
      <c r="C22" s="29">
        <f>SUM(D22:K22)</f>
        <v>73.599999999999994</v>
      </c>
      <c r="D22" s="30">
        <v>0</v>
      </c>
      <c r="E22" s="30">
        <v>0</v>
      </c>
      <c r="F22" s="30">
        <v>0</v>
      </c>
      <c r="G22" s="30">
        <v>73.599999999999994</v>
      </c>
      <c r="H22" s="30">
        <v>0</v>
      </c>
      <c r="I22" s="30">
        <v>0</v>
      </c>
      <c r="J22" s="30">
        <v>0</v>
      </c>
      <c r="K22" s="30">
        <v>0</v>
      </c>
      <c r="L22" s="41"/>
    </row>
    <row r="23" spans="1:12" s="8" customFormat="1" ht="15.75" x14ac:dyDescent="0.25">
      <c r="A23" s="50" t="s">
        <v>6</v>
      </c>
      <c r="B23" s="50"/>
      <c r="C23" s="29">
        <f>SUM(C18:C22)</f>
        <v>9063.1</v>
      </c>
      <c r="D23" s="29">
        <f t="shared" ref="D23:K23" si="6">SUM(D18:D22)</f>
        <v>0</v>
      </c>
      <c r="E23" s="29">
        <f t="shared" si="6"/>
        <v>0</v>
      </c>
      <c r="F23" s="29">
        <f t="shared" si="6"/>
        <v>7095.2</v>
      </c>
      <c r="G23" s="29">
        <f t="shared" si="6"/>
        <v>1500.1</v>
      </c>
      <c r="H23" s="29">
        <f t="shared" si="6"/>
        <v>0</v>
      </c>
      <c r="I23" s="29">
        <f t="shared" si="6"/>
        <v>467.8</v>
      </c>
      <c r="J23" s="29">
        <f t="shared" si="6"/>
        <v>0</v>
      </c>
      <c r="K23" s="29">
        <f t="shared" si="6"/>
        <v>0</v>
      </c>
      <c r="L23" s="31"/>
    </row>
    <row r="24" spans="1:12" s="34" customFormat="1" ht="78.75" x14ac:dyDescent="0.25">
      <c r="A24" s="51" t="s">
        <v>37</v>
      </c>
      <c r="B24" s="33" t="s">
        <v>38</v>
      </c>
      <c r="C24" s="25">
        <f t="shared" ref="C24:C26" si="7">SUM(D24:K24)</f>
        <v>5341.7</v>
      </c>
      <c r="D24" s="26">
        <v>0</v>
      </c>
      <c r="E24" s="26">
        <v>0</v>
      </c>
      <c r="F24" s="26">
        <v>2974</v>
      </c>
      <c r="G24" s="26">
        <v>1945.2</v>
      </c>
      <c r="H24" s="26">
        <v>422.5</v>
      </c>
      <c r="I24" s="26">
        <v>0</v>
      </c>
      <c r="J24" s="26">
        <v>0</v>
      </c>
      <c r="K24" s="26">
        <v>0</v>
      </c>
      <c r="L24" s="39" t="s">
        <v>41</v>
      </c>
    </row>
    <row r="25" spans="1:12" s="34" customFormat="1" ht="157.5" x14ac:dyDescent="0.25">
      <c r="A25" s="52"/>
      <c r="B25" s="33" t="s">
        <v>39</v>
      </c>
      <c r="C25" s="25">
        <f>SUM(D25:K25)</f>
        <v>1679.8999999999999</v>
      </c>
      <c r="D25" s="26">
        <v>0</v>
      </c>
      <c r="E25" s="26">
        <v>0</v>
      </c>
      <c r="F25" s="26">
        <v>314.8</v>
      </c>
      <c r="G25" s="26">
        <v>1291.5</v>
      </c>
      <c r="H25" s="26">
        <v>73.599999999999994</v>
      </c>
      <c r="I25" s="26">
        <v>0</v>
      </c>
      <c r="J25" s="26">
        <v>0</v>
      </c>
      <c r="K25" s="26">
        <v>0</v>
      </c>
      <c r="L25" s="54"/>
    </row>
    <row r="26" spans="1:12" s="34" customFormat="1" ht="157.5" x14ac:dyDescent="0.25">
      <c r="A26" s="53"/>
      <c r="B26" s="33" t="s">
        <v>40</v>
      </c>
      <c r="C26" s="25">
        <f t="shared" si="7"/>
        <v>5107.5</v>
      </c>
      <c r="D26" s="26">
        <v>0</v>
      </c>
      <c r="E26" s="26">
        <v>0</v>
      </c>
      <c r="F26" s="26">
        <v>2567.8000000000002</v>
      </c>
      <c r="G26" s="26">
        <v>1973.1</v>
      </c>
      <c r="H26" s="26">
        <v>566.6</v>
      </c>
      <c r="I26" s="26">
        <v>0</v>
      </c>
      <c r="J26" s="26">
        <v>0</v>
      </c>
      <c r="K26" s="26">
        <v>0</v>
      </c>
      <c r="L26" s="55"/>
    </row>
    <row r="27" spans="1:12" s="34" customFormat="1" ht="15.75" x14ac:dyDescent="0.25">
      <c r="A27" s="56" t="s">
        <v>6</v>
      </c>
      <c r="B27" s="57"/>
      <c r="C27" s="25">
        <f>C24+C25+C26</f>
        <v>12129.099999999999</v>
      </c>
      <c r="D27" s="25">
        <f t="shared" ref="D27:K27" si="8">D24+D25+D26</f>
        <v>0</v>
      </c>
      <c r="E27" s="25">
        <f t="shared" si="8"/>
        <v>0</v>
      </c>
      <c r="F27" s="25">
        <f t="shared" si="8"/>
        <v>5856.6</v>
      </c>
      <c r="G27" s="25">
        <f t="shared" si="8"/>
        <v>5209.7999999999993</v>
      </c>
      <c r="H27" s="25">
        <f t="shared" si="8"/>
        <v>1062.7</v>
      </c>
      <c r="I27" s="25">
        <f t="shared" si="8"/>
        <v>0</v>
      </c>
      <c r="J27" s="25">
        <f t="shared" si="8"/>
        <v>0</v>
      </c>
      <c r="K27" s="25">
        <f t="shared" si="8"/>
        <v>0</v>
      </c>
      <c r="L27" s="35"/>
    </row>
    <row r="28" spans="1:12" s="8" customFormat="1" ht="22.5" customHeight="1" x14ac:dyDescent="0.25">
      <c r="A28" s="43" t="s">
        <v>18</v>
      </c>
      <c r="B28" s="43"/>
      <c r="C28" s="32">
        <f>C9+C12+C14+C17+C23+C27</f>
        <v>21866.465659999998</v>
      </c>
      <c r="D28" s="32">
        <f t="shared" ref="D28:K28" si="9">D9+D12+D14+D17+D23+D27</f>
        <v>106.2</v>
      </c>
      <c r="E28" s="32">
        <f t="shared" si="9"/>
        <v>0</v>
      </c>
      <c r="F28" s="32">
        <f t="shared" si="9"/>
        <v>12951.8</v>
      </c>
      <c r="G28" s="32">
        <f t="shared" si="9"/>
        <v>7075.9656599999989</v>
      </c>
      <c r="H28" s="32">
        <f t="shared" si="9"/>
        <v>1062.7</v>
      </c>
      <c r="I28" s="32">
        <f t="shared" si="9"/>
        <v>647.20000000000005</v>
      </c>
      <c r="J28" s="32">
        <f t="shared" si="9"/>
        <v>22.6</v>
      </c>
      <c r="K28" s="32">
        <f t="shared" si="9"/>
        <v>0</v>
      </c>
      <c r="L28" s="13"/>
    </row>
    <row r="29" spans="1:12" x14ac:dyDescent="0.25">
      <c r="C29" s="10"/>
      <c r="D29" s="10"/>
      <c r="E29" s="10"/>
      <c r="F29" s="10"/>
      <c r="G29" s="10"/>
      <c r="H29" s="10"/>
      <c r="I29" s="10"/>
      <c r="J29" s="10"/>
      <c r="K29" s="10"/>
    </row>
  </sheetData>
  <autoFilter ref="B5:L5"/>
  <mergeCells count="22">
    <mergeCell ref="A4:A5"/>
    <mergeCell ref="B2:L2"/>
    <mergeCell ref="L4:L5"/>
    <mergeCell ref="B4:B5"/>
    <mergeCell ref="C4:C5"/>
    <mergeCell ref="D4:K4"/>
    <mergeCell ref="A18:A22"/>
    <mergeCell ref="L18:L22"/>
    <mergeCell ref="A9:B9"/>
    <mergeCell ref="A28:B28"/>
    <mergeCell ref="L6:L8"/>
    <mergeCell ref="A6:A8"/>
    <mergeCell ref="A12:B12"/>
    <mergeCell ref="L15:L16"/>
    <mergeCell ref="A17:B17"/>
    <mergeCell ref="A10:A11"/>
    <mergeCell ref="A15:A16"/>
    <mergeCell ref="A14:B14"/>
    <mergeCell ref="A23:B23"/>
    <mergeCell ref="A24:A26"/>
    <mergeCell ref="L24:L26"/>
    <mergeCell ref="A27:B27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2022-12-20T10:05:21Z</cp:lastPrinted>
  <dcterms:created xsi:type="dcterms:W3CDTF">2013-06-05T04:07:34Z</dcterms:created>
  <dcterms:modified xsi:type="dcterms:W3CDTF">2022-12-22T04:13:57Z</dcterms:modified>
</cp:coreProperties>
</file>