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435"/>
  </bookViews>
  <sheets>
    <sheet name="Лист1" sheetId="1" r:id="rId1"/>
  </sheets>
  <definedNames>
    <definedName name="_xlnm._FilterDatabase" localSheetId="0" hidden="1">Лист1!$A$3:$A$15</definedName>
  </definedNames>
  <calcPr calcId="145621"/>
</workbook>
</file>

<file path=xl/calcChain.xml><?xml version="1.0" encoding="utf-8"?>
<calcChain xmlns="http://schemas.openxmlformats.org/spreadsheetml/2006/main">
  <c r="C31" i="1" l="1"/>
  <c r="D31" i="1" l="1"/>
  <c r="E31" i="1"/>
  <c r="F31" i="1"/>
  <c r="G31" i="1"/>
  <c r="H31" i="1"/>
  <c r="I31" i="1"/>
  <c r="J31" i="1"/>
  <c r="K31" i="1"/>
  <c r="C23" i="1"/>
  <c r="K30" i="1"/>
  <c r="J30" i="1"/>
  <c r="I30" i="1"/>
  <c r="H30" i="1"/>
  <c r="G30" i="1"/>
  <c r="F30" i="1"/>
  <c r="E30" i="1"/>
  <c r="D30" i="1"/>
  <c r="C29" i="1"/>
  <c r="C28" i="1"/>
  <c r="C27" i="1"/>
  <c r="C26" i="1"/>
  <c r="C25" i="1"/>
  <c r="C24" i="1"/>
  <c r="C22" i="1"/>
  <c r="C30" i="1" l="1"/>
  <c r="D21" i="1" l="1"/>
  <c r="E21" i="1"/>
  <c r="F21" i="1"/>
  <c r="G21" i="1"/>
  <c r="H21" i="1"/>
  <c r="I21" i="1"/>
  <c r="J21" i="1"/>
  <c r="K20" i="1" l="1"/>
  <c r="C20" i="1" s="1"/>
  <c r="K19" i="1"/>
  <c r="C19" i="1" l="1"/>
  <c r="C21" i="1" s="1"/>
  <c r="K21" i="1"/>
  <c r="D15" i="1"/>
  <c r="E15" i="1"/>
  <c r="F15" i="1"/>
  <c r="G15" i="1"/>
  <c r="H15" i="1"/>
  <c r="I15" i="1"/>
  <c r="J15" i="1"/>
  <c r="K15" i="1"/>
  <c r="C13" i="1"/>
  <c r="D12" i="1" l="1"/>
  <c r="E12" i="1"/>
  <c r="F12" i="1"/>
  <c r="G12" i="1"/>
  <c r="H12" i="1"/>
  <c r="I12" i="1"/>
  <c r="J12" i="1"/>
  <c r="K12" i="1"/>
  <c r="C10" i="1"/>
  <c r="C11" i="1"/>
  <c r="K8" i="1"/>
  <c r="J8" i="1"/>
  <c r="I8" i="1"/>
  <c r="H8" i="1"/>
  <c r="G8" i="1"/>
  <c r="F8" i="1"/>
  <c r="E8" i="1"/>
  <c r="D8" i="1"/>
  <c r="C7" i="1"/>
  <c r="C8" i="1" s="1"/>
  <c r="C14" i="1" l="1"/>
  <c r="C15" i="1" s="1"/>
  <c r="C9" i="1"/>
  <c r="C12" i="1" s="1"/>
  <c r="D18" i="1" l="1"/>
  <c r="E18" i="1"/>
  <c r="F18" i="1"/>
  <c r="G18" i="1"/>
  <c r="H18" i="1"/>
  <c r="I18" i="1"/>
  <c r="J18" i="1"/>
  <c r="K18" i="1"/>
  <c r="C16" i="1"/>
  <c r="C17" i="1"/>
  <c r="C18" i="1" l="1"/>
</calcChain>
</file>

<file path=xl/sharedStrings.xml><?xml version="1.0" encoding="utf-8"?>
<sst xmlns="http://schemas.openxmlformats.org/spreadsheetml/2006/main" count="56" uniqueCount="47">
  <si>
    <t>Виды неналоговых доходов бюджета города Перми</t>
  </si>
  <si>
    <t>Сумма списанной задолженности, невозможной к взысканию</t>
  </si>
  <si>
    <t xml:space="preserve">                     (тыс. руб.)</t>
  </si>
  <si>
    <t>Администратор доходов</t>
  </si>
  <si>
    <t>Основания для списания, установленные статьей 47.2 Бюджетного кодекса Российской Федерации</t>
  </si>
  <si>
    <t>Примечание (№ и дата акта о признании безнадежной к взысканию задолженности по платежам в бюджет города Перми)</t>
  </si>
  <si>
    <t>Итого</t>
  </si>
  <si>
    <t>Признание банкротом гражданина, не являющегося индивидуальным предпринимателем, в соответствии с ФЗ от 26.10.2002 №127-ФЗ - в части задолженности по платежам в бюджет, не погашенной после завершения расчетов с кредиторами</t>
  </si>
  <si>
    <t>Признание банкротом индивидуального предпринимателя в соответствии с Федеральным законом от 26.10.2002 № 127-ФЗ - в части задолженности, не погашенной по причине недостаточности имущества должника</t>
  </si>
  <si>
    <t>Смерть физического лица или объявление его умершим</t>
  </si>
  <si>
    <t>Применения актов об амнистии или о помиловании в отношении осужденных к наказанию в виде штрафа или принятия судом решения, в соответствии с которым администратор доходов бюджета утрачивает возможность взыскания</t>
  </si>
  <si>
    <t>Наличие постановления судебных приставов об окончании исполнительного производства по основаниям, установленным п.п.3,4 п.1 ст.46 ФЗ от 02.10.2007 №229-ФЗ</t>
  </si>
  <si>
    <t>Исключение юридического лица из ЕГРЮЛ</t>
  </si>
  <si>
    <t xml:space="preserve">Судьей, органом, должностным лицом, вынесшими постановление о назначении административного наказания, в случаях, предусмотренных Кодексом Российской Федерации об административных правонарушениях, вынесено постановление о прекращении исполнения постановления о назначении административного наказания
</t>
  </si>
  <si>
    <t xml:space="preserve">Ликвидации организации -  в части задолженности по платежам в бюджет, не погашенной по причине недостаточности имущества организации и (или) невозможности ее погашения учредителями (участниками) указанной организации </t>
  </si>
  <si>
    <t>Департамент имущественных отношений администрации города Перми</t>
  </si>
  <si>
    <t>Доходы от сдачи в аренду имущества, составляющего казну городских округов (за исключением земельных участков) (сумма платежа (перерасчеты, недоимка и задолженность) по данному виду дохода)</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</si>
  <si>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аренды муниципального имущества, составляющего казну городских округов)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</si>
  <si>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</si>
  <si>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Администрация Мотовилихинского района города Перми</t>
  </si>
  <si>
    <t>Администрация Орджоникидзевского района города Перми</t>
  </si>
  <si>
    <t>ВСЕГО</t>
  </si>
  <si>
    <t>Информация о списании безнадежной к взысканию задолженности по неналоговым доходам  бюджета города Перми в марте 2024 года</t>
  </si>
  <si>
    <t>Администрация Свердловского района города Перми</t>
  </si>
  <si>
    <t>Акт о признании безнадежной к взысканию задолженности по доходам от 01.03.2024 № 00ГУ-000003</t>
  </si>
  <si>
    <t>Акт о признании безнадежной к взысканию задолженности по доходам от 12.03.2024 № 00ГУ-000004, от 13.03.2024 № 00ГУ-000005</t>
  </si>
  <si>
    <t>Акт о признании безнадежной к взысканию задолженности по доходам от 12.03.2024 № 00ГУ-000004, от 21.03.2024 № 00ГУ-000006</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</si>
  <si>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</si>
  <si>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</si>
  <si>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Акт о признании безнадежной к взысканию задолженности по доходам от 01.03.2024 № 0АГУ-000004</t>
  </si>
  <si>
    <t>Акт о признании безнадежной к взысканию задолженности по доходам от 19.03.2024 № 0АГУ-000005, от 21.03.2024 № 0АГУ-000006, от 28.03.2024 № 0АГУ-000007</t>
  </si>
  <si>
    <t>Акт о признании безнадежной к взысканию задолженности по доходам от 13.03.2024 № 1-10</t>
  </si>
  <si>
    <t>Акт о признании безнадежной к взысканию задолженности по доходам от 19.03.2024 № 0000-000001</t>
  </si>
  <si>
    <t>Департамент дорог и благоустройства администрации города Перми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</si>
  <si>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</si>
  <si>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Приказы руководителя МКУ "Пермская дирекция дорожного движения" от 01.03.2024 № 18,  
от 11.03.2024 № 20, 
от 20.03.2024 № 23, 
от 19.03.2024 № 22, 
от 22.03.2024 № 24, 
от 22.03.2024 № 25, 
от 26.03.2024 № 29, 
от 26.03.2024 № 27, 
от 26.03.2024 № 28, 
от 25.03.2024 № 26</t>
  </si>
  <si>
    <t>Департамент земельных отношений администрации города Перми</t>
  </si>
  <si>
    <t>Доходы, получаемые в виде арендной платы за земельные участки, государственная собственность на которые не разграничена  и которые раcположены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</si>
  <si>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</si>
  <si>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</si>
  <si>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</si>
  <si>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</si>
  <si>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</si>
  <si>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Доходы от денежных взысканий (штрафов), поступающие в счет погашения задолженности, образовавшейся до 1 января 2020 г.,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</si>
  <si>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Приказ начальника департамента земельных отношений администрации города Перми от 26.03.2024 № 059-21-01-04-29</t>
  </si>
  <si>
    <t>Доходы от денежных взысканий (штрафов), поступающие в счет погашения задолженности, образовавшейся до 1 января 2020 г.,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</si>
  <si>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Приложение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</si>
</sst>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color theme="1"/>
      <name val="Calibri"/>
      <family val="2"/>
      <charset val="204"/>
      <scheme val="minor"/>
    </font>
    <font>
      <sz val="12"/>
      <color theme="1"/>
      <name val="Times New Roman"/>
      <family val="1"/>
      <charset val="204"/>
    </font>
    <font>
      <b/>
      <sz val="14"/>
      <color theme="1"/>
      <name val="Times New Roman"/>
      <family val="1"/>
      <charset val="204"/>
    </font>
    <font>
      <sz val="11"/>
      <color theme="1"/>
      <name val="Calibri"/>
      <family val="2"/>
      <charset val="204"/>
      <scheme val="minor"/>
    </font>
    <font>
      <sz val="12"/>
      <color theme="1"/>
      <name val="Calibri"/>
      <family val="2"/>
      <charset val="204"/>
      <scheme val="minor"/>
    </font>
    <font>
      <sz val="12"/>
      <name val="Times New Roman"/>
      <family val="1"/>
      <charset val="204"/>
    </font>
    <font>
      <sz val="11"/>
      <color theme="1"/>
      <name val="Calibri"/>
      <family val="2"/>
      <scheme val="minor"/>
    </font>
    <font>
      <sz val="11"/>
      <color rgb="FF000000"/>
      <name val="Calibri"/>
      <family val="2"/>
      <charset val="204"/>
    </font>
    <font>
      <sz val="10"/>
      <name val="Arial Cyr"/>
      <charset val="204"/>
    </font>
    <font>
      <sz val="11"/>
      <color rgb="FFFF0000"/>
      <name val="Calibri"/>
      <family val="2"/>
      <charset val="204"/>
      <scheme val="minor"/>
    </font>
    <font>
      <sz val="12"/>
      <color rgb="FFFF0000"/>
      <name val="Times New Roman"/>
      <family val="1"/>
      <charset val="204"/>
    </font>
    <font>
      <b/>
      <sz val="12"/>
      <name val="Times New Roman"/>
      <family val="1"/>
      <charset val="204"/>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6" fillId="0" borderId="0"/>
    <xf numFmtId="0" fontId="7" fillId="0" borderId="0"/>
    <xf numFmtId="0" fontId="5" fillId="0" borderId="0"/>
    <xf numFmtId="0" fontId="8" fillId="0" borderId="0"/>
    <xf numFmtId="0" fontId="3" fillId="0" borderId="0"/>
    <xf numFmtId="0" fontId="3" fillId="0" borderId="0"/>
    <xf numFmtId="0" fontId="5" fillId="0" borderId="0"/>
    <xf numFmtId="0" fontId="8" fillId="0" borderId="0"/>
  </cellStyleXfs>
  <cellXfs count="41">
    <xf numFmtId="0" fontId="0" fillId="0" borderId="0" xfId="0"/>
    <xf numFmtId="0" fontId="2" fillId="0" borderId="0" xfId="0" applyFont="1"/>
    <xf numFmtId="0" fontId="0" fillId="0" borderId="0" xfId="0" applyAlignment="1">
      <alignment horizontal="center" vertical="top"/>
    </xf>
    <xf numFmtId="0" fontId="2" fillId="0" borderId="0" xfId="0" applyFont="1" applyAlignment="1">
      <alignment horizontal="left" vertical="top"/>
    </xf>
    <xf numFmtId="0" fontId="0" fillId="0" borderId="0" xfId="0" applyAlignment="1">
      <alignment horizontal="left" vertical="top"/>
    </xf>
    <xf numFmtId="0" fontId="1" fillId="0" borderId="1" xfId="0" applyFont="1" applyFill="1" applyBorder="1" applyAlignment="1">
      <alignment horizontal="center" vertical="top" wrapText="1"/>
    </xf>
    <xf numFmtId="0" fontId="2" fillId="0" borderId="0" xfId="0" applyFont="1" applyAlignment="1">
      <alignment horizontal="right" vertical="top"/>
    </xf>
    <xf numFmtId="0" fontId="0" fillId="0" borderId="0" xfId="0"/>
    <xf numFmtId="0" fontId="9" fillId="0" borderId="0" xfId="0" applyFont="1"/>
    <xf numFmtId="0" fontId="10" fillId="0" borderId="1" xfId="0" applyFont="1" applyFill="1" applyBorder="1" applyAlignment="1">
      <alignment vertical="center" wrapText="1"/>
    </xf>
    <xf numFmtId="49" fontId="5"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left" vertical="top" wrapText="1"/>
    </xf>
    <xf numFmtId="164" fontId="11" fillId="0" borderId="1" xfId="0" applyNumberFormat="1" applyFont="1" applyFill="1" applyBorder="1" applyAlignment="1">
      <alignment horizontal="right" vertical="center" wrapText="1"/>
    </xf>
    <xf numFmtId="164" fontId="5" fillId="0" borderId="1" xfId="0" applyNumberFormat="1" applyFont="1" applyFill="1" applyBorder="1" applyAlignment="1">
      <alignment horizontal="right" vertical="center" wrapText="1"/>
    </xf>
    <xf numFmtId="0" fontId="5" fillId="0" borderId="1" xfId="0" applyFont="1" applyBorder="1" applyAlignment="1">
      <alignment horizontal="left" vertical="top" wrapText="1"/>
    </xf>
    <xf numFmtId="0" fontId="5" fillId="0" borderId="1" xfId="0" applyFont="1" applyFill="1" applyBorder="1" applyAlignment="1">
      <alignment vertical="center" wrapText="1"/>
    </xf>
    <xf numFmtId="0" fontId="5" fillId="0" borderId="1" xfId="0" applyFont="1" applyBorder="1" applyAlignment="1">
      <alignment vertical="top" wrapText="1"/>
    </xf>
    <xf numFmtId="164" fontId="11" fillId="0" borderId="1" xfId="0" applyNumberFormat="1" applyFont="1" applyBorder="1"/>
    <xf numFmtId="165" fontId="5" fillId="0" borderId="1" xfId="0" applyNumberFormat="1" applyFont="1" applyBorder="1"/>
    <xf numFmtId="0" fontId="5" fillId="0" borderId="1" xfId="0" applyFont="1" applyBorder="1"/>
    <xf numFmtId="164" fontId="11" fillId="0" borderId="1" xfId="0" applyNumberFormat="1" applyFont="1" applyBorder="1" applyAlignment="1">
      <alignment horizontal="right" vertical="center" wrapText="1"/>
    </xf>
    <xf numFmtId="0" fontId="12" fillId="0" borderId="0" xfId="0" applyFont="1"/>
    <xf numFmtId="0" fontId="12" fillId="0" borderId="1" xfId="0" applyFont="1" applyBorder="1" applyAlignment="1">
      <alignment vertical="center" wrapText="1"/>
    </xf>
    <xf numFmtId="0" fontId="11" fillId="2" borderId="1" xfId="0" applyFont="1" applyFill="1" applyBorder="1" applyAlignment="1">
      <alignment horizontal="left" vertical="center" wrapText="1"/>
    </xf>
    <xf numFmtId="0" fontId="1" fillId="0" borderId="1" xfId="0" applyFont="1" applyBorder="1" applyAlignment="1">
      <alignment horizontal="center" vertical="top" wrapText="1"/>
    </xf>
    <xf numFmtId="0" fontId="4" fillId="0" borderId="1" xfId="0" applyFont="1" applyBorder="1" applyAlignment="1">
      <alignment vertical="top"/>
    </xf>
    <xf numFmtId="0" fontId="5" fillId="0" borderId="1" xfId="0" applyFont="1" applyBorder="1" applyAlignment="1">
      <alignment horizontal="center" vertical="center" wrapText="1"/>
    </xf>
    <xf numFmtId="164" fontId="5" fillId="0" borderId="5"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vertical="center" wrapText="1"/>
    </xf>
    <xf numFmtId="0" fontId="5" fillId="0" borderId="1" xfId="0" applyFont="1" applyBorder="1" applyAlignment="1">
      <alignment horizontal="left" vertical="center" wrapText="1"/>
    </xf>
    <xf numFmtId="0" fontId="2" fillId="0" borderId="0" xfId="0" applyFont="1" applyAlignment="1">
      <alignment horizontal="center"/>
    </xf>
    <xf numFmtId="0" fontId="4" fillId="0" borderId="1" xfId="0" applyFont="1" applyBorder="1" applyAlignment="1">
      <alignment horizontal="center" vertical="top"/>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164" fontId="11" fillId="0" borderId="7" xfId="0" applyNumberFormat="1" applyFont="1" applyFill="1" applyBorder="1" applyAlignment="1">
      <alignment horizontal="left" vertical="center" wrapText="1"/>
    </xf>
    <xf numFmtId="164" fontId="11" fillId="0" borderId="8" xfId="0"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cellXfs>
  <cellStyles count="10">
    <cellStyle name="Обычный" xfId="0" builtinId="0"/>
    <cellStyle name="Обычный 2" xfId="1"/>
    <cellStyle name="Обычный 2 2" xfId="9"/>
    <cellStyle name="Обычный 2 2 3" xfId="6"/>
    <cellStyle name="Обычный 2 3" xfId="4"/>
    <cellStyle name="Обычный 3" xfId="2"/>
    <cellStyle name="Обычный 3 2" xfId="8"/>
    <cellStyle name="Обычный 4" xfId="5"/>
    <cellStyle name="Обычный 5" xfId="3"/>
    <cellStyle name="Обычный 5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1"/>
  <sheetViews>
    <sheetView tabSelected="1" topLeftCell="A2" zoomScale="70" zoomScaleNormal="70" workbookViewId="0">
      <pane xSplit="2" ySplit="5" topLeftCell="C7" activePane="bottomRight" state="frozen"/>
      <selection activeCell="A2" sqref="A2"/>
      <selection pane="topRight" activeCell="B2" sqref="B2"/>
      <selection pane="bottomLeft" activeCell="A6" sqref="A6"/>
      <selection pane="bottomRight" activeCell="O8" sqref="O8"/>
    </sheetView>
  </sheetViews>
  <sheetFormatPr defaultRowHeight="15" x14ac:dyDescent="0.25"/>
  <cols>
    <col min="1" max="1" width="23.85546875" style="4" customWidth="1"/>
    <col min="2" max="2" width="68" style="4" customWidth="1"/>
    <col min="3" max="3" width="17.28515625" customWidth="1"/>
    <col min="4" max="4" width="16.5703125" customWidth="1"/>
    <col min="5" max="5" width="22.5703125" customWidth="1"/>
    <col min="6" max="6" width="22" customWidth="1"/>
    <col min="7" max="7" width="21.42578125" customWidth="1"/>
    <col min="8" max="8" width="19" customWidth="1"/>
    <col min="9" max="9" width="20.5703125" customWidth="1"/>
    <col min="10" max="10" width="18" customWidth="1"/>
    <col min="11" max="11" width="23.85546875" style="7" customWidth="1"/>
    <col min="12" max="12" width="37.42578125" style="2" customWidth="1"/>
    <col min="15" max="15" width="29.140625" customWidth="1"/>
  </cols>
  <sheetData>
    <row r="2" spans="1:12" s="7" customFormat="1" x14ac:dyDescent="0.25">
      <c r="A2" s="4"/>
      <c r="B2" s="4"/>
      <c r="L2" s="2" t="s">
        <v>46</v>
      </c>
    </row>
    <row r="3" spans="1:12" ht="18.75" x14ac:dyDescent="0.3">
      <c r="A3" s="7"/>
      <c r="B3" s="33" t="s">
        <v>22</v>
      </c>
      <c r="C3" s="33"/>
      <c r="D3" s="33"/>
      <c r="E3" s="33"/>
      <c r="F3" s="33"/>
      <c r="G3" s="33"/>
      <c r="H3" s="33"/>
      <c r="I3" s="33"/>
      <c r="J3" s="33"/>
      <c r="K3" s="33"/>
      <c r="L3" s="33"/>
    </row>
    <row r="4" spans="1:12" ht="18.75" x14ac:dyDescent="0.3">
      <c r="A4" s="3"/>
      <c r="B4" s="3"/>
      <c r="C4" s="1"/>
      <c r="D4" s="1"/>
      <c r="F4" s="1"/>
      <c r="G4" s="1"/>
      <c r="H4" s="1"/>
      <c r="I4" s="1"/>
      <c r="L4" s="6" t="s">
        <v>2</v>
      </c>
    </row>
    <row r="5" spans="1:12" ht="23.25" customHeight="1" x14ac:dyDescent="0.25">
      <c r="A5" s="24" t="s">
        <v>3</v>
      </c>
      <c r="B5" s="24" t="s">
        <v>0</v>
      </c>
      <c r="C5" s="24" t="s">
        <v>1</v>
      </c>
      <c r="D5" s="24" t="s">
        <v>4</v>
      </c>
      <c r="E5" s="24"/>
      <c r="F5" s="24"/>
      <c r="G5" s="24"/>
      <c r="H5" s="24"/>
      <c r="I5" s="24"/>
      <c r="J5" s="24"/>
      <c r="K5" s="24"/>
      <c r="L5" s="24" t="s">
        <v>5</v>
      </c>
    </row>
    <row r="6" spans="1:12" ht="329.25" customHeight="1" x14ac:dyDescent="0.25">
      <c r="A6" s="25"/>
      <c r="B6" s="34"/>
      <c r="C6" s="25"/>
      <c r="D6" s="5" t="s">
        <v>9</v>
      </c>
      <c r="E6" s="5" t="s">
        <v>8</v>
      </c>
      <c r="F6" s="5" t="s">
        <v>7</v>
      </c>
      <c r="G6" s="5" t="s">
        <v>14</v>
      </c>
      <c r="H6" s="5" t="s">
        <v>10</v>
      </c>
      <c r="I6" s="5" t="s">
        <v>11</v>
      </c>
      <c r="J6" s="5" t="s">
        <v>12</v>
      </c>
      <c r="K6" s="5" t="s">
        <v>13</v>
      </c>
      <c r="L6" s="24"/>
    </row>
    <row r="7" spans="1:12" s="8" customFormat="1" ht="69.75" customHeight="1" x14ac:dyDescent="0.25">
      <c r="A7" s="10" t="s">
        <v>23</v>
      </c>
      <c r="B7" s="11" t="s">
        <v>18</v>
      </c>
      <c r="C7" s="12">
        <f>SUM(D7:K7)</f>
        <v>326.7</v>
      </c>
      <c r="D7" s="13">
        <v>0</v>
      </c>
      <c r="E7" s="13">
        <v>0</v>
      </c>
      <c r="F7" s="13">
        <v>0</v>
      </c>
      <c r="G7" s="13">
        <v>0</v>
      </c>
      <c r="H7" s="13">
        <v>0</v>
      </c>
      <c r="I7" s="13">
        <v>0</v>
      </c>
      <c r="J7" s="13">
        <v>0</v>
      </c>
      <c r="K7" s="13">
        <v>326.7</v>
      </c>
      <c r="L7" s="14" t="s">
        <v>32</v>
      </c>
    </row>
    <row r="8" spans="1:12" s="8" customFormat="1" ht="15.75" x14ac:dyDescent="0.25">
      <c r="A8" s="23" t="s">
        <v>6</v>
      </c>
      <c r="B8" s="23"/>
      <c r="C8" s="12">
        <f>SUM(C3:C7)</f>
        <v>326.7</v>
      </c>
      <c r="D8" s="12">
        <f>SUM(D3:D7)</f>
        <v>0</v>
      </c>
      <c r="E8" s="12">
        <f t="shared" ref="E8:K8" si="0">SUM(E3:E7)</f>
        <v>0</v>
      </c>
      <c r="F8" s="12">
        <f t="shared" si="0"/>
        <v>0</v>
      </c>
      <c r="G8" s="12">
        <f t="shared" si="0"/>
        <v>0</v>
      </c>
      <c r="H8" s="12">
        <f t="shared" si="0"/>
        <v>0</v>
      </c>
      <c r="I8" s="12">
        <f t="shared" si="0"/>
        <v>0</v>
      </c>
      <c r="J8" s="12">
        <f t="shared" si="0"/>
        <v>0</v>
      </c>
      <c r="K8" s="12">
        <f t="shared" si="0"/>
        <v>326.7</v>
      </c>
      <c r="L8" s="15"/>
    </row>
    <row r="9" spans="1:12" s="8" customFormat="1" ht="81.75" customHeight="1" x14ac:dyDescent="0.25">
      <c r="A9" s="29" t="s">
        <v>19</v>
      </c>
      <c r="B9" s="11" t="s">
        <v>27</v>
      </c>
      <c r="C9" s="12">
        <f>SUM(D9:K9)</f>
        <v>5</v>
      </c>
      <c r="D9" s="13">
        <v>0</v>
      </c>
      <c r="E9" s="13">
        <v>0</v>
      </c>
      <c r="F9" s="13">
        <v>0</v>
      </c>
      <c r="G9" s="13">
        <v>0</v>
      </c>
      <c r="H9" s="13">
        <v>0</v>
      </c>
      <c r="I9" s="13">
        <v>5</v>
      </c>
      <c r="J9" s="13">
        <v>0</v>
      </c>
      <c r="K9" s="13">
        <v>0</v>
      </c>
      <c r="L9" s="14" t="s">
        <v>24</v>
      </c>
    </row>
    <row r="10" spans="1:12" s="8" customFormat="1" ht="81.75" customHeight="1" x14ac:dyDescent="0.25">
      <c r="A10" s="30"/>
      <c r="B10" s="11" t="s">
        <v>28</v>
      </c>
      <c r="C10" s="12">
        <f>SUM(D10:K10)</f>
        <v>60</v>
      </c>
      <c r="D10" s="13">
        <v>0</v>
      </c>
      <c r="E10" s="13">
        <v>0</v>
      </c>
      <c r="F10" s="13">
        <v>0</v>
      </c>
      <c r="G10" s="13">
        <v>0</v>
      </c>
      <c r="H10" s="13">
        <v>0</v>
      </c>
      <c r="I10" s="13">
        <v>0</v>
      </c>
      <c r="J10" s="13">
        <v>0</v>
      </c>
      <c r="K10" s="13">
        <v>60</v>
      </c>
      <c r="L10" s="14" t="s">
        <v>26</v>
      </c>
    </row>
    <row r="11" spans="1:12" s="8" customFormat="1" ht="84" customHeight="1" x14ac:dyDescent="0.25">
      <c r="A11" s="31"/>
      <c r="B11" s="11" t="s">
        <v>18</v>
      </c>
      <c r="C11" s="12">
        <f>SUM(D11:K11)</f>
        <v>646.1</v>
      </c>
      <c r="D11" s="13">
        <v>0</v>
      </c>
      <c r="E11" s="13">
        <v>0</v>
      </c>
      <c r="F11" s="13">
        <v>0</v>
      </c>
      <c r="G11" s="13">
        <v>0</v>
      </c>
      <c r="H11" s="13">
        <v>0</v>
      </c>
      <c r="I11" s="13">
        <v>0</v>
      </c>
      <c r="J11" s="13">
        <v>0</v>
      </c>
      <c r="K11" s="13">
        <v>646.1</v>
      </c>
      <c r="L11" s="14" t="s">
        <v>25</v>
      </c>
    </row>
    <row r="12" spans="1:12" s="8" customFormat="1" ht="15.75" x14ac:dyDescent="0.25">
      <c r="A12" s="23" t="s">
        <v>6</v>
      </c>
      <c r="B12" s="23"/>
      <c r="C12" s="12">
        <f>SUM(C9:C11)</f>
        <v>711.1</v>
      </c>
      <c r="D12" s="12">
        <f t="shared" ref="D12:K12" si="1">SUM(D9:D11)</f>
        <v>0</v>
      </c>
      <c r="E12" s="12">
        <f t="shared" si="1"/>
        <v>0</v>
      </c>
      <c r="F12" s="12">
        <f t="shared" si="1"/>
        <v>0</v>
      </c>
      <c r="G12" s="12">
        <f t="shared" si="1"/>
        <v>0</v>
      </c>
      <c r="H12" s="12">
        <f t="shared" si="1"/>
        <v>0</v>
      </c>
      <c r="I12" s="12">
        <f t="shared" si="1"/>
        <v>5</v>
      </c>
      <c r="J12" s="12">
        <f t="shared" si="1"/>
        <v>0</v>
      </c>
      <c r="K12" s="12">
        <f t="shared" si="1"/>
        <v>706.1</v>
      </c>
      <c r="L12" s="9"/>
    </row>
    <row r="13" spans="1:12" s="8" customFormat="1" ht="78.75" x14ac:dyDescent="0.25">
      <c r="A13" s="29" t="s">
        <v>20</v>
      </c>
      <c r="B13" s="11" t="s">
        <v>27</v>
      </c>
      <c r="C13" s="12">
        <f>SUM(D13:K13)</f>
        <v>9.4</v>
      </c>
      <c r="D13" s="13">
        <v>0</v>
      </c>
      <c r="E13" s="13">
        <v>0</v>
      </c>
      <c r="F13" s="13">
        <v>0</v>
      </c>
      <c r="G13" s="13">
        <v>0</v>
      </c>
      <c r="H13" s="13">
        <v>0</v>
      </c>
      <c r="I13" s="13">
        <v>9.4</v>
      </c>
      <c r="J13" s="13">
        <v>0</v>
      </c>
      <c r="K13" s="13">
        <v>0</v>
      </c>
      <c r="L13" s="14" t="s">
        <v>29</v>
      </c>
    </row>
    <row r="14" spans="1:12" s="8" customFormat="1" ht="97.5" customHeight="1" x14ac:dyDescent="0.25">
      <c r="A14" s="31"/>
      <c r="B14" s="11" t="s">
        <v>18</v>
      </c>
      <c r="C14" s="12">
        <f>SUM(D14:K14)</f>
        <v>106.2</v>
      </c>
      <c r="D14" s="13">
        <v>0</v>
      </c>
      <c r="E14" s="13">
        <v>0</v>
      </c>
      <c r="F14" s="13">
        <v>0</v>
      </c>
      <c r="G14" s="13">
        <v>0</v>
      </c>
      <c r="H14" s="13">
        <v>0</v>
      </c>
      <c r="I14" s="13">
        <v>0</v>
      </c>
      <c r="J14" s="13">
        <v>0</v>
      </c>
      <c r="K14" s="13">
        <v>106.2</v>
      </c>
      <c r="L14" s="16" t="s">
        <v>30</v>
      </c>
    </row>
    <row r="15" spans="1:12" s="8" customFormat="1" ht="15.75" x14ac:dyDescent="0.25">
      <c r="A15" s="23" t="s">
        <v>6</v>
      </c>
      <c r="B15" s="23"/>
      <c r="C15" s="12">
        <f>SUM(C13:C14)</f>
        <v>115.60000000000001</v>
      </c>
      <c r="D15" s="12">
        <f t="shared" ref="D15:K15" si="2">SUM(D13:D14)</f>
        <v>0</v>
      </c>
      <c r="E15" s="12">
        <f t="shared" si="2"/>
        <v>0</v>
      </c>
      <c r="F15" s="12">
        <f t="shared" si="2"/>
        <v>0</v>
      </c>
      <c r="G15" s="12">
        <f t="shared" si="2"/>
        <v>0</v>
      </c>
      <c r="H15" s="12">
        <f t="shared" si="2"/>
        <v>0</v>
      </c>
      <c r="I15" s="12">
        <f t="shared" si="2"/>
        <v>9.4</v>
      </c>
      <c r="J15" s="12">
        <f t="shared" si="2"/>
        <v>0</v>
      </c>
      <c r="K15" s="12">
        <f t="shared" si="2"/>
        <v>106.2</v>
      </c>
      <c r="L15" s="9"/>
    </row>
    <row r="16" spans="1:12" ht="63" x14ac:dyDescent="0.25">
      <c r="A16" s="26" t="s">
        <v>15</v>
      </c>
      <c r="B16" s="11" t="s">
        <v>16</v>
      </c>
      <c r="C16" s="17">
        <f t="shared" ref="C16:C17" si="3">SUM(D16:K16)</f>
        <v>2203.1</v>
      </c>
      <c r="D16" s="18">
        <v>0</v>
      </c>
      <c r="E16" s="18">
        <v>0</v>
      </c>
      <c r="F16" s="18">
        <v>0</v>
      </c>
      <c r="G16" s="18">
        <v>0</v>
      </c>
      <c r="H16" s="18">
        <v>0</v>
      </c>
      <c r="I16" s="19">
        <v>241.7</v>
      </c>
      <c r="J16" s="19">
        <v>1961.4</v>
      </c>
      <c r="K16" s="18">
        <v>0</v>
      </c>
      <c r="L16" s="32" t="s">
        <v>31</v>
      </c>
    </row>
    <row r="17" spans="1:12" ht="94.5" x14ac:dyDescent="0.25">
      <c r="A17" s="26"/>
      <c r="B17" s="11" t="s">
        <v>17</v>
      </c>
      <c r="C17" s="17">
        <f t="shared" si="3"/>
        <v>479.4</v>
      </c>
      <c r="D17" s="18">
        <v>0</v>
      </c>
      <c r="E17" s="18">
        <v>0</v>
      </c>
      <c r="F17" s="18">
        <v>0</v>
      </c>
      <c r="G17" s="18">
        <v>0</v>
      </c>
      <c r="H17" s="18">
        <v>0</v>
      </c>
      <c r="I17" s="19">
        <v>4.5</v>
      </c>
      <c r="J17" s="19">
        <v>474.9</v>
      </c>
      <c r="K17" s="18">
        <v>0</v>
      </c>
      <c r="L17" s="32"/>
    </row>
    <row r="18" spans="1:12" s="8" customFormat="1" ht="15.75" x14ac:dyDescent="0.25">
      <c r="A18" s="23" t="s">
        <v>6</v>
      </c>
      <c r="B18" s="23"/>
      <c r="C18" s="12">
        <f t="shared" ref="C18:K18" si="4">SUM(C16:C17)</f>
        <v>2682.5</v>
      </c>
      <c r="D18" s="12">
        <f t="shared" si="4"/>
        <v>0</v>
      </c>
      <c r="E18" s="12">
        <f t="shared" si="4"/>
        <v>0</v>
      </c>
      <c r="F18" s="12">
        <f t="shared" si="4"/>
        <v>0</v>
      </c>
      <c r="G18" s="12">
        <f t="shared" si="4"/>
        <v>0</v>
      </c>
      <c r="H18" s="12">
        <f t="shared" si="4"/>
        <v>0</v>
      </c>
      <c r="I18" s="12">
        <f t="shared" si="4"/>
        <v>246.2</v>
      </c>
      <c r="J18" s="12">
        <f t="shared" si="4"/>
        <v>2436.3000000000002</v>
      </c>
      <c r="K18" s="12">
        <f t="shared" si="4"/>
        <v>0</v>
      </c>
      <c r="L18" s="15"/>
    </row>
    <row r="19" spans="1:12" s="7" customFormat="1" ht="121.5" customHeight="1" x14ac:dyDescent="0.25">
      <c r="A19" s="26" t="s">
        <v>33</v>
      </c>
      <c r="B19" s="11" t="s">
        <v>18</v>
      </c>
      <c r="C19" s="17">
        <f t="shared" ref="C19:C20" si="5">SUM(D19:K19)</f>
        <v>22.947670000000002</v>
      </c>
      <c r="D19" s="18">
        <v>0</v>
      </c>
      <c r="E19" s="18">
        <v>0</v>
      </c>
      <c r="F19" s="18">
        <v>15</v>
      </c>
      <c r="G19" s="18">
        <v>0</v>
      </c>
      <c r="H19" s="18">
        <v>0</v>
      </c>
      <c r="I19" s="18">
        <v>0</v>
      </c>
      <c r="J19" s="18">
        <v>0</v>
      </c>
      <c r="K19" s="18">
        <f>1+3.98773+0.99+0.96994+1</f>
        <v>7.9476700000000005</v>
      </c>
      <c r="L19" s="39" t="s">
        <v>35</v>
      </c>
    </row>
    <row r="20" spans="1:12" s="7" customFormat="1" ht="78.75" x14ac:dyDescent="0.25">
      <c r="A20" s="26"/>
      <c r="B20" s="11" t="s">
        <v>34</v>
      </c>
      <c r="C20" s="17">
        <f t="shared" si="5"/>
        <v>4320.2355600000001</v>
      </c>
      <c r="D20" s="18">
        <v>0</v>
      </c>
      <c r="E20" s="18">
        <v>0</v>
      </c>
      <c r="F20" s="18">
        <v>0</v>
      </c>
      <c r="G20" s="18">
        <v>0</v>
      </c>
      <c r="H20" s="18">
        <v>0</v>
      </c>
      <c r="I20" s="18">
        <v>0</v>
      </c>
      <c r="J20" s="18">
        <v>0</v>
      </c>
      <c r="K20" s="18">
        <f>1065.81115+1534.5857+1001.23991+718.5988</f>
        <v>4320.2355600000001</v>
      </c>
      <c r="L20" s="40"/>
    </row>
    <row r="21" spans="1:12" s="8" customFormat="1" ht="15.75" x14ac:dyDescent="0.25">
      <c r="A21" s="23" t="s">
        <v>6</v>
      </c>
      <c r="B21" s="23"/>
      <c r="C21" s="12">
        <f>SUM(C19:C20)</f>
        <v>4343.1832299999996</v>
      </c>
      <c r="D21" s="12">
        <f t="shared" ref="D21:K21" si="6">SUM(D19:D20)</f>
        <v>0</v>
      </c>
      <c r="E21" s="12">
        <f t="shared" si="6"/>
        <v>0</v>
      </c>
      <c r="F21" s="12">
        <f t="shared" si="6"/>
        <v>15</v>
      </c>
      <c r="G21" s="12">
        <f t="shared" si="6"/>
        <v>0</v>
      </c>
      <c r="H21" s="12">
        <f t="shared" si="6"/>
        <v>0</v>
      </c>
      <c r="I21" s="12">
        <f t="shared" si="6"/>
        <v>0</v>
      </c>
      <c r="J21" s="12">
        <f t="shared" si="6"/>
        <v>0</v>
      </c>
      <c r="K21" s="12">
        <f t="shared" si="6"/>
        <v>4328.1832299999996</v>
      </c>
      <c r="L21" s="15"/>
    </row>
    <row r="22" spans="1:12" s="21" customFormat="1" ht="151.5" customHeight="1" x14ac:dyDescent="0.25">
      <c r="A22" s="27" t="s">
        <v>36</v>
      </c>
      <c r="B22" s="11" t="s">
        <v>37</v>
      </c>
      <c r="C22" s="20">
        <f>D22+E22+F22+G22+H22+I22+J22+K22</f>
        <v>7967.7</v>
      </c>
      <c r="D22" s="13">
        <v>137.80000000000001</v>
      </c>
      <c r="E22" s="13">
        <v>0</v>
      </c>
      <c r="F22" s="13">
        <v>8.4</v>
      </c>
      <c r="G22" s="13">
        <v>7152.7</v>
      </c>
      <c r="H22" s="13">
        <v>668.8</v>
      </c>
      <c r="I22" s="13">
        <v>0</v>
      </c>
      <c r="J22" s="13">
        <v>0</v>
      </c>
      <c r="K22" s="13">
        <v>0</v>
      </c>
      <c r="L22" s="35" t="s">
        <v>44</v>
      </c>
    </row>
    <row r="23" spans="1:12" s="21" customFormat="1" ht="113.25" customHeight="1" x14ac:dyDescent="0.25">
      <c r="A23" s="28"/>
      <c r="B23" s="11" t="s">
        <v>38</v>
      </c>
      <c r="C23" s="20">
        <f>D23+E23+F23+G23+H23+I23+J23+K23</f>
        <v>2056.1000000000004</v>
      </c>
      <c r="D23" s="13">
        <v>0</v>
      </c>
      <c r="E23" s="13">
        <v>0</v>
      </c>
      <c r="F23" s="13">
        <v>0</v>
      </c>
      <c r="G23" s="13">
        <v>2052.3000000000002</v>
      </c>
      <c r="H23" s="13">
        <v>3.8</v>
      </c>
      <c r="I23" s="13">
        <v>0</v>
      </c>
      <c r="J23" s="13">
        <v>0</v>
      </c>
      <c r="K23" s="13">
        <v>0</v>
      </c>
      <c r="L23" s="36"/>
    </row>
    <row r="24" spans="1:12" s="21" customFormat="1" ht="126" x14ac:dyDescent="0.25">
      <c r="A24" s="28"/>
      <c r="B24" s="15" t="s">
        <v>39</v>
      </c>
      <c r="C24" s="20">
        <f t="shared" ref="C24:C29" si="7">D24+E24+F24+G24+H24+I24+J24+K24</f>
        <v>58.1</v>
      </c>
      <c r="D24" s="13">
        <v>0</v>
      </c>
      <c r="E24" s="13">
        <v>0</v>
      </c>
      <c r="F24" s="13">
        <v>0</v>
      </c>
      <c r="G24" s="13">
        <v>0</v>
      </c>
      <c r="H24" s="13">
        <v>58.1</v>
      </c>
      <c r="I24" s="13">
        <v>0</v>
      </c>
      <c r="J24" s="13">
        <v>0</v>
      </c>
      <c r="K24" s="13">
        <v>0</v>
      </c>
      <c r="L24" s="36"/>
    </row>
    <row r="25" spans="1:12" s="21" customFormat="1" ht="157.5" x14ac:dyDescent="0.25">
      <c r="A25" s="28"/>
      <c r="B25" s="15" t="s">
        <v>40</v>
      </c>
      <c r="C25" s="20">
        <f t="shared" si="7"/>
        <v>958.7</v>
      </c>
      <c r="D25" s="13">
        <v>59.7</v>
      </c>
      <c r="E25" s="13">
        <v>0</v>
      </c>
      <c r="F25" s="13">
        <v>1.5</v>
      </c>
      <c r="G25" s="13">
        <v>615.79999999999995</v>
      </c>
      <c r="H25" s="13">
        <v>281.7</v>
      </c>
      <c r="I25" s="13">
        <v>0</v>
      </c>
      <c r="J25" s="13">
        <v>0</v>
      </c>
      <c r="K25" s="13">
        <v>0</v>
      </c>
      <c r="L25" s="36"/>
    </row>
    <row r="26" spans="1:12" s="21" customFormat="1" ht="173.25" x14ac:dyDescent="0.25">
      <c r="A26" s="28"/>
      <c r="B26" s="15" t="s">
        <v>41</v>
      </c>
      <c r="C26" s="20">
        <f t="shared" si="7"/>
        <v>188.2</v>
      </c>
      <c r="D26" s="13">
        <v>0</v>
      </c>
      <c r="E26" s="13">
        <v>0</v>
      </c>
      <c r="F26" s="13">
        <v>0</v>
      </c>
      <c r="G26" s="13">
        <v>176.7</v>
      </c>
      <c r="H26" s="13">
        <v>11.5</v>
      </c>
      <c r="I26" s="13">
        <v>0</v>
      </c>
      <c r="J26" s="13">
        <v>0</v>
      </c>
      <c r="K26" s="13">
        <v>0</v>
      </c>
      <c r="L26" s="36"/>
    </row>
    <row r="27" spans="1:12" s="21" customFormat="1" ht="189" x14ac:dyDescent="0.25">
      <c r="A27" s="28"/>
      <c r="B27" s="15" t="s">
        <v>42</v>
      </c>
      <c r="C27" s="20">
        <f t="shared" si="7"/>
        <v>11.8</v>
      </c>
      <c r="D27" s="13">
        <v>0</v>
      </c>
      <c r="E27" s="13">
        <v>0</v>
      </c>
      <c r="F27" s="13">
        <v>0</v>
      </c>
      <c r="G27" s="13">
        <v>0</v>
      </c>
      <c r="H27" s="13">
        <v>11.8</v>
      </c>
      <c r="I27" s="13">
        <v>0</v>
      </c>
      <c r="J27" s="13">
        <v>0</v>
      </c>
      <c r="K27" s="13">
        <v>0</v>
      </c>
      <c r="L27" s="36"/>
    </row>
    <row r="28" spans="1:12" s="21" customFormat="1" ht="157.5" x14ac:dyDescent="0.25">
      <c r="A28" s="28"/>
      <c r="B28" s="15" t="s">
        <v>43</v>
      </c>
      <c r="C28" s="20">
        <f t="shared" si="7"/>
        <v>976.4</v>
      </c>
      <c r="D28" s="13">
        <v>257.10000000000002</v>
      </c>
      <c r="E28" s="13">
        <v>0</v>
      </c>
      <c r="F28" s="13">
        <v>1.5</v>
      </c>
      <c r="G28" s="13">
        <v>0</v>
      </c>
      <c r="H28" s="13">
        <v>717.8</v>
      </c>
      <c r="I28" s="13">
        <v>0</v>
      </c>
      <c r="J28" s="13">
        <v>0</v>
      </c>
      <c r="K28" s="13">
        <v>0</v>
      </c>
      <c r="L28" s="36"/>
    </row>
    <row r="29" spans="1:12" s="21" customFormat="1" ht="189" x14ac:dyDescent="0.25">
      <c r="A29" s="28"/>
      <c r="B29" s="15" t="s">
        <v>45</v>
      </c>
      <c r="C29" s="20">
        <f t="shared" si="7"/>
        <v>9.1999999999999993</v>
      </c>
      <c r="D29" s="13">
        <v>0</v>
      </c>
      <c r="E29" s="13">
        <v>0</v>
      </c>
      <c r="F29" s="13">
        <v>0</v>
      </c>
      <c r="G29" s="13">
        <v>0</v>
      </c>
      <c r="H29" s="13">
        <v>9.1999999999999993</v>
      </c>
      <c r="I29" s="13">
        <v>0</v>
      </c>
      <c r="J29" s="13">
        <v>0</v>
      </c>
      <c r="K29" s="13">
        <v>0</v>
      </c>
      <c r="L29" s="36"/>
    </row>
    <row r="30" spans="1:12" s="21" customFormat="1" ht="15.75" x14ac:dyDescent="0.25">
      <c r="A30" s="37" t="s">
        <v>6</v>
      </c>
      <c r="B30" s="38"/>
      <c r="C30" s="12">
        <f t="shared" ref="C30:K30" si="8">SUM(C22:C29)</f>
        <v>12226.2</v>
      </c>
      <c r="D30" s="12">
        <f t="shared" si="8"/>
        <v>454.6</v>
      </c>
      <c r="E30" s="12">
        <f t="shared" si="8"/>
        <v>0</v>
      </c>
      <c r="F30" s="12">
        <f t="shared" si="8"/>
        <v>11.4</v>
      </c>
      <c r="G30" s="12">
        <f t="shared" si="8"/>
        <v>9997.5</v>
      </c>
      <c r="H30" s="12">
        <f t="shared" si="8"/>
        <v>1762.6999999999998</v>
      </c>
      <c r="I30" s="12">
        <f t="shared" si="8"/>
        <v>0</v>
      </c>
      <c r="J30" s="12">
        <f t="shared" si="8"/>
        <v>0</v>
      </c>
      <c r="K30" s="12">
        <f t="shared" si="8"/>
        <v>0</v>
      </c>
      <c r="L30" s="22"/>
    </row>
    <row r="31" spans="1:12" s="8" customFormat="1" ht="15.75" x14ac:dyDescent="0.25">
      <c r="A31" s="23" t="s">
        <v>21</v>
      </c>
      <c r="B31" s="23"/>
      <c r="C31" s="12">
        <f>C8+C12+C15+C18+C30+C21</f>
        <v>20405.283230000001</v>
      </c>
      <c r="D31" s="12">
        <f t="shared" ref="D31:K31" si="9">D8+D12+D15+D18+D30</f>
        <v>454.6</v>
      </c>
      <c r="E31" s="12">
        <f t="shared" si="9"/>
        <v>0</v>
      </c>
      <c r="F31" s="12">
        <f t="shared" si="9"/>
        <v>11.4</v>
      </c>
      <c r="G31" s="12">
        <f t="shared" si="9"/>
        <v>9997.5</v>
      </c>
      <c r="H31" s="12">
        <f t="shared" si="9"/>
        <v>1762.6999999999998</v>
      </c>
      <c r="I31" s="12">
        <f t="shared" si="9"/>
        <v>260.59999999999997</v>
      </c>
      <c r="J31" s="12">
        <f t="shared" si="9"/>
        <v>2436.3000000000002</v>
      </c>
      <c r="K31" s="12">
        <f t="shared" si="9"/>
        <v>1139</v>
      </c>
      <c r="L31" s="15"/>
    </row>
  </sheetData>
  <autoFilter ref="A3:A15"/>
  <mergeCells count="21">
    <mergeCell ref="L22:L29"/>
    <mergeCell ref="A30:B30"/>
    <mergeCell ref="L19:L20"/>
    <mergeCell ref="A21:B21"/>
    <mergeCell ref="A18:B18"/>
    <mergeCell ref="L16:L17"/>
    <mergeCell ref="B3:L3"/>
    <mergeCell ref="L5:L6"/>
    <mergeCell ref="B5:B6"/>
    <mergeCell ref="C5:C6"/>
    <mergeCell ref="D5:K5"/>
    <mergeCell ref="A31:B31"/>
    <mergeCell ref="A5:A6"/>
    <mergeCell ref="A15:B15"/>
    <mergeCell ref="A12:B12"/>
    <mergeCell ref="A19:A20"/>
    <mergeCell ref="A8:B8"/>
    <mergeCell ref="A22:A29"/>
    <mergeCell ref="A16:A17"/>
    <mergeCell ref="A9:A11"/>
    <mergeCell ref="A13:A14"/>
  </mergeCells>
  <pageMargins left="0.7" right="0.7"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Рудакова Людмила Павловна</dc:creator>
  <cp:lastModifiedBy>Гостюшева Светлана Анатольевна</cp:lastModifiedBy>
  <cp:lastPrinted>2024-04-19T10:27:39Z</cp:lastPrinted>
  <dcterms:created xsi:type="dcterms:W3CDTF">2013-06-05T04:07:34Z</dcterms:created>
  <dcterms:modified xsi:type="dcterms:W3CDTF">2024-04-23T07:52:32Z</dcterms:modified>
</cp:coreProperties>
</file>