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 4" sheetId="1" r:id="rId1"/>
  </sheets>
  <definedNames>
    <definedName name="_xlnm._FilterDatabase" localSheetId="0" hidden="1">'Приложение  4'!$A$10:$E$63</definedName>
    <definedName name="_xlnm.Print_Titles" localSheetId="0">'Приложение  4'!$9:$10</definedName>
    <definedName name="_xlnm.Print_Area" localSheetId="0">'Приложение  4'!$A$1:$E$63</definedName>
  </definedNames>
  <calcPr calcId="145621"/>
</workbook>
</file>

<file path=xl/calcChain.xml><?xml version="1.0" encoding="utf-8"?>
<calcChain xmlns="http://schemas.openxmlformats.org/spreadsheetml/2006/main">
  <c r="D31" i="1" l="1"/>
  <c r="C31" i="1"/>
  <c r="E35" i="1"/>
  <c r="C61" i="1" l="1"/>
  <c r="D37" i="1"/>
  <c r="C37" i="1"/>
  <c r="E39" i="1"/>
  <c r="E25" i="1" l="1"/>
  <c r="D24" i="1"/>
  <c r="C24" i="1"/>
  <c r="D20" i="1"/>
  <c r="C20" i="1"/>
  <c r="E22" i="1"/>
  <c r="E62" i="1" l="1"/>
  <c r="D61" i="1"/>
  <c r="E26" i="1"/>
  <c r="E15" i="1"/>
  <c r="E61" i="1" l="1"/>
  <c r="D11" i="1" l="1"/>
  <c r="C11" i="1"/>
  <c r="E18" i="1" l="1"/>
  <c r="C56" i="1" l="1"/>
  <c r="C51" i="1"/>
  <c r="C48" i="1"/>
  <c r="C41" i="1"/>
  <c r="E59" i="1"/>
  <c r="D56" i="1"/>
  <c r="E44" i="1"/>
  <c r="E45" i="1"/>
  <c r="D41" i="1"/>
  <c r="C63" i="1" l="1"/>
  <c r="E12" i="1"/>
  <c r="E13" i="1"/>
  <c r="E14" i="1"/>
  <c r="E16" i="1"/>
  <c r="E17" i="1"/>
  <c r="E19" i="1"/>
  <c r="E21" i="1"/>
  <c r="E23" i="1"/>
  <c r="E27" i="1"/>
  <c r="E28" i="1"/>
  <c r="E29" i="1"/>
  <c r="E30" i="1"/>
  <c r="E32" i="1"/>
  <c r="E33" i="1"/>
  <c r="E34" i="1"/>
  <c r="E36" i="1"/>
  <c r="E38" i="1"/>
  <c r="E40" i="1"/>
  <c r="E42" i="1"/>
  <c r="E43" i="1"/>
  <c r="E46" i="1"/>
  <c r="E47" i="1"/>
  <c r="E49" i="1"/>
  <c r="E50" i="1"/>
  <c r="E52" i="1"/>
  <c r="E53" i="1"/>
  <c r="E54" i="1"/>
  <c r="E55" i="1"/>
  <c r="E57" i="1"/>
  <c r="E58" i="1"/>
  <c r="E60" i="1"/>
  <c r="D51" i="1"/>
  <c r="D48" i="1"/>
  <c r="D63" i="1" l="1"/>
  <c r="E37" i="1"/>
  <c r="E48" i="1"/>
  <c r="E20" i="1"/>
  <c r="E31" i="1"/>
  <c r="E41" i="1"/>
  <c r="E56" i="1"/>
  <c r="E11" i="1"/>
  <c r="E24" i="1"/>
  <c r="E51" i="1"/>
  <c r="E63" i="1" l="1"/>
</calcChain>
</file>

<file path=xl/sharedStrings.xml><?xml version="1.0" encoding="utf-8"?>
<sst xmlns="http://schemas.openxmlformats.org/spreadsheetml/2006/main" count="122" uniqueCount="122">
  <si>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</si>
  <si>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</si>
  <si>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</si>
  <si>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</si>
  <si>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</si>
  <si>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</si>
  <si>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</si>
  <si>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</si>
  <si>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</si>
  <si>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</si>
  <si>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</si>
  <si>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</si>
  <si>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</si>
  <si>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</si>
  <si>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</si>
  <si>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0309</t>
  </si>
  <si>
    <t>0314</t>
  </si>
  <si>
    <t>Другие вопросы в области национальной безопасности и правоохранительной деятельности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</si>
  <si>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</si>
  <si>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</si>
  <si>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</si>
  <si>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</si>
  <si>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</si>
  <si>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</si>
  <si>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</si>
  <si>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</si>
  <si>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</si>
  <si>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</si>
  <si>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</si>
  <si>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</si>
  <si>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</si>
  <si>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</si>
  <si>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</si>
  <si>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</si>
  <si>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</si>
  <si>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</si>
  <si>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</si>
  <si>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</si>
  <si>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</si>
  <si>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</si>
  <si>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</si>
  <si>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</si>
  <si>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</si>
  <si>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</si>
  <si>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</si>
  <si>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</si>
  <si>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</si>
  <si>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</si>
  <si>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</si>
  <si>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</si>
  <si>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</si>
  <si>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</si>
  <si>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</si>
  <si>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</si>
  <si>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</si>
  <si>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</si>
  <si>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</si>
  <si>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</si>
  <si>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</si>
  <si>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</si>
  <si>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</si>
  <si>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</si>
  <si>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</si>
  <si>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Итого</t>
  </si>
  <si>
    <t>Раздел, подраздел</t>
  </si>
  <si>
    <t>Наименование</t>
  </si>
  <si>
    <t>1</t>
  </si>
  <si>
    <t>2</t>
  </si>
  <si>
    <t>3</t>
  </si>
  <si>
    <t>4</t>
  </si>
  <si>
    <t>5</t>
  </si>
  <si>
    <t>Уточненный план</t>
  </si>
  <si>
    <t>Исполнено</t>
  </si>
  <si>
    <t>% исполнения</t>
  </si>
  <si>
    <t>тыс. руб.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</si>
  <si>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</si>
  <si>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</si>
  <si>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</si>
  <si>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</si>
  <si>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</si>
  <si>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</si>
  <si>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</si>
  <si>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</si>
  <si>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</si>
  <si>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</si>
  <si>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</si>
  <si>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</si>
  <si>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</si>
  <si>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1000</t>
  </si>
  <si>
    <t>Социальная политика</t>
  </si>
  <si>
    <t>1100</t>
  </si>
  <si>
    <t>Физическая культура и спорт</t>
  </si>
  <si>
    <t>Культура, кинематография</t>
  </si>
  <si>
    <t>0703</t>
  </si>
  <si>
    <t>0705</t>
  </si>
  <si>
    <t>Дополнительное образование детей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</si>
  <si>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</si>
  <si>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</si>
  <si>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</si>
  <si>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>Молодежная политика</t>
  </si>
  <si>
    <t>0105</t>
  </si>
  <si>
    <t>Судебная система</t>
  </si>
  <si>
    <t>0406</t>
  </si>
  <si>
    <t>Водное хозяйство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</si>
  <si>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</si>
  <si>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</si>
  <si>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</si>
  <si>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</si>
  <si>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0310</t>
  </si>
  <si>
    <t>0405</t>
  </si>
  <si>
    <t>Сельское хозяйство и рыболовство</t>
  </si>
  <si>
    <t>Приложение 4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</si>
  <si>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</si>
  <si>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</si>
  <si>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0604</t>
  </si>
  <si>
    <t>Прикладные научные исследования в области охраны окружающей среды</t>
  </si>
  <si>
    <t>0504</t>
  </si>
  <si>
    <t>Прикладные научные исследования в области жилищно-коммунального хозяйства</t>
  </si>
  <si>
    <t xml:space="preserve">к решению </t>
  </si>
  <si>
    <t>Пермской городской Думы</t>
  </si>
  <si>
    <t>Отчет об исполнении расходов бюджета города Перми по разделам, подразделам классификации расходов бюджетов за 2022 год</t>
  </si>
  <si>
    <t>от 23.05.2023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</si>
</sst>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0" xfId="0" applyFont="1"/>
    <xf numFmtId="164" fontId="2" fillId="2" borderId="2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165" fontId="1" fillId="2" borderId="2" xfId="0" applyNumberFormat="1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1" fillId="0" borderId="0" xfId="0" applyFont="1"/>
    <xf numFmtId="164" fontId="2" fillId="0" borderId="2" xfId="0" applyNumberFormat="1" applyFont="1" applyFill="1" applyBorder="1" applyAlignment="1">
      <alignment horizontal="center" wrapText="1"/>
    </xf>
    <xf numFmtId="0" fontId="1" fillId="0" borderId="0" xfId="0" applyFont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/>
    </xf>
    <xf numFmtId="0" fontId="5" fillId="2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63"/>
  <sheetViews>
    <sheetView showGridLines="0" tabSelected="1" zoomScaleNormal="100" zoomScaleSheetLayoutView="100" workbookViewId="0">
      <selection activeCell="A6" sqref="A6:E6"/>
    </sheetView>
  </sheetViews>
  <sheetFormatPr defaultColWidth="8.88671875" defaultRowHeight="12.75" customHeight="1" x14ac:dyDescent="0.25"/>
  <cols>
    <col min="1" max="1" width="8.88671875" style="1" customWidth="1"/>
    <col min="2" max="2" width="56.6640625" style="1" customWidth="1"/>
    <col min="3" max="3" width="15.44140625" style="1" customWidth="1"/>
    <col min="4" max="4" width="17" style="1" customWidth="1"/>
    <col min="5" max="5" width="11.33203125" style="1" customWidth="1"/>
    <col min="6" max="8" width="9.109375" style="1" customWidth="1"/>
    <col min="9" max="16384" width="8.88671875" style="1"/>
  </cols>
  <sheetData>
    <row r="1" spans="1:5" ht="15.6" x14ac:dyDescent="0.3">
      <c r="C1" s="37" t="s">
        <v>111</v>
      </c>
      <c r="D1" s="37"/>
      <c r="E1" s="37"/>
    </row>
    <row r="2" spans="1:5" ht="15.6" x14ac:dyDescent="0.3">
      <c r="C2" s="36" t="s">
        <v>118</v>
      </c>
      <c r="D2" s="36"/>
      <c r="E2" s="36"/>
    </row>
    <row r="3" spans="1:5" s="30" customFormat="1" ht="15.6" x14ac:dyDescent="0.3">
      <c r="C3" s="31"/>
      <c r="D3" s="36" t="s">
        <v>119</v>
      </c>
      <c r="E3" s="36"/>
    </row>
    <row r="4" spans="1:5" ht="15.6" x14ac:dyDescent="0.3">
      <c r="C4" s="32"/>
      <c r="D4" s="36" t="s">
        <v>121</v>
      </c>
      <c r="E4" s="36"/>
    </row>
    <row r="5" spans="1:5" ht="12.75" customHeight="1" x14ac:dyDescent="0.25">
      <c r="C5" s="7"/>
      <c r="D5" s="8"/>
      <c r="E5" s="8"/>
    </row>
    <row r="6" spans="1:5" ht="34.200000000000003" customHeight="1" x14ac:dyDescent="0.3">
      <c r="A6" s="35" t="s">
        <v>120</v>
      </c>
      <c r="B6" s="35"/>
      <c r="C6" s="35"/>
      <c r="D6" s="35"/>
      <c r="E6" s="35"/>
    </row>
    <row r="8" spans="1:5" ht="13.2" x14ac:dyDescent="0.25">
      <c r="A8" s="33" t="s">
        <v>0</v>
      </c>
      <c r="B8" s="34"/>
      <c r="C8" s="34"/>
      <c r="E8" s="6" t="s">
        <v>74</v>
      </c>
    </row>
    <row r="9" spans="1:5" ht="48" customHeight="1" x14ac:dyDescent="0.25">
      <c r="A9" s="2" t="s">
        <v>64</v>
      </c>
      <c r="B9" s="2" t="s">
        <v>65</v>
      </c>
      <c r="C9" s="2" t="s">
        <v>71</v>
      </c>
      <c r="D9" s="2" t="s">
        <v>72</v>
      </c>
      <c r="E9" s="2" t="s">
        <v>73</v>
      </c>
    </row>
    <row r="10" spans="1:5" ht="15" hidden="1" customHeight="1" x14ac:dyDescent="0.25">
      <c r="A10" s="2" t="s">
        <v>66</v>
      </c>
      <c r="B10" s="2" t="s">
        <v>67</v>
      </c>
      <c r="C10" s="2" t="s">
        <v>68</v>
      </c>
      <c r="D10" s="2" t="s">
        <v>69</v>
      </c>
      <c r="E10" s="2" t="s">
        <v>70</v>
      </c>
    </row>
    <row r="11" spans="1:5" s="11" customFormat="1" ht="15" customHeight="1" x14ac:dyDescent="0.25">
      <c r="A11" s="9" t="s">
        <v>75</v>
      </c>
      <c r="B11" s="10" t="s">
        <v>76</v>
      </c>
      <c r="C11" s="12">
        <f>C12+C13+C14+C16+C17+C18+C19+C15</f>
        <v>2632101.5085899998</v>
      </c>
      <c r="D11" s="12">
        <f>D12+D13+D14+D16+D17+D18+D19+D15</f>
        <v>2599118.7117099999</v>
      </c>
      <c r="E11" s="15">
        <f>D11/C11*100</f>
        <v>98.746902550210962</v>
      </c>
    </row>
    <row r="12" spans="1:5" ht="26.4" x14ac:dyDescent="0.25">
      <c r="A12" s="2" t="s">
        <v>1</v>
      </c>
      <c r="B12" s="3" t="s">
        <v>2</v>
      </c>
      <c r="C12" s="13">
        <v>5980.53244</v>
      </c>
      <c r="D12" s="13">
        <v>5980.53244</v>
      </c>
      <c r="E12" s="16">
        <f t="shared" ref="E12:E62" si="0">D12/C12*100</f>
        <v>100</v>
      </c>
    </row>
    <row r="13" spans="1:5" ht="39.6" x14ac:dyDescent="0.25">
      <c r="A13" s="2" t="s">
        <v>3</v>
      </c>
      <c r="B13" s="3" t="s">
        <v>4</v>
      </c>
      <c r="C13" s="13">
        <v>174848</v>
      </c>
      <c r="D13" s="13">
        <v>170104.68700000001</v>
      </c>
      <c r="E13" s="16">
        <f t="shared" si="0"/>
        <v>97.287179149890193</v>
      </c>
    </row>
    <row r="14" spans="1:5" ht="39.6" x14ac:dyDescent="0.25">
      <c r="A14" s="2" t="s">
        <v>5</v>
      </c>
      <c r="B14" s="3" t="s">
        <v>6</v>
      </c>
      <c r="C14" s="13">
        <v>780229.81655999995</v>
      </c>
      <c r="D14" s="13">
        <v>776227.09199999995</v>
      </c>
      <c r="E14" s="16">
        <f t="shared" si="0"/>
        <v>99.486981338697376</v>
      </c>
    </row>
    <row r="15" spans="1:5" s="18" customFormat="1" ht="13.2" x14ac:dyDescent="0.25">
      <c r="A15" s="2" t="s">
        <v>100</v>
      </c>
      <c r="B15" s="3" t="s">
        <v>101</v>
      </c>
      <c r="C15" s="13">
        <v>4494.8</v>
      </c>
      <c r="D15" s="13">
        <v>2692.7620000000002</v>
      </c>
      <c r="E15" s="16">
        <f t="shared" si="0"/>
        <v>59.908383020379105</v>
      </c>
    </row>
    <row r="16" spans="1:5" ht="26.4" x14ac:dyDescent="0.25">
      <c r="A16" s="2" t="s">
        <v>7</v>
      </c>
      <c r="B16" s="3" t="s">
        <v>8</v>
      </c>
      <c r="C16" s="13">
        <v>183012.9</v>
      </c>
      <c r="D16" s="13">
        <v>182972.82027</v>
      </c>
      <c r="E16" s="16">
        <f t="shared" si="0"/>
        <v>99.978100051963551</v>
      </c>
    </row>
    <row r="17" spans="1:5" ht="13.2" x14ac:dyDescent="0.25">
      <c r="A17" s="2" t="s">
        <v>9</v>
      </c>
      <c r="B17" s="3" t="s">
        <v>10</v>
      </c>
      <c r="C17" s="13">
        <v>10585.683999999999</v>
      </c>
      <c r="D17" s="13">
        <v>10376.945</v>
      </c>
      <c r="E17" s="16">
        <f t="shared" si="0"/>
        <v>98.028100971085109</v>
      </c>
    </row>
    <row r="18" spans="1:5" ht="13.2" x14ac:dyDescent="0.25">
      <c r="A18" s="2" t="s">
        <v>11</v>
      </c>
      <c r="B18" s="3" t="s">
        <v>12</v>
      </c>
      <c r="C18" s="13">
        <v>11382.834999999999</v>
      </c>
      <c r="D18" s="13">
        <v>0</v>
      </c>
      <c r="E18" s="16">
        <f t="shared" si="0"/>
        <v>0</v>
      </c>
    </row>
    <row r="19" spans="1:5" ht="13.2" x14ac:dyDescent="0.25">
      <c r="A19" s="2" t="s">
        <v>13</v>
      </c>
      <c r="B19" s="3" t="s">
        <v>14</v>
      </c>
      <c r="C19" s="13">
        <v>1461566.94059</v>
      </c>
      <c r="D19" s="13">
        <v>1450763.8729999999</v>
      </c>
      <c r="E19" s="16">
        <f t="shared" si="0"/>
        <v>99.260857146533482</v>
      </c>
    </row>
    <row r="20" spans="1:5" s="11" customFormat="1" ht="26.4" x14ac:dyDescent="0.25">
      <c r="A20" s="9" t="s">
        <v>77</v>
      </c>
      <c r="B20" s="10" t="s">
        <v>78</v>
      </c>
      <c r="C20" s="12">
        <f>C21+C23+C22</f>
        <v>251343.47136000003</v>
      </c>
      <c r="D20" s="12">
        <f>D21+D23+D22</f>
        <v>244566.72099999999</v>
      </c>
      <c r="E20" s="15">
        <f t="shared" si="0"/>
        <v>97.303788985116029</v>
      </c>
    </row>
    <row r="21" spans="1:5" ht="13.2" x14ac:dyDescent="0.25">
      <c r="A21" s="2" t="s">
        <v>15</v>
      </c>
      <c r="B21" s="3" t="s">
        <v>112</v>
      </c>
      <c r="C21" s="13">
        <v>60933.266909999998</v>
      </c>
      <c r="D21" s="13">
        <v>60800.748</v>
      </c>
      <c r="E21" s="16">
        <f t="shared" si="0"/>
        <v>99.782517963141984</v>
      </c>
    </row>
    <row r="22" spans="1:5" s="25" customFormat="1" ht="26.4" x14ac:dyDescent="0.25">
      <c r="A22" s="2" t="s">
        <v>108</v>
      </c>
      <c r="B22" s="3" t="s">
        <v>113</v>
      </c>
      <c r="C22" s="13">
        <v>153702.33188000001</v>
      </c>
      <c r="D22" s="13">
        <v>147169.99</v>
      </c>
      <c r="E22" s="16">
        <f t="shared" si="0"/>
        <v>95.750004700579296</v>
      </c>
    </row>
    <row r="23" spans="1:5" ht="26.4" x14ac:dyDescent="0.25">
      <c r="A23" s="2" t="s">
        <v>16</v>
      </c>
      <c r="B23" s="3" t="s">
        <v>17</v>
      </c>
      <c r="C23" s="13">
        <v>36707.87257</v>
      </c>
      <c r="D23" s="13">
        <v>36595.983</v>
      </c>
      <c r="E23" s="16">
        <f t="shared" si="0"/>
        <v>99.695189172876653</v>
      </c>
    </row>
    <row r="24" spans="1:5" s="11" customFormat="1" ht="13.2" x14ac:dyDescent="0.25">
      <c r="A24" s="9" t="s">
        <v>79</v>
      </c>
      <c r="B24" s="10" t="s">
        <v>80</v>
      </c>
      <c r="C24" s="12">
        <f>C27+C28+C29+C30+C26+C25</f>
        <v>13915854.73972</v>
      </c>
      <c r="D24" s="29">
        <f>D27+D28+D29+D30+D26+D25</f>
        <v>13425456.355689997</v>
      </c>
      <c r="E24" s="15">
        <f t="shared" si="0"/>
        <v>96.47597367748989</v>
      </c>
    </row>
    <row r="25" spans="1:5" s="11" customFormat="1" ht="13.2" x14ac:dyDescent="0.25">
      <c r="A25" s="26" t="s">
        <v>109</v>
      </c>
      <c r="B25" s="27" t="s">
        <v>110</v>
      </c>
      <c r="C25" s="13">
        <v>57071.188399999999</v>
      </c>
      <c r="D25" s="13">
        <v>57054.390319999999</v>
      </c>
      <c r="E25" s="16">
        <f t="shared" si="0"/>
        <v>99.970566444346204</v>
      </c>
    </row>
    <row r="26" spans="1:5" s="19" customFormat="1" ht="13.2" x14ac:dyDescent="0.25">
      <c r="A26" s="26" t="s">
        <v>102</v>
      </c>
      <c r="B26" s="27" t="s">
        <v>103</v>
      </c>
      <c r="C26" s="13">
        <v>137402.20000000001</v>
      </c>
      <c r="D26" s="13">
        <v>133301.39537000001</v>
      </c>
      <c r="E26" s="16">
        <f t="shared" si="0"/>
        <v>97.015473820652076</v>
      </c>
    </row>
    <row r="27" spans="1:5" ht="13.2" x14ac:dyDescent="0.25">
      <c r="A27" s="2" t="s">
        <v>18</v>
      </c>
      <c r="B27" s="3" t="s">
        <v>19</v>
      </c>
      <c r="C27" s="13">
        <v>52639.885110000003</v>
      </c>
      <c r="D27" s="13">
        <v>52609.923000000003</v>
      </c>
      <c r="E27" s="16">
        <f t="shared" si="0"/>
        <v>99.943080973795091</v>
      </c>
    </row>
    <row r="28" spans="1:5" ht="13.2" x14ac:dyDescent="0.25">
      <c r="A28" s="2" t="s">
        <v>20</v>
      </c>
      <c r="B28" s="3" t="s">
        <v>21</v>
      </c>
      <c r="C28" s="13">
        <v>6214205.6311499998</v>
      </c>
      <c r="D28" s="13">
        <v>6105809.8099999996</v>
      </c>
      <c r="E28" s="16">
        <f t="shared" si="0"/>
        <v>98.255676950781236</v>
      </c>
    </row>
    <row r="29" spans="1:5" ht="13.2" x14ac:dyDescent="0.25">
      <c r="A29" s="2" t="s">
        <v>22</v>
      </c>
      <c r="B29" s="3" t="s">
        <v>23</v>
      </c>
      <c r="C29" s="13">
        <v>7347026.9268399999</v>
      </c>
      <c r="D29" s="13">
        <v>6969692.3859999999</v>
      </c>
      <c r="E29" s="16">
        <f t="shared" si="0"/>
        <v>94.864119260792009</v>
      </c>
    </row>
    <row r="30" spans="1:5" ht="13.2" x14ac:dyDescent="0.25">
      <c r="A30" s="2" t="s">
        <v>24</v>
      </c>
      <c r="B30" s="3" t="s">
        <v>25</v>
      </c>
      <c r="C30" s="13">
        <v>107508.90822</v>
      </c>
      <c r="D30" s="13">
        <v>106988.451</v>
      </c>
      <c r="E30" s="16">
        <f t="shared" si="0"/>
        <v>99.515893865339081</v>
      </c>
    </row>
    <row r="31" spans="1:5" s="11" customFormat="1" ht="13.2" x14ac:dyDescent="0.25">
      <c r="A31" s="9" t="s">
        <v>81</v>
      </c>
      <c r="B31" s="10" t="s">
        <v>82</v>
      </c>
      <c r="C31" s="29">
        <f>C32+C33+C34+C36+C35</f>
        <v>12518276.567600003</v>
      </c>
      <c r="D31" s="29">
        <f>D32+D33+D34+D36+D35</f>
        <v>10672944.130999999</v>
      </c>
      <c r="E31" s="15">
        <f t="shared" si="0"/>
        <v>85.258893853039481</v>
      </c>
    </row>
    <row r="32" spans="1:5" ht="13.2" x14ac:dyDescent="0.25">
      <c r="A32" s="2" t="s">
        <v>26</v>
      </c>
      <c r="B32" s="3" t="s">
        <v>27</v>
      </c>
      <c r="C32" s="13">
        <v>5976894.34394</v>
      </c>
      <c r="D32" s="13">
        <v>5350827.6469999999</v>
      </c>
      <c r="E32" s="16">
        <f t="shared" si="0"/>
        <v>89.525217263129775</v>
      </c>
    </row>
    <row r="33" spans="1:5" s="24" customFormat="1" ht="13.2" x14ac:dyDescent="0.25">
      <c r="A33" s="20" t="s">
        <v>28</v>
      </c>
      <c r="B33" s="21" t="s">
        <v>29</v>
      </c>
      <c r="C33" s="22">
        <v>316460.20143000002</v>
      </c>
      <c r="D33" s="22">
        <v>288204.92300000001</v>
      </c>
      <c r="E33" s="23">
        <f t="shared" si="0"/>
        <v>91.071459127459988</v>
      </c>
    </row>
    <row r="34" spans="1:5" s="24" customFormat="1" ht="13.2" x14ac:dyDescent="0.25">
      <c r="A34" s="20" t="s">
        <v>30</v>
      </c>
      <c r="B34" s="21" t="s">
        <v>31</v>
      </c>
      <c r="C34" s="22">
        <v>5446704.1826200001</v>
      </c>
      <c r="D34" s="22">
        <v>4258312.5729999999</v>
      </c>
      <c r="E34" s="23">
        <f t="shared" si="0"/>
        <v>78.181454880328118</v>
      </c>
    </row>
    <row r="35" spans="1:5" s="24" customFormat="1" ht="26.4" x14ac:dyDescent="0.25">
      <c r="A35" s="20" t="s">
        <v>116</v>
      </c>
      <c r="B35" s="21" t="s">
        <v>117</v>
      </c>
      <c r="C35" s="22">
        <v>1709.3340000000001</v>
      </c>
      <c r="D35" s="22">
        <v>0</v>
      </c>
      <c r="E35" s="23">
        <f t="shared" si="0"/>
        <v>0</v>
      </c>
    </row>
    <row r="36" spans="1:5" ht="13.2" x14ac:dyDescent="0.25">
      <c r="A36" s="2" t="s">
        <v>32</v>
      </c>
      <c r="B36" s="3" t="s">
        <v>33</v>
      </c>
      <c r="C36" s="13">
        <v>776508.50560999999</v>
      </c>
      <c r="D36" s="13">
        <v>775598.98800000001</v>
      </c>
      <c r="E36" s="16">
        <f t="shared" si="0"/>
        <v>99.882870876052351</v>
      </c>
    </row>
    <row r="37" spans="1:5" s="11" customFormat="1" ht="13.2" x14ac:dyDescent="0.25">
      <c r="A37" s="9" t="s">
        <v>83</v>
      </c>
      <c r="B37" s="10" t="s">
        <v>84</v>
      </c>
      <c r="C37" s="12">
        <f>C38+C40+C39</f>
        <v>37584.366999999998</v>
      </c>
      <c r="D37" s="12">
        <f>D38+D40+D39</f>
        <v>37559.665999999997</v>
      </c>
      <c r="E37" s="15">
        <f t="shared" si="0"/>
        <v>99.934278525962668</v>
      </c>
    </row>
    <row r="38" spans="1:5" ht="26.4" x14ac:dyDescent="0.25">
      <c r="A38" s="2" t="s">
        <v>34</v>
      </c>
      <c r="B38" s="3" t="s">
        <v>35</v>
      </c>
      <c r="C38" s="13">
        <v>9524.9670000000006</v>
      </c>
      <c r="D38" s="13">
        <v>9518.5750000000007</v>
      </c>
      <c r="E38" s="16">
        <f t="shared" si="0"/>
        <v>99.932892155951819</v>
      </c>
    </row>
    <row r="39" spans="1:5" s="28" customFormat="1" ht="26.4" x14ac:dyDescent="0.25">
      <c r="A39" s="2" t="s">
        <v>114</v>
      </c>
      <c r="B39" s="3" t="s">
        <v>115</v>
      </c>
      <c r="C39" s="13">
        <v>206</v>
      </c>
      <c r="D39" s="13">
        <v>206</v>
      </c>
      <c r="E39" s="16">
        <f t="shared" si="0"/>
        <v>100</v>
      </c>
    </row>
    <row r="40" spans="1:5" ht="13.2" x14ac:dyDescent="0.25">
      <c r="A40" s="2" t="s">
        <v>36</v>
      </c>
      <c r="B40" s="3" t="s">
        <v>37</v>
      </c>
      <c r="C40" s="13">
        <v>27853.4</v>
      </c>
      <c r="D40" s="13">
        <v>27835.091</v>
      </c>
      <c r="E40" s="16">
        <f t="shared" si="0"/>
        <v>99.93426655273683</v>
      </c>
    </row>
    <row r="41" spans="1:5" s="11" customFormat="1" ht="13.2" x14ac:dyDescent="0.25">
      <c r="A41" s="9" t="s">
        <v>85</v>
      </c>
      <c r="B41" s="10" t="s">
        <v>86</v>
      </c>
      <c r="C41" s="29">
        <f>C42+C43+C46+C47+C44+C45</f>
        <v>19278040.238140002</v>
      </c>
      <c r="D41" s="12">
        <f>D42+D43+D46+D47+D44+D45</f>
        <v>19193962.615000002</v>
      </c>
      <c r="E41" s="15">
        <f t="shared" si="0"/>
        <v>99.563868411408023</v>
      </c>
    </row>
    <row r="42" spans="1:5" ht="13.2" x14ac:dyDescent="0.25">
      <c r="A42" s="2" t="s">
        <v>38</v>
      </c>
      <c r="B42" s="3" t="s">
        <v>39</v>
      </c>
      <c r="C42" s="13">
        <v>6529514.2268300001</v>
      </c>
      <c r="D42" s="13">
        <v>6507260.4680000003</v>
      </c>
      <c r="E42" s="16">
        <f t="shared" si="0"/>
        <v>99.659182014818839</v>
      </c>
    </row>
    <row r="43" spans="1:5" ht="13.2" x14ac:dyDescent="0.25">
      <c r="A43" s="2" t="s">
        <v>40</v>
      </c>
      <c r="B43" s="3" t="s">
        <v>41</v>
      </c>
      <c r="C43" s="13">
        <v>9814434.2716899998</v>
      </c>
      <c r="D43" s="13">
        <v>9808891.5050000008</v>
      </c>
      <c r="E43" s="16">
        <f t="shared" si="0"/>
        <v>99.94352433837183</v>
      </c>
    </row>
    <row r="44" spans="1:5" s="17" customFormat="1" ht="13.2" x14ac:dyDescent="0.25">
      <c r="A44" s="2" t="s">
        <v>93</v>
      </c>
      <c r="B44" s="3" t="s">
        <v>95</v>
      </c>
      <c r="C44" s="13">
        <v>1461225.977</v>
      </c>
      <c r="D44" s="13">
        <v>1441026.1710000001</v>
      </c>
      <c r="E44" s="16">
        <f t="shared" si="0"/>
        <v>98.617612448864918</v>
      </c>
    </row>
    <row r="45" spans="1:5" s="17" customFormat="1" ht="26.4" x14ac:dyDescent="0.25">
      <c r="A45" s="2" t="s">
        <v>94</v>
      </c>
      <c r="B45" s="3" t="s">
        <v>96</v>
      </c>
      <c r="C45" s="13">
        <v>14346.155000000001</v>
      </c>
      <c r="D45" s="13">
        <v>14340.718999999999</v>
      </c>
      <c r="E45" s="16">
        <f t="shared" si="0"/>
        <v>99.96210831403954</v>
      </c>
    </row>
    <row r="46" spans="1:5" ht="13.2" x14ac:dyDescent="0.25">
      <c r="A46" s="2" t="s">
        <v>42</v>
      </c>
      <c r="B46" s="3" t="s">
        <v>99</v>
      </c>
      <c r="C46" s="13">
        <v>804880.10661999998</v>
      </c>
      <c r="D46" s="13">
        <v>769495.647</v>
      </c>
      <c r="E46" s="16">
        <f t="shared" si="0"/>
        <v>95.603760196211979</v>
      </c>
    </row>
    <row r="47" spans="1:5" ht="13.2" x14ac:dyDescent="0.25">
      <c r="A47" s="2" t="s">
        <v>43</v>
      </c>
      <c r="B47" s="3" t="s">
        <v>44</v>
      </c>
      <c r="C47" s="13">
        <v>653639.50100000005</v>
      </c>
      <c r="D47" s="13">
        <v>652948.10499999998</v>
      </c>
      <c r="E47" s="16">
        <f t="shared" si="0"/>
        <v>99.894223650966268</v>
      </c>
    </row>
    <row r="48" spans="1:5" s="11" customFormat="1" ht="13.2" x14ac:dyDescent="0.25">
      <c r="A48" s="9" t="s">
        <v>87</v>
      </c>
      <c r="B48" s="10" t="s">
        <v>92</v>
      </c>
      <c r="C48" s="12">
        <f>C49+C50</f>
        <v>1711243.2320000001</v>
      </c>
      <c r="D48" s="12">
        <f>D49+D50</f>
        <v>1711102.6170000001</v>
      </c>
      <c r="E48" s="15">
        <f t="shared" si="0"/>
        <v>99.991782874732792</v>
      </c>
    </row>
    <row r="49" spans="1:5" ht="13.2" x14ac:dyDescent="0.25">
      <c r="A49" s="2" t="s">
        <v>45</v>
      </c>
      <c r="B49" s="3" t="s">
        <v>46</v>
      </c>
      <c r="C49" s="13">
        <v>1591408.432</v>
      </c>
      <c r="D49" s="13">
        <v>1591295.037</v>
      </c>
      <c r="E49" s="16">
        <f t="shared" si="0"/>
        <v>99.992874550761456</v>
      </c>
    </row>
    <row r="50" spans="1:5" ht="13.2" x14ac:dyDescent="0.25">
      <c r="A50" s="2" t="s">
        <v>47</v>
      </c>
      <c r="B50" s="3" t="s">
        <v>48</v>
      </c>
      <c r="C50" s="13">
        <v>119834.8</v>
      </c>
      <c r="D50" s="13">
        <v>119807.58</v>
      </c>
      <c r="E50" s="16">
        <f t="shared" si="0"/>
        <v>99.977285396228808</v>
      </c>
    </row>
    <row r="51" spans="1:5" s="11" customFormat="1" ht="13.2" x14ac:dyDescent="0.25">
      <c r="A51" s="9" t="s">
        <v>88</v>
      </c>
      <c r="B51" s="10" t="s">
        <v>89</v>
      </c>
      <c r="C51" s="12">
        <f>C52+C53+C54+C55</f>
        <v>1664541.78318</v>
      </c>
      <c r="D51" s="29">
        <f>D52+D53+D54+D55</f>
        <v>1527319.5283199998</v>
      </c>
      <c r="E51" s="15">
        <f t="shared" si="0"/>
        <v>91.756154381547219</v>
      </c>
    </row>
    <row r="52" spans="1:5" ht="13.2" x14ac:dyDescent="0.25">
      <c r="A52" s="2" t="s">
        <v>49</v>
      </c>
      <c r="B52" s="3" t="s">
        <v>50</v>
      </c>
      <c r="C52" s="13">
        <v>122694.469</v>
      </c>
      <c r="D52" s="13">
        <v>122454.95199</v>
      </c>
      <c r="E52" s="16">
        <f t="shared" si="0"/>
        <v>99.804785813124141</v>
      </c>
    </row>
    <row r="53" spans="1:5" ht="13.2" x14ac:dyDescent="0.25">
      <c r="A53" s="2" t="s">
        <v>51</v>
      </c>
      <c r="B53" s="3" t="s">
        <v>52</v>
      </c>
      <c r="C53" s="13">
        <v>882463.21580000001</v>
      </c>
      <c r="D53" s="13">
        <v>773614.43764999998</v>
      </c>
      <c r="E53" s="16">
        <f t="shared" si="0"/>
        <v>87.665346702148611</v>
      </c>
    </row>
    <row r="54" spans="1:5" ht="13.2" x14ac:dyDescent="0.25">
      <c r="A54" s="2" t="s">
        <v>53</v>
      </c>
      <c r="B54" s="3" t="s">
        <v>54</v>
      </c>
      <c r="C54" s="13">
        <v>389517.36978000001</v>
      </c>
      <c r="D54" s="13">
        <v>362992.64867999998</v>
      </c>
      <c r="E54" s="16">
        <f t="shared" si="0"/>
        <v>93.190362443918431</v>
      </c>
    </row>
    <row r="55" spans="1:5" ht="13.2" x14ac:dyDescent="0.25">
      <c r="A55" s="2" t="s">
        <v>55</v>
      </c>
      <c r="B55" s="3" t="s">
        <v>56</v>
      </c>
      <c r="C55" s="13">
        <v>269866.72859999997</v>
      </c>
      <c r="D55" s="13">
        <v>268257.49</v>
      </c>
      <c r="E55" s="16">
        <f t="shared" si="0"/>
        <v>99.403691367087632</v>
      </c>
    </row>
    <row r="56" spans="1:5" s="11" customFormat="1" ht="13.2" x14ac:dyDescent="0.25">
      <c r="A56" s="9" t="s">
        <v>90</v>
      </c>
      <c r="B56" s="10" t="s">
        <v>91</v>
      </c>
      <c r="C56" s="29">
        <f>C57+C58+C60+C59</f>
        <v>1702288.8854700001</v>
      </c>
      <c r="D56" s="12">
        <f>D57+D58+D60+D59</f>
        <v>1639081.9857199998</v>
      </c>
      <c r="E56" s="15">
        <f t="shared" si="0"/>
        <v>96.286946340923279</v>
      </c>
    </row>
    <row r="57" spans="1:5" ht="13.2" x14ac:dyDescent="0.25">
      <c r="A57" s="2" t="s">
        <v>57</v>
      </c>
      <c r="B57" s="3" t="s">
        <v>58</v>
      </c>
      <c r="C57" s="13">
        <v>1519332.2626400001</v>
      </c>
      <c r="D57" s="13">
        <v>1456179.9369999999</v>
      </c>
      <c r="E57" s="16">
        <f t="shared" si="0"/>
        <v>95.843415743027379</v>
      </c>
    </row>
    <row r="58" spans="1:5" ht="13.2" x14ac:dyDescent="0.25">
      <c r="A58" s="2" t="s">
        <v>59</v>
      </c>
      <c r="B58" s="3" t="s">
        <v>60</v>
      </c>
      <c r="C58" s="13">
        <v>34667.822829999997</v>
      </c>
      <c r="D58" s="13">
        <v>34613.47623</v>
      </c>
      <c r="E58" s="16">
        <f t="shared" si="0"/>
        <v>99.843236189747202</v>
      </c>
    </row>
    <row r="59" spans="1:5" s="17" customFormat="1" ht="13.2" x14ac:dyDescent="0.25">
      <c r="A59" s="2" t="s">
        <v>97</v>
      </c>
      <c r="B59" s="3" t="s">
        <v>98</v>
      </c>
      <c r="C59" s="13">
        <v>83234</v>
      </c>
      <c r="D59" s="13">
        <v>83234</v>
      </c>
      <c r="E59" s="16">
        <f t="shared" si="0"/>
        <v>100</v>
      </c>
    </row>
    <row r="60" spans="1:5" ht="13.2" x14ac:dyDescent="0.25">
      <c r="A60" s="2" t="s">
        <v>61</v>
      </c>
      <c r="B60" s="3" t="s">
        <v>62</v>
      </c>
      <c r="C60" s="13">
        <v>65054.8</v>
      </c>
      <c r="D60" s="13">
        <v>65054.572489999999</v>
      </c>
      <c r="E60" s="16">
        <f t="shared" si="0"/>
        <v>99.999650279456702</v>
      </c>
    </row>
    <row r="61" spans="1:5" s="19" customFormat="1" ht="13.2" x14ac:dyDescent="0.25">
      <c r="A61" s="9" t="s">
        <v>104</v>
      </c>
      <c r="B61" s="10" t="s">
        <v>105</v>
      </c>
      <c r="C61" s="12">
        <f>C62</f>
        <v>7580.8149999999996</v>
      </c>
      <c r="D61" s="12">
        <f>D62</f>
        <v>7580.8149999999996</v>
      </c>
      <c r="E61" s="15">
        <f t="shared" si="0"/>
        <v>100</v>
      </c>
    </row>
    <row r="62" spans="1:5" s="19" customFormat="1" ht="26.4" x14ac:dyDescent="0.25">
      <c r="A62" s="2" t="s">
        <v>106</v>
      </c>
      <c r="B62" s="3" t="s">
        <v>107</v>
      </c>
      <c r="C62" s="13">
        <v>7580.8149999999996</v>
      </c>
      <c r="D62" s="13">
        <v>7580.8149999999996</v>
      </c>
      <c r="E62" s="16">
        <f t="shared" si="0"/>
        <v>100</v>
      </c>
    </row>
    <row r="63" spans="1:5" s="11" customFormat="1" ht="13.2" x14ac:dyDescent="0.25">
      <c r="A63" s="4" t="s">
        <v>63</v>
      </c>
      <c r="B63" s="5"/>
      <c r="C63" s="14">
        <f>C56+C51+C48+C41+C37+C31+C24+C20+C11+C61</f>
        <v>53718855.608060002</v>
      </c>
      <c r="D63" s="14">
        <f>D56+D51+D48+D41+D37+D31+D24+D20+D11+D61</f>
        <v>51058693.146439992</v>
      </c>
      <c r="E63" s="15">
        <f>D63/C63*100</f>
        <v>95.047991191344593</v>
      </c>
    </row>
  </sheetData>
  <sheetProtection password="CF5C" sheet="1" objects="1" scenarios="1"/>
  <autoFilter ref="A10:E63"/>
  <mergeCells count="6">
    <mergeCell ref="A8:C8"/>
    <mergeCell ref="A6:E6"/>
    <mergeCell ref="C2:E2"/>
    <mergeCell ref="C1:E1"/>
    <mergeCell ref="D3:E3"/>
    <mergeCell ref="D4:E4"/>
  </mergeCells>
  <pageMargins left="0.78740157480314965" right="0.23622047244094491" top="0.34" bottom="0.98425196850393704" header="0.51181102362204722" footer="0.51181102362204722"/>
  <pageSetup paperSize="9" scale="84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4</vt:lpstr>
      <vt:lpstr>'Приложение  4'!Заголовки_для_печати</vt:lpstr>
      <vt:lpstr>'Приложение 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Ермолина Анастасия Николаевна</dc:creator>
  <dc:description>POI XSSF rep:2.34.0.93</dc:description>
  <cp:lastModifiedBy>Колышкина Елена Владимировна</cp:lastModifiedBy>
  <cp:lastPrinted>2023-05-23T10:59:43Z</cp:lastPrinted>
  <dcterms:created xsi:type="dcterms:W3CDTF">2015-02-26T10:04:42Z</dcterms:created>
  <dcterms:modified xsi:type="dcterms:W3CDTF">2023-05-23T11:09:10Z</dcterms:modified>
</cp:coreProperties>
</file>