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319\Проект бюджета 2014 - 2016\Проект бюджета 2014 - 2016 к I чтению (пакет в ПГД)\1.Проект решения ПГД\"/>
    </mc:Choice>
  </mc:AlternateContent>
  <bookViews>
    <workbookView xWindow="0" yWindow="0" windowWidth="28800" windowHeight="12135"/>
  </bookViews>
  <sheets>
    <sheet name="Приложение № 9" sheetId="9" r:id="rId1"/>
  </sheets>
  <definedNames>
    <definedName name="_xlnm._FilterDatabase" localSheetId="0" hidden="1">'Приложение № 9'!$A$11:$J$1717</definedName>
    <definedName name="_xlnm.Print_Titles" localSheetId="0">'Приложение № 9'!$11:$11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14" i="9" l="1"/>
  <c r="I1713" i="9" s="1"/>
  <c r="I1712" i="9" s="1"/>
  <c r="I1710" i="9"/>
  <c r="I1709" i="9" s="1"/>
  <c r="I1708" i="9" s="1"/>
  <c r="I1705" i="9"/>
  <c r="I1704" i="9" s="1"/>
  <c r="I1703" i="9" s="1"/>
  <c r="I1702" i="9" s="1"/>
  <c r="I1700" i="9"/>
  <c r="I1699" i="9" s="1"/>
  <c r="I1696" i="9"/>
  <c r="I1695" i="9" s="1"/>
  <c r="I1690" i="9"/>
  <c r="I1689" i="9" s="1"/>
  <c r="I1687" i="9"/>
  <c r="I1686" i="9" s="1"/>
  <c r="I1684" i="9"/>
  <c r="I1683" i="9" s="1"/>
  <c r="I1680" i="9"/>
  <c r="I1679" i="9" s="1"/>
  <c r="I1678" i="9" s="1"/>
  <c r="I1666" i="9"/>
  <c r="I1665" i="9" s="1"/>
  <c r="I1654" i="9"/>
  <c r="I1653" i="9" s="1"/>
  <c r="I1643" i="9"/>
  <c r="I1642" i="9" s="1"/>
  <c r="I1630" i="9"/>
  <c r="I1629" i="9" s="1"/>
  <c r="I1628" i="9" s="1"/>
  <c r="I1625" i="9"/>
  <c r="I1624" i="9" s="1"/>
  <c r="I1622" i="9"/>
  <c r="I1621" i="9" s="1"/>
  <c r="I1619" i="9"/>
  <c r="I1618" i="9" s="1"/>
  <c r="I1615" i="9"/>
  <c r="I1614" i="9" s="1"/>
  <c r="I1613" i="9" s="1"/>
  <c r="I1610" i="9"/>
  <c r="I1609" i="9" s="1"/>
  <c r="I1608" i="9" s="1"/>
  <c r="I1607" i="9" s="1"/>
  <c r="I1604" i="9"/>
  <c r="I1603" i="9" s="1"/>
  <c r="I1601" i="9"/>
  <c r="I1600" i="9" s="1"/>
  <c r="I1598" i="9"/>
  <c r="I1597" i="9" s="1"/>
  <c r="I1594" i="9"/>
  <c r="I1593" i="9" s="1"/>
  <c r="I1592" i="9" s="1"/>
  <c r="I1589" i="9"/>
  <c r="I1588" i="9" s="1"/>
  <c r="I1587" i="9" s="1"/>
  <c r="I1586" i="9" s="1"/>
  <c r="I1583" i="9"/>
  <c r="I1582" i="9" s="1"/>
  <c r="I1580" i="9"/>
  <c r="I1579" i="9" s="1"/>
  <c r="I1577" i="9"/>
  <c r="I1576" i="9" s="1"/>
  <c r="I1573" i="9"/>
  <c r="I1572" i="9" s="1"/>
  <c r="I1571" i="9" s="1"/>
  <c r="I1568" i="9"/>
  <c r="I1567" i="9" s="1"/>
  <c r="I1566" i="9" s="1"/>
  <c r="I1565" i="9" s="1"/>
  <c r="I1563" i="9"/>
  <c r="I1562" i="9" s="1"/>
  <c r="I1561" i="9" s="1"/>
  <c r="I1560" i="9" s="1"/>
  <c r="I1557" i="9"/>
  <c r="I1555" i="9"/>
  <c r="I1551" i="9"/>
  <c r="I1550" i="9" s="1"/>
  <c r="I1548" i="9"/>
  <c r="I1547" i="9" s="1"/>
  <c r="I1545" i="9"/>
  <c r="I1544" i="9" s="1"/>
  <c r="I1541" i="9"/>
  <c r="I1540" i="9" s="1"/>
  <c r="I1539" i="9" s="1"/>
  <c r="I1536" i="9"/>
  <c r="I1535" i="9" s="1"/>
  <c r="I1534" i="9" s="1"/>
  <c r="I1532" i="9"/>
  <c r="I1531" i="9" s="1"/>
  <c r="I1530" i="9" s="1"/>
  <c r="I1527" i="9"/>
  <c r="I1526" i="9" s="1"/>
  <c r="I1525" i="9" s="1"/>
  <c r="I1524" i="9" s="1"/>
  <c r="I1521" i="9"/>
  <c r="I1520" i="9" s="1"/>
  <c r="I1518" i="9"/>
  <c r="I1517" i="9" s="1"/>
  <c r="I1514" i="9"/>
  <c r="I1513" i="9" s="1"/>
  <c r="I1512" i="9" s="1"/>
  <c r="I1510" i="9"/>
  <c r="I1509" i="9" s="1"/>
  <c r="I1508" i="9" s="1"/>
  <c r="I1506" i="9"/>
  <c r="I1505" i="9" s="1"/>
  <c r="I1504" i="9" s="1"/>
  <c r="I1502" i="9"/>
  <c r="I1501" i="9" s="1"/>
  <c r="I1499" i="9"/>
  <c r="I1498" i="9" s="1"/>
  <c r="I1495" i="9"/>
  <c r="I1494" i="9" s="1"/>
  <c r="I1493" i="9" s="1"/>
  <c r="I1491" i="9"/>
  <c r="I1490" i="9" s="1"/>
  <c r="I1489" i="9" s="1"/>
  <c r="I1487" i="9"/>
  <c r="I1486" i="9" s="1"/>
  <c r="I1484" i="9"/>
  <c r="I1483" i="9" s="1"/>
  <c r="I1480" i="9"/>
  <c r="I1479" i="9" s="1"/>
  <c r="I1478" i="9" s="1"/>
  <c r="I1476" i="9"/>
  <c r="I1475" i="9" s="1"/>
  <c r="I1473" i="9"/>
  <c r="I1472" i="9" s="1"/>
  <c r="I1470" i="9"/>
  <c r="I1469" i="9" s="1"/>
  <c r="I1467" i="9"/>
  <c r="I1466" i="9" s="1"/>
  <c r="I1463" i="9"/>
  <c r="I1462" i="9" s="1"/>
  <c r="I1460" i="9"/>
  <c r="I1459" i="9" s="1"/>
  <c r="I1457" i="9"/>
  <c r="I1456" i="9" s="1"/>
  <c r="I1454" i="9"/>
  <c r="I1453" i="9" s="1"/>
  <c r="I1450" i="9"/>
  <c r="I1449" i="9" s="1"/>
  <c r="I1448" i="9" s="1"/>
  <c r="I1446" i="9"/>
  <c r="I1445" i="9" s="1"/>
  <c r="I1442" i="9"/>
  <c r="I1437" i="9"/>
  <c r="I1434" i="9"/>
  <c r="I1433" i="9" s="1"/>
  <c r="I1431" i="9"/>
  <c r="I1429" i="9"/>
  <c r="I1425" i="9"/>
  <c r="I1424" i="9" s="1"/>
  <c r="I1423" i="9" s="1"/>
  <c r="I1421" i="9"/>
  <c r="I1420" i="9" s="1"/>
  <c r="I1419" i="9" s="1"/>
  <c r="I1417" i="9"/>
  <c r="I1416" i="9" s="1"/>
  <c r="I1415" i="9" s="1"/>
  <c r="I1413" i="9"/>
  <c r="I1412" i="9" s="1"/>
  <c r="I1411" i="9" s="1"/>
  <c r="I1409" i="9"/>
  <c r="I1408" i="9" s="1"/>
  <c r="I1407" i="9" s="1"/>
  <c r="I1405" i="9"/>
  <c r="I1404" i="9" s="1"/>
  <c r="I1403" i="9" s="1"/>
  <c r="I1401" i="9"/>
  <c r="I1400" i="9" s="1"/>
  <c r="I1399" i="9" s="1"/>
  <c r="I1396" i="9"/>
  <c r="I1395" i="9" s="1"/>
  <c r="I1394" i="9" s="1"/>
  <c r="I1393" i="9" s="1"/>
  <c r="I1391" i="9"/>
  <c r="I1390" i="9" s="1"/>
  <c r="I1386" i="9"/>
  <c r="I1383" i="9"/>
  <c r="I1380" i="9"/>
  <c r="I1377" i="9"/>
  <c r="I1376" i="9" s="1"/>
  <c r="I1369" i="9"/>
  <c r="I1368" i="9" s="1"/>
  <c r="I1365" i="9"/>
  <c r="I1363" i="9"/>
  <c r="I1358" i="9"/>
  <c r="I1357" i="9" s="1"/>
  <c r="I1356" i="9" s="1"/>
  <c r="I1354" i="9"/>
  <c r="I1353" i="9" s="1"/>
  <c r="I1351" i="9"/>
  <c r="I1350" i="9" s="1"/>
  <c r="I1348" i="9"/>
  <c r="I1347" i="9" s="1"/>
  <c r="I1343" i="9"/>
  <c r="I1342" i="9" s="1"/>
  <c r="I1341" i="9" s="1"/>
  <c r="I1340" i="9" s="1"/>
  <c r="I1338" i="9"/>
  <c r="I1337" i="9" s="1"/>
  <c r="I1336" i="9" s="1"/>
  <c r="I1334" i="9"/>
  <c r="I1333" i="9" s="1"/>
  <c r="I1331" i="9"/>
  <c r="I1330" i="9" s="1"/>
  <c r="I1328" i="9"/>
  <c r="I1327" i="9" s="1"/>
  <c r="I1323" i="9"/>
  <c r="I1322" i="9" s="1"/>
  <c r="I1321" i="9" s="1"/>
  <c r="I1320" i="9" s="1"/>
  <c r="I1318" i="9"/>
  <c r="I1317" i="9" s="1"/>
  <c r="I1316" i="9" s="1"/>
  <c r="I1315" i="9" s="1"/>
  <c r="I1312" i="9"/>
  <c r="I1311" i="9" s="1"/>
  <c r="I1310" i="9" s="1"/>
  <c r="I1308" i="9"/>
  <c r="I1307" i="9" s="1"/>
  <c r="I1306" i="9" s="1"/>
  <c r="I1304" i="9"/>
  <c r="I1303" i="9" s="1"/>
  <c r="I1301" i="9"/>
  <c r="I1300" i="9" s="1"/>
  <c r="I1298" i="9"/>
  <c r="I1297" i="9" s="1"/>
  <c r="I1293" i="9"/>
  <c r="I1292" i="9" s="1"/>
  <c r="I1291" i="9" s="1"/>
  <c r="I1289" i="9"/>
  <c r="I1288" i="9" s="1"/>
  <c r="I1287" i="9" s="1"/>
  <c r="I1285" i="9"/>
  <c r="I1284" i="9" s="1"/>
  <c r="I1283" i="9" s="1"/>
  <c r="I1279" i="9"/>
  <c r="I1278" i="9" s="1"/>
  <c r="I1277" i="9" s="1"/>
  <c r="I1275" i="9"/>
  <c r="I1273" i="9"/>
  <c r="I1270" i="9"/>
  <c r="I1269" i="9" s="1"/>
  <c r="I1267" i="9"/>
  <c r="I1266" i="9" s="1"/>
  <c r="I1262" i="9"/>
  <c r="I1261" i="9" s="1"/>
  <c r="I1260" i="9" s="1"/>
  <c r="I1258" i="9"/>
  <c r="I1257" i="9" s="1"/>
  <c r="I1255" i="9"/>
  <c r="I1254" i="9" s="1"/>
  <c r="I1249" i="9"/>
  <c r="I1248" i="9" s="1"/>
  <c r="I1247" i="9" s="1"/>
  <c r="I1245" i="9"/>
  <c r="I1244" i="9" s="1"/>
  <c r="I1243" i="9" s="1"/>
  <c r="I1241" i="9"/>
  <c r="I1240" i="9" s="1"/>
  <c r="I1239" i="9" s="1"/>
  <c r="I1236" i="9"/>
  <c r="I1235" i="9" s="1"/>
  <c r="I1233" i="9"/>
  <c r="I1232" i="9" s="1"/>
  <c r="I1227" i="9"/>
  <c r="I1226" i="9" s="1"/>
  <c r="I1225" i="9" s="1"/>
  <c r="I1223" i="9"/>
  <c r="I1222" i="9" s="1"/>
  <c r="I1221" i="9" s="1"/>
  <c r="I1218" i="9"/>
  <c r="I1217" i="9" s="1"/>
  <c r="I1216" i="9" s="1"/>
  <c r="I1214" i="9"/>
  <c r="I1213" i="9" s="1"/>
  <c r="I1212" i="9" s="1"/>
  <c r="I1210" i="9"/>
  <c r="I1209" i="9" s="1"/>
  <c r="I1208" i="9" s="1"/>
  <c r="I1206" i="9"/>
  <c r="I1205" i="9" s="1"/>
  <c r="I1204" i="9" s="1"/>
  <c r="I1202" i="9"/>
  <c r="I1201" i="9" s="1"/>
  <c r="I1199" i="9"/>
  <c r="I1198" i="9" s="1"/>
  <c r="I1195" i="9"/>
  <c r="I1194" i="9" s="1"/>
  <c r="I1193" i="9" s="1"/>
  <c r="I1189" i="9"/>
  <c r="I1188" i="9" s="1"/>
  <c r="I1187" i="9" s="1"/>
  <c r="I1185" i="9"/>
  <c r="I1184" i="9" s="1"/>
  <c r="I1183" i="9" s="1"/>
  <c r="I1181" i="9"/>
  <c r="I1180" i="9" s="1"/>
  <c r="I1178" i="9"/>
  <c r="I1177" i="9" s="1"/>
  <c r="I1175" i="9"/>
  <c r="I1174" i="9" s="1"/>
  <c r="I1170" i="9"/>
  <c r="I1169" i="9" s="1"/>
  <c r="I1168" i="9" s="1"/>
  <c r="I1166" i="9"/>
  <c r="I1165" i="9" s="1"/>
  <c r="I1164" i="9" s="1"/>
  <c r="I1161" i="9"/>
  <c r="I1160" i="9" s="1"/>
  <c r="I1159" i="9" s="1"/>
  <c r="I1157" i="9"/>
  <c r="I1156" i="9" s="1"/>
  <c r="I1154" i="9"/>
  <c r="I1153" i="9" s="1"/>
  <c r="I1150" i="9"/>
  <c r="I1149" i="9" s="1"/>
  <c r="I1148" i="9" s="1"/>
  <c r="I1146" i="9"/>
  <c r="I1145" i="9" s="1"/>
  <c r="I1143" i="9"/>
  <c r="I1142" i="9" s="1"/>
  <c r="I1140" i="9"/>
  <c r="I1139" i="9" s="1"/>
  <c r="I1135" i="9"/>
  <c r="I1134" i="9" s="1"/>
  <c r="I1133" i="9" s="1"/>
  <c r="I1131" i="9"/>
  <c r="I1130" i="9" s="1"/>
  <c r="I1129" i="9" s="1"/>
  <c r="I1127" i="9"/>
  <c r="I1126" i="9" s="1"/>
  <c r="I1125" i="9" s="1"/>
  <c r="I1123" i="9"/>
  <c r="I1122" i="9" s="1"/>
  <c r="I1121" i="9" s="1"/>
  <c r="I1119" i="9"/>
  <c r="I1118" i="9" s="1"/>
  <c r="I1117" i="9" s="1"/>
  <c r="I1114" i="9"/>
  <c r="I1113" i="9" s="1"/>
  <c r="I1112" i="9" s="1"/>
  <c r="I1110" i="9"/>
  <c r="I1109" i="9" s="1"/>
  <c r="I1108" i="9" s="1"/>
  <c r="I1106" i="9"/>
  <c r="I1105" i="9" s="1"/>
  <c r="I1104" i="9" s="1"/>
  <c r="I1102" i="9"/>
  <c r="I1101" i="9" s="1"/>
  <c r="I1100" i="9" s="1"/>
  <c r="I1098" i="9"/>
  <c r="I1097" i="9" s="1"/>
  <c r="I1096" i="9" s="1"/>
  <c r="I1094" i="9"/>
  <c r="I1093" i="9" s="1"/>
  <c r="I1092" i="9" s="1"/>
  <c r="I1090" i="9"/>
  <c r="I1089" i="9" s="1"/>
  <c r="I1088" i="9" s="1"/>
  <c r="I1086" i="9"/>
  <c r="I1085" i="9" s="1"/>
  <c r="I1084" i="9" s="1"/>
  <c r="I1082" i="9"/>
  <c r="I1081" i="9" s="1"/>
  <c r="I1080" i="9" s="1"/>
  <c r="I1078" i="9"/>
  <c r="I1077" i="9" s="1"/>
  <c r="I1075" i="9"/>
  <c r="I1074" i="9" s="1"/>
  <c r="I1071" i="9"/>
  <c r="I1070" i="9" s="1"/>
  <c r="I1069" i="9" s="1"/>
  <c r="I1067" i="9"/>
  <c r="I1066" i="9" s="1"/>
  <c r="I1065" i="9" s="1"/>
  <c r="I1063" i="9"/>
  <c r="I1062" i="9" s="1"/>
  <c r="I1061" i="9" s="1"/>
  <c r="I1059" i="9"/>
  <c r="I1058" i="9" s="1"/>
  <c r="I1056" i="9"/>
  <c r="I1055" i="9" s="1"/>
  <c r="I1053" i="9"/>
  <c r="I1052" i="9" s="1"/>
  <c r="I1047" i="9"/>
  <c r="I1046" i="9" s="1"/>
  <c r="I1045" i="9" s="1"/>
  <c r="I1044" i="9" s="1"/>
  <c r="I1042" i="9"/>
  <c r="I1041" i="9" s="1"/>
  <c r="I1040" i="9" s="1"/>
  <c r="I1039" i="9" s="1"/>
  <c r="I1036" i="9"/>
  <c r="I1035" i="9" s="1"/>
  <c r="I1034" i="9" s="1"/>
  <c r="I1032" i="9"/>
  <c r="I1031" i="9" s="1"/>
  <c r="I1030" i="9" s="1"/>
  <c r="I1028" i="9"/>
  <c r="I1027" i="9" s="1"/>
  <c r="I1026" i="9" s="1"/>
  <c r="I1024" i="9"/>
  <c r="I1023" i="9" s="1"/>
  <c r="I1022" i="9" s="1"/>
  <c r="I1020" i="9"/>
  <c r="I1019" i="9" s="1"/>
  <c r="I1018" i="9" s="1"/>
  <c r="I1016" i="9"/>
  <c r="I1015" i="9" s="1"/>
  <c r="I1014" i="9" s="1"/>
  <c r="I1012" i="9"/>
  <c r="I1011" i="9" s="1"/>
  <c r="I1010" i="9" s="1"/>
  <c r="I1007" i="9"/>
  <c r="I1006" i="9" s="1"/>
  <c r="I1004" i="9"/>
  <c r="I1003" i="9" s="1"/>
  <c r="I1000" i="9"/>
  <c r="I999" i="9" s="1"/>
  <c r="I997" i="9"/>
  <c r="I996" i="9" s="1"/>
  <c r="I994" i="9"/>
  <c r="I993" i="9" s="1"/>
  <c r="I989" i="9"/>
  <c r="I988" i="9" s="1"/>
  <c r="I987" i="9" s="1"/>
  <c r="I985" i="9"/>
  <c r="I984" i="9" s="1"/>
  <c r="I982" i="9"/>
  <c r="I981" i="9" s="1"/>
  <c r="I978" i="9"/>
  <c r="I977" i="9" s="1"/>
  <c r="I975" i="9"/>
  <c r="I974" i="9" s="1"/>
  <c r="I969" i="9"/>
  <c r="I968" i="9" s="1"/>
  <c r="I967" i="9" s="1"/>
  <c r="I966" i="9" s="1"/>
  <c r="I964" i="9"/>
  <c r="I963" i="9" s="1"/>
  <c r="I961" i="9"/>
  <c r="I960" i="9" s="1"/>
  <c r="I958" i="9"/>
  <c r="I957" i="9" s="1"/>
  <c r="I954" i="9"/>
  <c r="I953" i="9" s="1"/>
  <c r="I952" i="9" s="1"/>
  <c r="I950" i="9"/>
  <c r="I949" i="9" s="1"/>
  <c r="I948" i="9" s="1"/>
  <c r="I946" i="9"/>
  <c r="I945" i="9" s="1"/>
  <c r="I944" i="9" s="1"/>
  <c r="I942" i="9"/>
  <c r="I941" i="9" s="1"/>
  <c r="I939" i="9"/>
  <c r="I938" i="9" s="1"/>
  <c r="I934" i="9"/>
  <c r="I933" i="9" s="1"/>
  <c r="I932" i="9" s="1"/>
  <c r="I929" i="9"/>
  <c r="I928" i="9" s="1"/>
  <c r="I927" i="9" s="1"/>
  <c r="I925" i="9"/>
  <c r="I924" i="9" s="1"/>
  <c r="I922" i="9"/>
  <c r="I921" i="9" s="1"/>
  <c r="I919" i="9"/>
  <c r="I918" i="9" s="1"/>
  <c r="I915" i="9"/>
  <c r="I914" i="9" s="1"/>
  <c r="I912" i="9"/>
  <c r="I911" i="9" s="1"/>
  <c r="I909" i="9"/>
  <c r="I908" i="9" s="1"/>
  <c r="I903" i="9"/>
  <c r="I901" i="9"/>
  <c r="I899" i="9"/>
  <c r="I894" i="9"/>
  <c r="I893" i="9" s="1"/>
  <c r="I892" i="9" s="1"/>
  <c r="I890" i="9"/>
  <c r="I888" i="9"/>
  <c r="I886" i="9"/>
  <c r="I882" i="9"/>
  <c r="I881" i="9" s="1"/>
  <c r="I878" i="9"/>
  <c r="I877" i="9" s="1"/>
  <c r="I876" i="9" s="1"/>
  <c r="I872" i="9"/>
  <c r="I871" i="9" s="1"/>
  <c r="I870" i="9" s="1"/>
  <c r="I868" i="9"/>
  <c r="I867" i="9" s="1"/>
  <c r="I866" i="9" s="1"/>
  <c r="I864" i="9"/>
  <c r="I863" i="9" s="1"/>
  <c r="I862" i="9" s="1"/>
  <c r="I860" i="9"/>
  <c r="I859" i="9" s="1"/>
  <c r="I858" i="9" s="1"/>
  <c r="I856" i="9"/>
  <c r="I855" i="9" s="1"/>
  <c r="I854" i="9" s="1"/>
  <c r="I852" i="9"/>
  <c r="I851" i="9" s="1"/>
  <c r="I850" i="9" s="1"/>
  <c r="I848" i="9"/>
  <c r="I847" i="9" s="1"/>
  <c r="I846" i="9" s="1"/>
  <c r="I844" i="9"/>
  <c r="I843" i="9" s="1"/>
  <c r="I842" i="9" s="1"/>
  <c r="I840" i="9"/>
  <c r="I839" i="9" s="1"/>
  <c r="I838" i="9" s="1"/>
  <c r="I836" i="9"/>
  <c r="I835" i="9" s="1"/>
  <c r="I834" i="9" s="1"/>
  <c r="I832" i="9"/>
  <c r="I831" i="9" s="1"/>
  <c r="I830" i="9" s="1"/>
  <c r="I828" i="9"/>
  <c r="I827" i="9" s="1"/>
  <c r="I826" i="9" s="1"/>
  <c r="I823" i="9"/>
  <c r="I822" i="9" s="1"/>
  <c r="I820" i="9"/>
  <c r="I819" i="9" s="1"/>
  <c r="I816" i="9"/>
  <c r="I815" i="9" s="1"/>
  <c r="I814" i="9" s="1"/>
  <c r="I812" i="9"/>
  <c r="I811" i="9" s="1"/>
  <c r="I809" i="9"/>
  <c r="I808" i="9" s="1"/>
  <c r="I806" i="9"/>
  <c r="I805" i="9" s="1"/>
  <c r="I800" i="9"/>
  <c r="I799" i="9" s="1"/>
  <c r="I798" i="9" s="1"/>
  <c r="I796" i="9"/>
  <c r="I795" i="9" s="1"/>
  <c r="I794" i="9" s="1"/>
  <c r="I792" i="9"/>
  <c r="I791" i="9" s="1"/>
  <c r="I790" i="9" s="1"/>
  <c r="I788" i="9"/>
  <c r="I787" i="9" s="1"/>
  <c r="I786" i="9" s="1"/>
  <c r="I784" i="9"/>
  <c r="I783" i="9" s="1"/>
  <c r="I782" i="9" s="1"/>
  <c r="I780" i="9"/>
  <c r="I779" i="9" s="1"/>
  <c r="I778" i="9" s="1"/>
  <c r="I776" i="9"/>
  <c r="I775" i="9" s="1"/>
  <c r="I774" i="9" s="1"/>
  <c r="I772" i="9"/>
  <c r="I771" i="9" s="1"/>
  <c r="I770" i="9" s="1"/>
  <c r="I767" i="9"/>
  <c r="I766" i="9" s="1"/>
  <c r="I765" i="9" s="1"/>
  <c r="I763" i="9"/>
  <c r="I762" i="9" s="1"/>
  <c r="I761" i="9" s="1"/>
  <c r="I759" i="9"/>
  <c r="I758" i="9" s="1"/>
  <c r="I757" i="9" s="1"/>
  <c r="I755" i="9"/>
  <c r="I754" i="9" s="1"/>
  <c r="I753" i="9" s="1"/>
  <c r="I751" i="9"/>
  <c r="I750" i="9" s="1"/>
  <c r="I749" i="9" s="1"/>
  <c r="I747" i="9"/>
  <c r="I746" i="9" s="1"/>
  <c r="I745" i="9" s="1"/>
  <c r="I743" i="9"/>
  <c r="I742" i="9" s="1"/>
  <c r="I741" i="9" s="1"/>
  <c r="I739" i="9"/>
  <c r="I738" i="9" s="1"/>
  <c r="I736" i="9"/>
  <c r="I735" i="9" s="1"/>
  <c r="I730" i="9"/>
  <c r="I729" i="9" s="1"/>
  <c r="I727" i="9"/>
  <c r="I726" i="9" s="1"/>
  <c r="I724" i="9"/>
  <c r="I723" i="9" s="1"/>
  <c r="I719" i="9"/>
  <c r="I718" i="9" s="1"/>
  <c r="I717" i="9" s="1"/>
  <c r="I715" i="9"/>
  <c r="I714" i="9" s="1"/>
  <c r="I713" i="9" s="1"/>
  <c r="I711" i="9"/>
  <c r="I710" i="9" s="1"/>
  <c r="I709" i="9" s="1"/>
  <c r="I707" i="9"/>
  <c r="I706" i="9" s="1"/>
  <c r="I705" i="9" s="1"/>
  <c r="I703" i="9"/>
  <c r="I702" i="9" s="1"/>
  <c r="I701" i="9" s="1"/>
  <c r="I699" i="9"/>
  <c r="I698" i="9" s="1"/>
  <c r="I697" i="9" s="1"/>
  <c r="I695" i="9"/>
  <c r="I694" i="9" s="1"/>
  <c r="I693" i="9" s="1"/>
  <c r="I691" i="9"/>
  <c r="I690" i="9" s="1"/>
  <c r="I689" i="9" s="1"/>
  <c r="I687" i="9"/>
  <c r="I686" i="9" s="1"/>
  <c r="I685" i="9" s="1"/>
  <c r="I682" i="9"/>
  <c r="I681" i="9" s="1"/>
  <c r="I680" i="9" s="1"/>
  <c r="I678" i="9"/>
  <c r="I677" i="9" s="1"/>
  <c r="I676" i="9" s="1"/>
  <c r="I674" i="9"/>
  <c r="I673" i="9" s="1"/>
  <c r="I672" i="9" s="1"/>
  <c r="I670" i="9"/>
  <c r="I669" i="9" s="1"/>
  <c r="I668" i="9" s="1"/>
  <c r="I666" i="9"/>
  <c r="I665" i="9" s="1"/>
  <c r="I664" i="9" s="1"/>
  <c r="I662" i="9"/>
  <c r="I661" i="9" s="1"/>
  <c r="I660" i="9" s="1"/>
  <c r="I658" i="9"/>
  <c r="I657" i="9" s="1"/>
  <c r="I656" i="9" s="1"/>
  <c r="I654" i="9"/>
  <c r="I653" i="9" s="1"/>
  <c r="I652" i="9" s="1"/>
  <c r="I650" i="9"/>
  <c r="I649" i="9" s="1"/>
  <c r="I648" i="9" s="1"/>
  <c r="I646" i="9"/>
  <c r="I645" i="9" s="1"/>
  <c r="I644" i="9" s="1"/>
  <c r="I642" i="9"/>
  <c r="I641" i="9" s="1"/>
  <c r="I640" i="9" s="1"/>
  <c r="I636" i="9"/>
  <c r="I635" i="9" s="1"/>
  <c r="I634" i="9" s="1"/>
  <c r="I632" i="9"/>
  <c r="I631" i="9" s="1"/>
  <c r="I630" i="9" s="1"/>
  <c r="I626" i="9"/>
  <c r="I625" i="9" s="1"/>
  <c r="I623" i="9"/>
  <c r="I622" i="9" s="1"/>
  <c r="I617" i="9"/>
  <c r="I616" i="9" s="1"/>
  <c r="I614" i="9"/>
  <c r="I613" i="9" s="1"/>
  <c r="I611" i="9"/>
  <c r="I610" i="9" s="1"/>
  <c r="I607" i="9"/>
  <c r="I606" i="9" s="1"/>
  <c r="I605" i="9" s="1"/>
  <c r="I602" i="9"/>
  <c r="I601" i="9" s="1"/>
  <c r="I599" i="9"/>
  <c r="I598" i="9" s="1"/>
  <c r="I593" i="9"/>
  <c r="I592" i="9" s="1"/>
  <c r="I591" i="9" s="1"/>
  <c r="I589" i="9"/>
  <c r="I588" i="9" s="1"/>
  <c r="I586" i="9"/>
  <c r="I585" i="9" s="1"/>
  <c r="I583" i="9"/>
  <c r="I582" i="9" s="1"/>
  <c r="I580" i="9"/>
  <c r="I579" i="9" s="1"/>
  <c r="I576" i="9"/>
  <c r="I575" i="9" s="1"/>
  <c r="I574" i="9" s="1"/>
  <c r="I572" i="9"/>
  <c r="I570" i="9"/>
  <c r="I567" i="9"/>
  <c r="I566" i="9" s="1"/>
  <c r="I564" i="9"/>
  <c r="I563" i="9" s="1"/>
  <c r="I559" i="9"/>
  <c r="I558" i="9" s="1"/>
  <c r="I557" i="9" s="1"/>
  <c r="I555" i="9"/>
  <c r="I554" i="9" s="1"/>
  <c r="I553" i="9" s="1"/>
  <c r="I551" i="9"/>
  <c r="I550" i="9" s="1"/>
  <c r="I549" i="9" s="1"/>
  <c r="I545" i="9"/>
  <c r="I544" i="9" s="1"/>
  <c r="I542" i="9"/>
  <c r="I541" i="9" s="1"/>
  <c r="I538" i="9"/>
  <c r="I537" i="9" s="1"/>
  <c r="I535" i="9"/>
  <c r="I534" i="9" s="1"/>
  <c r="I531" i="9"/>
  <c r="I530" i="9" s="1"/>
  <c r="I528" i="9"/>
  <c r="I527" i="9" s="1"/>
  <c r="I523" i="9"/>
  <c r="I522" i="9" s="1"/>
  <c r="I521" i="9" s="1"/>
  <c r="I519" i="9"/>
  <c r="I518" i="9" s="1"/>
  <c r="I517" i="9" s="1"/>
  <c r="I515" i="9"/>
  <c r="I514" i="9" s="1"/>
  <c r="I513" i="9" s="1"/>
  <c r="I511" i="9"/>
  <c r="I510" i="9" s="1"/>
  <c r="I508" i="9"/>
  <c r="I507" i="9" s="1"/>
  <c r="I504" i="9"/>
  <c r="I503" i="9" s="1"/>
  <c r="I501" i="9"/>
  <c r="I500" i="9" s="1"/>
  <c r="I497" i="9"/>
  <c r="I496" i="9" s="1"/>
  <c r="I494" i="9"/>
  <c r="I493" i="9" s="1"/>
  <c r="I489" i="9"/>
  <c r="I488" i="9" s="1"/>
  <c r="I486" i="9"/>
  <c r="I485" i="9" s="1"/>
  <c r="I482" i="9"/>
  <c r="I481" i="9" s="1"/>
  <c r="I479" i="9"/>
  <c r="I478" i="9" s="1"/>
  <c r="I473" i="9"/>
  <c r="I471" i="9"/>
  <c r="I467" i="9"/>
  <c r="I466" i="9" s="1"/>
  <c r="I465" i="9" s="1"/>
  <c r="I463" i="9"/>
  <c r="I462" i="9" s="1"/>
  <c r="I461" i="9" s="1"/>
  <c r="I459" i="9"/>
  <c r="I458" i="9" s="1"/>
  <c r="I457" i="9" s="1"/>
  <c r="I454" i="9"/>
  <c r="I453" i="9" s="1"/>
  <c r="I450" i="9"/>
  <c r="I448" i="9"/>
  <c r="I444" i="9"/>
  <c r="I443" i="9" s="1"/>
  <c r="I441" i="9"/>
  <c r="I440" i="9" s="1"/>
  <c r="I436" i="9"/>
  <c r="I435" i="9" s="1"/>
  <c r="I434" i="9" s="1"/>
  <c r="I432" i="9"/>
  <c r="I431" i="9" s="1"/>
  <c r="I430" i="9" s="1"/>
  <c r="I428" i="9"/>
  <c r="I427" i="9" s="1"/>
  <c r="I426" i="9" s="1"/>
  <c r="I423" i="9"/>
  <c r="I421" i="9"/>
  <c r="I418" i="9"/>
  <c r="I417" i="9" s="1"/>
  <c r="I412" i="9"/>
  <c r="I411" i="9" s="1"/>
  <c r="I410" i="9" s="1"/>
  <c r="I408" i="9"/>
  <c r="I407" i="9" s="1"/>
  <c r="I406" i="9" s="1"/>
  <c r="I404" i="9"/>
  <c r="I403" i="9" s="1"/>
  <c r="I401" i="9"/>
  <c r="I400" i="9" s="1"/>
  <c r="I397" i="9"/>
  <c r="I396" i="9" s="1"/>
  <c r="I395" i="9" s="1"/>
  <c r="I391" i="9"/>
  <c r="I390" i="9" s="1"/>
  <c r="I389" i="9" s="1"/>
  <c r="I388" i="9" s="1"/>
  <c r="I386" i="9"/>
  <c r="I385" i="9" s="1"/>
  <c r="I384" i="9" s="1"/>
  <c r="I383" i="9" s="1"/>
  <c r="I381" i="9"/>
  <c r="I380" i="9" s="1"/>
  <c r="I379" i="9" s="1"/>
  <c r="I377" i="9"/>
  <c r="I376" i="9" s="1"/>
  <c r="I375" i="9" s="1"/>
  <c r="I373" i="9"/>
  <c r="I372" i="9" s="1"/>
  <c r="I370" i="9"/>
  <c r="I369" i="9" s="1"/>
  <c r="I366" i="9"/>
  <c r="I365" i="9" s="1"/>
  <c r="I364" i="9" s="1"/>
  <c r="I359" i="9"/>
  <c r="I357" i="9"/>
  <c r="I352" i="9"/>
  <c r="I350" i="9"/>
  <c r="I345" i="9"/>
  <c r="I343" i="9"/>
  <c r="I338" i="9"/>
  <c r="I337" i="9" s="1"/>
  <c r="I335" i="9"/>
  <c r="I333" i="9"/>
  <c r="I331" i="9"/>
  <c r="I328" i="9"/>
  <c r="I327" i="9" s="1"/>
  <c r="I319" i="9"/>
  <c r="I315" i="9"/>
  <c r="I311" i="9"/>
  <c r="I310" i="9" s="1"/>
  <c r="I307" i="9"/>
  <c r="I306" i="9" s="1"/>
  <c r="I305" i="9" s="1"/>
  <c r="I302" i="9"/>
  <c r="I301" i="9" s="1"/>
  <c r="I300" i="9" s="1"/>
  <c r="I298" i="9"/>
  <c r="I297" i="9" s="1"/>
  <c r="I296" i="9" s="1"/>
  <c r="I294" i="9"/>
  <c r="I293" i="9" s="1"/>
  <c r="I291" i="9"/>
  <c r="I290" i="9" s="1"/>
  <c r="I287" i="9"/>
  <c r="I286" i="9" s="1"/>
  <c r="I284" i="9"/>
  <c r="I283" i="9" s="1"/>
  <c r="I280" i="9"/>
  <c r="I279" i="9" s="1"/>
  <c r="I278" i="9" s="1"/>
  <c r="I276" i="9"/>
  <c r="I274" i="9"/>
  <c r="I271" i="9"/>
  <c r="I270" i="9" s="1"/>
  <c r="I267" i="9"/>
  <c r="I265" i="9"/>
  <c r="I262" i="9"/>
  <c r="I261" i="9" s="1"/>
  <c r="I258" i="9"/>
  <c r="I257" i="9" s="1"/>
  <c r="I256" i="9" s="1"/>
  <c r="I254" i="9"/>
  <c r="I253" i="9" s="1"/>
  <c r="I251" i="9"/>
  <c r="I250" i="9" s="1"/>
  <c r="I245" i="9"/>
  <c r="I243" i="9"/>
  <c r="I239" i="9"/>
  <c r="I237" i="9"/>
  <c r="I235" i="9"/>
  <c r="I231" i="9"/>
  <c r="I230" i="9" s="1"/>
  <c r="I229" i="9" s="1"/>
  <c r="I227" i="9"/>
  <c r="I225" i="9"/>
  <c r="I222" i="9"/>
  <c r="I221" i="9" s="1"/>
  <c r="I217" i="9"/>
  <c r="I214" i="9"/>
  <c r="I210" i="9"/>
  <c r="I209" i="9" s="1"/>
  <c r="I207" i="9"/>
  <c r="I205" i="9"/>
  <c r="I202" i="9"/>
  <c r="I201" i="9" s="1"/>
  <c r="I199" i="9"/>
  <c r="I198" i="9" s="1"/>
  <c r="I194" i="9"/>
  <c r="I193" i="9" s="1"/>
  <c r="I191" i="9"/>
  <c r="I190" i="9" s="1"/>
  <c r="I187" i="9"/>
  <c r="I186" i="9" s="1"/>
  <c r="I184" i="9"/>
  <c r="I183" i="9" s="1"/>
  <c r="I181" i="9"/>
  <c r="I180" i="9" s="1"/>
  <c r="I178" i="9"/>
  <c r="I177" i="9" s="1"/>
  <c r="I173" i="9"/>
  <c r="I171" i="9"/>
  <c r="I167" i="9"/>
  <c r="I166" i="9" s="1"/>
  <c r="I165" i="9" s="1"/>
  <c r="I163" i="9"/>
  <c r="I162" i="9" s="1"/>
  <c r="I161" i="9" s="1"/>
  <c r="I159" i="9"/>
  <c r="I158" i="9" s="1"/>
  <c r="I157" i="9" s="1"/>
  <c r="I155" i="9"/>
  <c r="I154" i="9" s="1"/>
  <c r="I153" i="9" s="1"/>
  <c r="I151" i="9"/>
  <c r="I149" i="9"/>
  <c r="I145" i="9"/>
  <c r="I143" i="9"/>
  <c r="I139" i="9"/>
  <c r="I138" i="9" s="1"/>
  <c r="I137" i="9" s="1"/>
  <c r="I134" i="9"/>
  <c r="I131" i="9"/>
  <c r="I127" i="9"/>
  <c r="I125" i="9"/>
  <c r="I121" i="9"/>
  <c r="I119" i="9"/>
  <c r="I117" i="9"/>
  <c r="I113" i="9"/>
  <c r="I112" i="9" s="1"/>
  <c r="I111" i="9" s="1"/>
  <c r="I109" i="9"/>
  <c r="I107" i="9"/>
  <c r="I103" i="9"/>
  <c r="I102" i="9" s="1"/>
  <c r="I101" i="9" s="1"/>
  <c r="I99" i="9"/>
  <c r="I98" i="9" s="1"/>
  <c r="I97" i="9" s="1"/>
  <c r="I95" i="9"/>
  <c r="I94" i="9" s="1"/>
  <c r="I93" i="9" s="1"/>
  <c r="I91" i="9"/>
  <c r="I90" i="9" s="1"/>
  <c r="I89" i="9" s="1"/>
  <c r="I87" i="9"/>
  <c r="I86" i="9" s="1"/>
  <c r="I85" i="9" s="1"/>
  <c r="I83" i="9"/>
  <c r="I82" i="9" s="1"/>
  <c r="I81" i="9" s="1"/>
  <c r="I79" i="9"/>
  <c r="I77" i="9"/>
  <c r="I72" i="9"/>
  <c r="I71" i="9" s="1"/>
  <c r="I68" i="9"/>
  <c r="I67" i="9" s="1"/>
  <c r="I63" i="9"/>
  <c r="I62" i="9" s="1"/>
  <c r="I61" i="9" s="1"/>
  <c r="I59" i="9"/>
  <c r="I57" i="9"/>
  <c r="I53" i="9"/>
  <c r="I52" i="9" s="1"/>
  <c r="I50" i="9"/>
  <c r="I49" i="9" s="1"/>
  <c r="I45" i="9"/>
  <c r="I42" i="9"/>
  <c r="I38" i="9"/>
  <c r="I36" i="9"/>
  <c r="I33" i="9"/>
  <c r="I32" i="9" s="1"/>
  <c r="I30" i="9"/>
  <c r="I29" i="9" s="1"/>
  <c r="I26" i="9"/>
  <c r="I25" i="9" s="1"/>
  <c r="I24" i="9" s="1"/>
  <c r="I22" i="9"/>
  <c r="I21" i="9" s="1"/>
  <c r="I20" i="9" s="1"/>
  <c r="I18" i="9"/>
  <c r="I16" i="9"/>
  <c r="I1554" i="9" l="1"/>
  <c r="I1553" i="9" s="1"/>
  <c r="I937" i="9"/>
  <c r="I1694" i="9"/>
  <c r="I1693" i="9" s="1"/>
  <c r="I76" i="9"/>
  <c r="I75" i="9" s="1"/>
  <c r="I973" i="9"/>
  <c r="I35" i="9"/>
  <c r="I28" i="9" s="1"/>
  <c r="I48" i="9"/>
  <c r="I1641" i="9"/>
  <c r="I1627" i="9" s="1"/>
  <c r="I41" i="9"/>
  <c r="I40" i="9" s="1"/>
  <c r="I282" i="9"/>
  <c r="I273" i="9"/>
  <c r="I269" i="9" s="1"/>
  <c r="I1707" i="9"/>
  <c r="I956" i="9"/>
  <c r="I204" i="9"/>
  <c r="I197" i="9" s="1"/>
  <c r="I224" i="9"/>
  <c r="I220" i="9" s="1"/>
  <c r="I1197" i="9"/>
  <c r="I1192" i="9" s="1"/>
  <c r="I1272" i="9"/>
  <c r="I1265" i="9" s="1"/>
  <c r="I1264" i="9" s="1"/>
  <c r="I1362" i="9"/>
  <c r="I1361" i="9" s="1"/>
  <c r="I1379" i="9"/>
  <c r="I1367" i="9" s="1"/>
  <c r="I1436" i="9"/>
  <c r="I526" i="9"/>
  <c r="I342" i="9"/>
  <c r="I341" i="9" s="1"/>
  <c r="I340" i="9" s="1"/>
  <c r="I470" i="9"/>
  <c r="I469" i="9" s="1"/>
  <c r="I1575" i="9"/>
  <c r="I1570" i="9" s="1"/>
  <c r="I1559" i="9" s="1"/>
  <c r="I1596" i="9"/>
  <c r="I1591" i="9" s="1"/>
  <c r="I1585" i="9" s="1"/>
  <c r="I1617" i="9"/>
  <c r="I1612" i="9" s="1"/>
  <c r="I540" i="9"/>
  <c r="I56" i="9"/>
  <c r="I55" i="9" s="1"/>
  <c r="I492" i="9"/>
  <c r="I533" i="9"/>
  <c r="I818" i="9"/>
  <c r="I1152" i="9"/>
  <c r="I1231" i="9"/>
  <c r="I1230" i="9" s="1"/>
  <c r="I1428" i="9"/>
  <c r="I1516" i="9"/>
  <c r="I1051" i="9"/>
  <c r="I447" i="9"/>
  <c r="I439" i="9" s="1"/>
  <c r="I629" i="9"/>
  <c r="I639" i="9"/>
  <c r="I804" i="9"/>
  <c r="I1220" i="9"/>
  <c r="I242" i="9"/>
  <c r="I241" i="9" s="1"/>
  <c r="I621" i="9"/>
  <c r="I620" i="9" s="1"/>
  <c r="I980" i="9"/>
  <c r="I1163" i="9"/>
  <c r="I170" i="9"/>
  <c r="I169" i="9" s="1"/>
  <c r="I264" i="9"/>
  <c r="I260" i="9" s="1"/>
  <c r="I349" i="9"/>
  <c r="I348" i="9" s="1"/>
  <c r="I347" i="9" s="1"/>
  <c r="I569" i="9"/>
  <c r="I330" i="9"/>
  <c r="I326" i="9" s="1"/>
  <c r="I325" i="9" s="1"/>
  <c r="I356" i="9"/>
  <c r="I355" i="9" s="1"/>
  <c r="I354" i="9" s="1"/>
  <c r="I399" i="9"/>
  <c r="I394" i="9" s="1"/>
  <c r="I393" i="9" s="1"/>
  <c r="I420" i="9"/>
  <c r="I416" i="9" s="1"/>
  <c r="I415" i="9" s="1"/>
  <c r="I898" i="9"/>
  <c r="I897" i="9" s="1"/>
  <c r="I896" i="9" s="1"/>
  <c r="I1138" i="9"/>
  <c r="I1173" i="9"/>
  <c r="I1172" i="9" s="1"/>
  <c r="I1326" i="9"/>
  <c r="I1325" i="9" s="1"/>
  <c r="I1497" i="9"/>
  <c r="I15" i="9"/>
  <c r="I14" i="9" s="1"/>
  <c r="I66" i="9"/>
  <c r="I124" i="9"/>
  <c r="I123" i="9" s="1"/>
  <c r="I148" i="9"/>
  <c r="I147" i="9" s="1"/>
  <c r="I189" i="9"/>
  <c r="I289" i="9"/>
  <c r="I499" i="9"/>
  <c r="I1682" i="9"/>
  <c r="I1677" i="9" s="1"/>
  <c r="I213" i="9"/>
  <c r="I212" i="9" s="1"/>
  <c r="I314" i="9"/>
  <c r="I309" i="9" s="1"/>
  <c r="I304" i="9" s="1"/>
  <c r="I484" i="9"/>
  <c r="I734" i="9"/>
  <c r="I733" i="9" s="1"/>
  <c r="I885" i="9"/>
  <c r="I880" i="9" s="1"/>
  <c r="I875" i="9" s="1"/>
  <c r="I1038" i="9"/>
  <c r="I1296" i="9"/>
  <c r="I1295" i="9" s="1"/>
  <c r="I1529" i="9"/>
  <c r="I477" i="9"/>
  <c r="I506" i="9"/>
  <c r="I548" i="9"/>
  <c r="I578" i="9"/>
  <c r="I597" i="9"/>
  <c r="I596" i="9" s="1"/>
  <c r="I609" i="9"/>
  <c r="I604" i="9" s="1"/>
  <c r="I992" i="9"/>
  <c r="I1002" i="9"/>
  <c r="I1253" i="9"/>
  <c r="I1252" i="9" s="1"/>
  <c r="I1346" i="9"/>
  <c r="I1345" i="9" s="1"/>
  <c r="I1543" i="9"/>
  <c r="I249" i="9"/>
  <c r="I368" i="9"/>
  <c r="I363" i="9" s="1"/>
  <c r="I106" i="9"/>
  <c r="I105" i="9" s="1"/>
  <c r="I116" i="9"/>
  <c r="I115" i="9" s="1"/>
  <c r="I130" i="9"/>
  <c r="I129" i="9" s="1"/>
  <c r="I142" i="9"/>
  <c r="I141" i="9" s="1"/>
  <c r="I234" i="9"/>
  <c r="I233" i="9" s="1"/>
  <c r="I722" i="9"/>
  <c r="I721" i="9" s="1"/>
  <c r="I917" i="9"/>
  <c r="I1073" i="9"/>
  <c r="I176" i="9"/>
  <c r="I562" i="9"/>
  <c r="I684" i="9"/>
  <c r="I825" i="9"/>
  <c r="I769" i="9"/>
  <c r="I907" i="9"/>
  <c r="I1009" i="9"/>
  <c r="I1116" i="9"/>
  <c r="I1482" i="9"/>
  <c r="I1238" i="9"/>
  <c r="I1282" i="9"/>
  <c r="I1452" i="9"/>
  <c r="I1465" i="9"/>
  <c r="G929" i="9"/>
  <c r="G928" i="9" s="1"/>
  <c r="G927" i="9" s="1"/>
  <c r="H929" i="9"/>
  <c r="H928" i="9" s="1"/>
  <c r="H927" i="9" s="1"/>
  <c r="F929" i="9"/>
  <c r="F928" i="9" s="1"/>
  <c r="F927" i="9" s="1"/>
  <c r="H970" i="9"/>
  <c r="G970" i="9"/>
  <c r="F970" i="9"/>
  <c r="I1692" i="9" l="1"/>
  <c r="I438" i="9"/>
  <c r="I414" i="9" s="1"/>
  <c r="I1281" i="9"/>
  <c r="I874" i="9"/>
  <c r="I1360" i="9"/>
  <c r="I931" i="9"/>
  <c r="I1251" i="9"/>
  <c r="I1538" i="9"/>
  <c r="I972" i="9"/>
  <c r="I1137" i="9"/>
  <c r="I619" i="9"/>
  <c r="I525" i="9"/>
  <c r="I13" i="9"/>
  <c r="I175" i="9"/>
  <c r="I803" i="9"/>
  <c r="I802" i="9" s="1"/>
  <c r="I1050" i="9"/>
  <c r="I1427" i="9"/>
  <c r="I1398" i="9" s="1"/>
  <c r="I1314" i="9" s="1"/>
  <c r="I1191" i="9"/>
  <c r="I906" i="9"/>
  <c r="I1523" i="9"/>
  <c r="I595" i="9"/>
  <c r="I1229" i="9"/>
  <c r="I248" i="9"/>
  <c r="I247" i="9" s="1"/>
  <c r="I491" i="9"/>
  <c r="I324" i="9"/>
  <c r="I1606" i="9"/>
  <c r="I74" i="9"/>
  <c r="I991" i="9"/>
  <c r="I561" i="9"/>
  <c r="I547" i="9" s="1"/>
  <c r="I638" i="9"/>
  <c r="I196" i="9"/>
  <c r="I476" i="9"/>
  <c r="I732" i="9"/>
  <c r="G528" i="9"/>
  <c r="G527" i="9" s="1"/>
  <c r="H528" i="9"/>
  <c r="H527" i="9" s="1"/>
  <c r="G531" i="9"/>
  <c r="G530" i="9" s="1"/>
  <c r="H531" i="9"/>
  <c r="H530" i="9" s="1"/>
  <c r="F528" i="9"/>
  <c r="F527" i="9" s="1"/>
  <c r="F531" i="9"/>
  <c r="F530" i="9" s="1"/>
  <c r="H505" i="9"/>
  <c r="G505" i="9"/>
  <c r="F505" i="9"/>
  <c r="H502" i="9"/>
  <c r="G502" i="9"/>
  <c r="F502" i="9"/>
  <c r="I971" i="9" l="1"/>
  <c r="I905" i="9"/>
  <c r="I12" i="9"/>
  <c r="I1049" i="9"/>
  <c r="I475" i="9"/>
  <c r="H526" i="9"/>
  <c r="G526" i="9"/>
  <c r="F526" i="9"/>
  <c r="G1401" i="9"/>
  <c r="G1400" i="9" s="1"/>
  <c r="G1399" i="9" s="1"/>
  <c r="H1401" i="9"/>
  <c r="H1400" i="9" s="1"/>
  <c r="H1399" i="9" s="1"/>
  <c r="F1401" i="9"/>
  <c r="F1400" i="9" s="1"/>
  <c r="F1399" i="9" s="1"/>
  <c r="G1405" i="9"/>
  <c r="G1404" i="9" s="1"/>
  <c r="G1403" i="9" s="1"/>
  <c r="H1405" i="9"/>
  <c r="H1404" i="9" s="1"/>
  <c r="H1403" i="9" s="1"/>
  <c r="F1405" i="9"/>
  <c r="F1404" i="9" s="1"/>
  <c r="F1403" i="9" s="1"/>
  <c r="G1409" i="9"/>
  <c r="G1408" i="9" s="1"/>
  <c r="G1407" i="9" s="1"/>
  <c r="H1409" i="9"/>
  <c r="H1408" i="9" s="1"/>
  <c r="H1407" i="9" s="1"/>
  <c r="F1409" i="9"/>
  <c r="F1408" i="9" s="1"/>
  <c r="F1407" i="9" s="1"/>
  <c r="G1413" i="9"/>
  <c r="G1412" i="9" s="1"/>
  <c r="G1411" i="9" s="1"/>
  <c r="H1413" i="9"/>
  <c r="H1412" i="9" s="1"/>
  <c r="H1411" i="9" s="1"/>
  <c r="F1413" i="9"/>
  <c r="F1412" i="9" s="1"/>
  <c r="F1411" i="9" s="1"/>
  <c r="G1417" i="9"/>
  <c r="G1416" i="9" s="1"/>
  <c r="G1415" i="9" s="1"/>
  <c r="H1417" i="9"/>
  <c r="H1416" i="9" s="1"/>
  <c r="H1415" i="9" s="1"/>
  <c r="F1417" i="9"/>
  <c r="F1416" i="9" s="1"/>
  <c r="F1415" i="9" s="1"/>
  <c r="G1421" i="9"/>
  <c r="G1420" i="9" s="1"/>
  <c r="G1419" i="9" s="1"/>
  <c r="H1421" i="9"/>
  <c r="H1420" i="9" s="1"/>
  <c r="H1419" i="9" s="1"/>
  <c r="F1421" i="9"/>
  <c r="F1420" i="9" s="1"/>
  <c r="F1419" i="9" s="1"/>
  <c r="G1425" i="9"/>
  <c r="G1424" i="9" s="1"/>
  <c r="G1423" i="9" s="1"/>
  <c r="H1425" i="9"/>
  <c r="H1424" i="9" s="1"/>
  <c r="H1423" i="9" s="1"/>
  <c r="F1425" i="9"/>
  <c r="F1424" i="9" s="1"/>
  <c r="F1423" i="9" s="1"/>
  <c r="G1429" i="9"/>
  <c r="H1429" i="9"/>
  <c r="F1429" i="9"/>
  <c r="G1431" i="9"/>
  <c r="H1431" i="9"/>
  <c r="F1431" i="9"/>
  <c r="G1434" i="9"/>
  <c r="G1433" i="9" s="1"/>
  <c r="H1434" i="9"/>
  <c r="H1433" i="9" s="1"/>
  <c r="F1434" i="9"/>
  <c r="F1433" i="9" s="1"/>
  <c r="G1437" i="9"/>
  <c r="H1437" i="9"/>
  <c r="F1437" i="9"/>
  <c r="G1442" i="9"/>
  <c r="H1442" i="9"/>
  <c r="F1442" i="9"/>
  <c r="G1446" i="9"/>
  <c r="G1445" i="9" s="1"/>
  <c r="H1446" i="9"/>
  <c r="H1445" i="9" s="1"/>
  <c r="F1446" i="9"/>
  <c r="F1445" i="9" s="1"/>
  <c r="G1450" i="9"/>
  <c r="G1449" i="9" s="1"/>
  <c r="G1448" i="9" s="1"/>
  <c r="H1450" i="9"/>
  <c r="H1449" i="9" s="1"/>
  <c r="H1448" i="9" s="1"/>
  <c r="F1450" i="9"/>
  <c r="F1449" i="9" s="1"/>
  <c r="F1448" i="9" s="1"/>
  <c r="G1454" i="9"/>
  <c r="G1453" i="9" s="1"/>
  <c r="H1454" i="9"/>
  <c r="H1453" i="9" s="1"/>
  <c r="F1454" i="9"/>
  <c r="F1453" i="9" s="1"/>
  <c r="G1457" i="9"/>
  <c r="G1456" i="9" s="1"/>
  <c r="H1457" i="9"/>
  <c r="H1456" i="9" s="1"/>
  <c r="F1457" i="9"/>
  <c r="F1456" i="9" s="1"/>
  <c r="G1460" i="9"/>
  <c r="G1459" i="9" s="1"/>
  <c r="H1460" i="9"/>
  <c r="H1459" i="9" s="1"/>
  <c r="F1460" i="9"/>
  <c r="F1459" i="9" s="1"/>
  <c r="G1463" i="9"/>
  <c r="G1462" i="9" s="1"/>
  <c r="H1463" i="9"/>
  <c r="H1462" i="9" s="1"/>
  <c r="F1463" i="9"/>
  <c r="F1462" i="9" s="1"/>
  <c r="I1717" i="9" l="1"/>
  <c r="F1428" i="9"/>
  <c r="G1436" i="9"/>
  <c r="H1436" i="9"/>
  <c r="G1428" i="9"/>
  <c r="H1452" i="9"/>
  <c r="F1452" i="9"/>
  <c r="F1436" i="9"/>
  <c r="G1452" i="9"/>
  <c r="H1428" i="9"/>
  <c r="G1467" i="9"/>
  <c r="G1466" i="9" s="1"/>
  <c r="H1467" i="9"/>
  <c r="H1466" i="9" s="1"/>
  <c r="F1467" i="9"/>
  <c r="F1466" i="9" s="1"/>
  <c r="G1470" i="9"/>
  <c r="G1469" i="9" s="1"/>
  <c r="H1470" i="9"/>
  <c r="H1469" i="9" s="1"/>
  <c r="F1470" i="9"/>
  <c r="F1469" i="9" s="1"/>
  <c r="G1473" i="9"/>
  <c r="G1472" i="9" s="1"/>
  <c r="H1473" i="9"/>
  <c r="H1472" i="9" s="1"/>
  <c r="F1473" i="9"/>
  <c r="F1472" i="9" s="1"/>
  <c r="G1476" i="9"/>
  <c r="G1475" i="9" s="1"/>
  <c r="H1476" i="9"/>
  <c r="H1475" i="9" s="1"/>
  <c r="F1476" i="9"/>
  <c r="F1475" i="9" s="1"/>
  <c r="G1480" i="9"/>
  <c r="G1479" i="9" s="1"/>
  <c r="G1478" i="9" s="1"/>
  <c r="H1480" i="9"/>
  <c r="H1479" i="9" s="1"/>
  <c r="H1478" i="9" s="1"/>
  <c r="F1480" i="9"/>
  <c r="F1479" i="9" s="1"/>
  <c r="F1478" i="9" s="1"/>
  <c r="G1484" i="9"/>
  <c r="G1483" i="9" s="1"/>
  <c r="H1484" i="9"/>
  <c r="H1483" i="9" s="1"/>
  <c r="F1484" i="9"/>
  <c r="F1483" i="9" s="1"/>
  <c r="G1487" i="9"/>
  <c r="G1486" i="9" s="1"/>
  <c r="H1487" i="9"/>
  <c r="H1486" i="9" s="1"/>
  <c r="F1487" i="9"/>
  <c r="F1486" i="9" s="1"/>
  <c r="G1491" i="9"/>
  <c r="G1490" i="9" s="1"/>
  <c r="G1489" i="9" s="1"/>
  <c r="H1491" i="9"/>
  <c r="H1490" i="9" s="1"/>
  <c r="H1489" i="9" s="1"/>
  <c r="F1491" i="9"/>
  <c r="F1490" i="9" s="1"/>
  <c r="F1489" i="9" s="1"/>
  <c r="G1495" i="9"/>
  <c r="G1494" i="9" s="1"/>
  <c r="G1493" i="9" s="1"/>
  <c r="H1495" i="9"/>
  <c r="H1494" i="9" s="1"/>
  <c r="H1493" i="9" s="1"/>
  <c r="F1495" i="9"/>
  <c r="F1494" i="9" s="1"/>
  <c r="F1493" i="9" s="1"/>
  <c r="G1499" i="9"/>
  <c r="G1498" i="9" s="1"/>
  <c r="H1499" i="9"/>
  <c r="H1498" i="9" s="1"/>
  <c r="F1499" i="9"/>
  <c r="F1498" i="9" s="1"/>
  <c r="G1502" i="9"/>
  <c r="G1501" i="9" s="1"/>
  <c r="H1502" i="9"/>
  <c r="H1501" i="9" s="1"/>
  <c r="F1502" i="9"/>
  <c r="F1501" i="9" s="1"/>
  <c r="G1506" i="9"/>
  <c r="G1505" i="9" s="1"/>
  <c r="G1504" i="9" s="1"/>
  <c r="H1506" i="9"/>
  <c r="H1505" i="9" s="1"/>
  <c r="H1504" i="9" s="1"/>
  <c r="F1506" i="9"/>
  <c r="F1505" i="9" s="1"/>
  <c r="F1504" i="9" s="1"/>
  <c r="G1510" i="9"/>
  <c r="G1509" i="9" s="1"/>
  <c r="G1508" i="9" s="1"/>
  <c r="H1510" i="9"/>
  <c r="H1509" i="9" s="1"/>
  <c r="H1508" i="9" s="1"/>
  <c r="F1510" i="9"/>
  <c r="F1509" i="9" s="1"/>
  <c r="F1508" i="9" s="1"/>
  <c r="G1514" i="9"/>
  <c r="G1513" i="9" s="1"/>
  <c r="G1512" i="9" s="1"/>
  <c r="H1514" i="9"/>
  <c r="H1513" i="9" s="1"/>
  <c r="H1512" i="9" s="1"/>
  <c r="F1514" i="9"/>
  <c r="F1513" i="9" s="1"/>
  <c r="F1512" i="9" s="1"/>
  <c r="G1518" i="9"/>
  <c r="G1517" i="9" s="1"/>
  <c r="H1518" i="9"/>
  <c r="H1517" i="9" s="1"/>
  <c r="F1518" i="9"/>
  <c r="F1517" i="9" s="1"/>
  <c r="G1521" i="9"/>
  <c r="G1520" i="9" s="1"/>
  <c r="H1521" i="9"/>
  <c r="H1520" i="9" s="1"/>
  <c r="F1521" i="9"/>
  <c r="F1520" i="9" s="1"/>
  <c r="F1427" i="9" l="1"/>
  <c r="G1427" i="9"/>
  <c r="F1516" i="9"/>
  <c r="H1482" i="9"/>
  <c r="G1497" i="9"/>
  <c r="G1482" i="9"/>
  <c r="H1427" i="9"/>
  <c r="F1497" i="9"/>
  <c r="F1482" i="9"/>
  <c r="F1465" i="9"/>
  <c r="G1465" i="9"/>
  <c r="H1465" i="9"/>
  <c r="H1497" i="9"/>
  <c r="H1516" i="9"/>
  <c r="G1516" i="9"/>
  <c r="G1396" i="9"/>
  <c r="G1395" i="9" s="1"/>
  <c r="G1394" i="9" s="1"/>
  <c r="G1393" i="9" s="1"/>
  <c r="H1396" i="9"/>
  <c r="H1395" i="9" s="1"/>
  <c r="H1394" i="9" s="1"/>
  <c r="H1393" i="9" s="1"/>
  <c r="F1396" i="9"/>
  <c r="F1395" i="9" s="1"/>
  <c r="F1394" i="9" s="1"/>
  <c r="F1393" i="9" s="1"/>
  <c r="G1363" i="9"/>
  <c r="H1363" i="9"/>
  <c r="F1363" i="9"/>
  <c r="G1365" i="9"/>
  <c r="H1365" i="9"/>
  <c r="F1365" i="9"/>
  <c r="G1369" i="9"/>
  <c r="G1368" i="9" s="1"/>
  <c r="H1369" i="9"/>
  <c r="H1368" i="9" s="1"/>
  <c r="F1369" i="9"/>
  <c r="F1368" i="9" s="1"/>
  <c r="G1377" i="9"/>
  <c r="G1376" i="9" s="1"/>
  <c r="H1377" i="9"/>
  <c r="H1376" i="9" s="1"/>
  <c r="F1377" i="9"/>
  <c r="F1376" i="9" s="1"/>
  <c r="G1380" i="9"/>
  <c r="H1380" i="9"/>
  <c r="F1380" i="9"/>
  <c r="G1383" i="9"/>
  <c r="H1383" i="9"/>
  <c r="F1383" i="9"/>
  <c r="G1386" i="9"/>
  <c r="H1386" i="9"/>
  <c r="F1386" i="9"/>
  <c r="G1391" i="9"/>
  <c r="G1390" i="9" s="1"/>
  <c r="H1391" i="9"/>
  <c r="H1390" i="9" s="1"/>
  <c r="F1391" i="9"/>
  <c r="F1390" i="9" s="1"/>
  <c r="G1398" i="9" l="1"/>
  <c r="F1398" i="9"/>
  <c r="H1398" i="9"/>
  <c r="F1362" i="9"/>
  <c r="F1361" i="9" s="1"/>
  <c r="G1362" i="9"/>
  <c r="G1361" i="9" s="1"/>
  <c r="F1379" i="9"/>
  <c r="F1367" i="9" s="1"/>
  <c r="H1362" i="9"/>
  <c r="H1361" i="9" s="1"/>
  <c r="G1379" i="9"/>
  <c r="G1367" i="9" s="1"/>
  <c r="H1379" i="9"/>
  <c r="H1367" i="9" s="1"/>
  <c r="G1705" i="9"/>
  <c r="G1704" i="9" s="1"/>
  <c r="H1705" i="9"/>
  <c r="H1704" i="9" s="1"/>
  <c r="F1705" i="9"/>
  <c r="F1704" i="9" s="1"/>
  <c r="G1700" i="9"/>
  <c r="G1699" i="9" s="1"/>
  <c r="H1700" i="9"/>
  <c r="H1699" i="9" s="1"/>
  <c r="F1700" i="9"/>
  <c r="F1699" i="9" s="1"/>
  <c r="G1684" i="9"/>
  <c r="G1683" i="9" s="1"/>
  <c r="H1684" i="9"/>
  <c r="H1683" i="9" s="1"/>
  <c r="F1684" i="9"/>
  <c r="F1683" i="9" s="1"/>
  <c r="G1687" i="9"/>
  <c r="G1686" i="9" s="1"/>
  <c r="H1687" i="9"/>
  <c r="H1686" i="9" s="1"/>
  <c r="F1687" i="9"/>
  <c r="F1686" i="9" s="1"/>
  <c r="G1690" i="9"/>
  <c r="G1689" i="9" s="1"/>
  <c r="H1690" i="9"/>
  <c r="H1689" i="9" s="1"/>
  <c r="F1690" i="9"/>
  <c r="F1689" i="9" s="1"/>
  <c r="G1680" i="9"/>
  <c r="G1679" i="9" s="1"/>
  <c r="H1680" i="9"/>
  <c r="H1679" i="9" s="1"/>
  <c r="F1680" i="9"/>
  <c r="F1679" i="9" s="1"/>
  <c r="G1625" i="9"/>
  <c r="G1624" i="9" s="1"/>
  <c r="H1625" i="9"/>
  <c r="H1624" i="9" s="1"/>
  <c r="F1625" i="9"/>
  <c r="F1624" i="9" s="1"/>
  <c r="G1622" i="9"/>
  <c r="G1621" i="9" s="1"/>
  <c r="H1622" i="9"/>
  <c r="H1621" i="9" s="1"/>
  <c r="F1622" i="9"/>
  <c r="F1621" i="9" s="1"/>
  <c r="G1619" i="9"/>
  <c r="G1618" i="9" s="1"/>
  <c r="H1619" i="9"/>
  <c r="H1618" i="9" s="1"/>
  <c r="F1619" i="9"/>
  <c r="F1618" i="9" s="1"/>
  <c r="G1615" i="9"/>
  <c r="G1614" i="9" s="1"/>
  <c r="H1615" i="9"/>
  <c r="H1614" i="9" s="1"/>
  <c r="F1615" i="9"/>
  <c r="F1614" i="9" s="1"/>
  <c r="G1610" i="9"/>
  <c r="G1609" i="9" s="1"/>
  <c r="H1610" i="9"/>
  <c r="H1609" i="9" s="1"/>
  <c r="F1610" i="9"/>
  <c r="F1609" i="9" s="1"/>
  <c r="G1604" i="9"/>
  <c r="G1603" i="9" s="1"/>
  <c r="H1604" i="9"/>
  <c r="H1603" i="9" s="1"/>
  <c r="F1604" i="9"/>
  <c r="F1603" i="9" s="1"/>
  <c r="G1601" i="9"/>
  <c r="G1600" i="9" s="1"/>
  <c r="H1601" i="9"/>
  <c r="H1600" i="9" s="1"/>
  <c r="F1601" i="9"/>
  <c r="F1600" i="9" s="1"/>
  <c r="G1598" i="9"/>
  <c r="G1597" i="9" s="1"/>
  <c r="H1598" i="9"/>
  <c r="H1597" i="9" s="1"/>
  <c r="F1598" i="9"/>
  <c r="F1597" i="9" s="1"/>
  <c r="G1594" i="9"/>
  <c r="G1593" i="9" s="1"/>
  <c r="H1594" i="9"/>
  <c r="H1593" i="9" s="1"/>
  <c r="F1594" i="9"/>
  <c r="F1593" i="9" s="1"/>
  <c r="G1589" i="9"/>
  <c r="G1588" i="9" s="1"/>
  <c r="H1589" i="9"/>
  <c r="H1588" i="9" s="1"/>
  <c r="F1589" i="9"/>
  <c r="F1588" i="9" s="1"/>
  <c r="G1583" i="9"/>
  <c r="G1582" i="9" s="1"/>
  <c r="H1583" i="9"/>
  <c r="H1582" i="9" s="1"/>
  <c r="F1583" i="9"/>
  <c r="F1582" i="9" s="1"/>
  <c r="G1580" i="9"/>
  <c r="G1579" i="9" s="1"/>
  <c r="H1580" i="9"/>
  <c r="H1579" i="9" s="1"/>
  <c r="F1580" i="9"/>
  <c r="F1579" i="9" s="1"/>
  <c r="G1577" i="9"/>
  <c r="G1576" i="9" s="1"/>
  <c r="H1577" i="9"/>
  <c r="H1576" i="9" s="1"/>
  <c r="F1577" i="9"/>
  <c r="F1576" i="9" s="1"/>
  <c r="G1573" i="9"/>
  <c r="G1572" i="9" s="1"/>
  <c r="H1573" i="9"/>
  <c r="H1572" i="9" s="1"/>
  <c r="F1573" i="9"/>
  <c r="F1572" i="9" s="1"/>
  <c r="G1568" i="9"/>
  <c r="G1567" i="9" s="1"/>
  <c r="H1568" i="9"/>
  <c r="H1567" i="9" s="1"/>
  <c r="F1568" i="9"/>
  <c r="F1567" i="9" s="1"/>
  <c r="G1563" i="9"/>
  <c r="G1562" i="9" s="1"/>
  <c r="H1563" i="9"/>
  <c r="H1562" i="9" s="1"/>
  <c r="F1563" i="9"/>
  <c r="F1562" i="9" s="1"/>
  <c r="G1557" i="9"/>
  <c r="H1557" i="9"/>
  <c r="F1557" i="9"/>
  <c r="G1555" i="9"/>
  <c r="H1555" i="9"/>
  <c r="F1555" i="9"/>
  <c r="G1551" i="9"/>
  <c r="G1550" i="9" s="1"/>
  <c r="H1551" i="9"/>
  <c r="H1550" i="9" s="1"/>
  <c r="F1551" i="9"/>
  <c r="F1550" i="9" s="1"/>
  <c r="G1548" i="9"/>
  <c r="G1547" i="9" s="1"/>
  <c r="H1548" i="9"/>
  <c r="H1547" i="9" s="1"/>
  <c r="F1548" i="9"/>
  <c r="F1547" i="9" s="1"/>
  <c r="G1545" i="9"/>
  <c r="G1544" i="9" s="1"/>
  <c r="H1545" i="9"/>
  <c r="H1544" i="9" s="1"/>
  <c r="F1545" i="9"/>
  <c r="F1544" i="9" s="1"/>
  <c r="G1541" i="9"/>
  <c r="G1540" i="9" s="1"/>
  <c r="H1541" i="9"/>
  <c r="H1540" i="9" s="1"/>
  <c r="F1541" i="9"/>
  <c r="F1540" i="9" s="1"/>
  <c r="G1536" i="9"/>
  <c r="G1535" i="9" s="1"/>
  <c r="H1536" i="9"/>
  <c r="H1535" i="9" s="1"/>
  <c r="F1536" i="9"/>
  <c r="F1535" i="9" s="1"/>
  <c r="G1532" i="9"/>
  <c r="G1531" i="9" s="1"/>
  <c r="H1532" i="9"/>
  <c r="H1531" i="9" s="1"/>
  <c r="F1532" i="9"/>
  <c r="F1531" i="9" s="1"/>
  <c r="G1527" i="9"/>
  <c r="G1526" i="9" s="1"/>
  <c r="H1527" i="9"/>
  <c r="H1526" i="9" s="1"/>
  <c r="F1527" i="9"/>
  <c r="F1526" i="9" s="1"/>
  <c r="F1360" i="9" l="1"/>
  <c r="G1360" i="9"/>
  <c r="H1360" i="9"/>
  <c r="H1554" i="9"/>
  <c r="F1554" i="9"/>
  <c r="G1554" i="9"/>
  <c r="G1358" i="9"/>
  <c r="G1357" i="9" s="1"/>
  <c r="H1358" i="9"/>
  <c r="H1357" i="9" s="1"/>
  <c r="F1358" i="9"/>
  <c r="F1357" i="9" s="1"/>
  <c r="G1354" i="9"/>
  <c r="G1353" i="9" s="1"/>
  <c r="H1354" i="9"/>
  <c r="H1353" i="9" s="1"/>
  <c r="F1354" i="9"/>
  <c r="F1353" i="9" s="1"/>
  <c r="G1351" i="9"/>
  <c r="G1350" i="9" s="1"/>
  <c r="H1351" i="9"/>
  <c r="H1350" i="9" s="1"/>
  <c r="F1351" i="9"/>
  <c r="F1350" i="9" s="1"/>
  <c r="G1348" i="9"/>
  <c r="G1347" i="9" s="1"/>
  <c r="H1348" i="9"/>
  <c r="H1347" i="9" s="1"/>
  <c r="F1348" i="9"/>
  <c r="F1347" i="9" s="1"/>
  <c r="G1343" i="9"/>
  <c r="G1342" i="9" s="1"/>
  <c r="H1343" i="9"/>
  <c r="H1342" i="9" s="1"/>
  <c r="F1343" i="9"/>
  <c r="F1342" i="9" s="1"/>
  <c r="G1338" i="9"/>
  <c r="G1337" i="9" s="1"/>
  <c r="H1338" i="9"/>
  <c r="H1337" i="9" s="1"/>
  <c r="F1338" i="9"/>
  <c r="F1337" i="9" s="1"/>
  <c r="G1328" i="9"/>
  <c r="G1327" i="9" s="1"/>
  <c r="H1328" i="9"/>
  <c r="H1327" i="9" s="1"/>
  <c r="F1328" i="9"/>
  <c r="F1327" i="9" s="1"/>
  <c r="G1331" i="9"/>
  <c r="G1330" i="9" s="1"/>
  <c r="H1331" i="9"/>
  <c r="H1330" i="9" s="1"/>
  <c r="F1331" i="9"/>
  <c r="F1330" i="9" s="1"/>
  <c r="G1334" i="9"/>
  <c r="G1333" i="9" s="1"/>
  <c r="H1334" i="9"/>
  <c r="H1333" i="9" s="1"/>
  <c r="F1334" i="9"/>
  <c r="F1333" i="9" s="1"/>
  <c r="G1323" i="9"/>
  <c r="G1322" i="9" s="1"/>
  <c r="H1323" i="9"/>
  <c r="H1322" i="9" s="1"/>
  <c r="F1323" i="9"/>
  <c r="F1322" i="9" s="1"/>
  <c r="G1318" i="9"/>
  <c r="G1317" i="9" s="1"/>
  <c r="H1318" i="9"/>
  <c r="H1317" i="9" s="1"/>
  <c r="F1318" i="9"/>
  <c r="F1317" i="9" s="1"/>
  <c r="G1298" i="9"/>
  <c r="G1297" i="9" s="1"/>
  <c r="H1298" i="9"/>
  <c r="H1297" i="9" s="1"/>
  <c r="F1298" i="9"/>
  <c r="F1297" i="9" s="1"/>
  <c r="G1301" i="9"/>
  <c r="G1300" i="9" s="1"/>
  <c r="H1301" i="9"/>
  <c r="H1300" i="9" s="1"/>
  <c r="F1301" i="9"/>
  <c r="F1300" i="9" s="1"/>
  <c r="G1304" i="9"/>
  <c r="G1303" i="9" s="1"/>
  <c r="H1304" i="9"/>
  <c r="H1303" i="9" s="1"/>
  <c r="F1304" i="9"/>
  <c r="F1303" i="9" s="1"/>
  <c r="G1308" i="9"/>
  <c r="G1307" i="9" s="1"/>
  <c r="G1306" i="9" s="1"/>
  <c r="H1308" i="9"/>
  <c r="H1307" i="9" s="1"/>
  <c r="H1306" i="9" s="1"/>
  <c r="F1308" i="9"/>
  <c r="F1307" i="9" s="1"/>
  <c r="F1306" i="9" s="1"/>
  <c r="G1312" i="9"/>
  <c r="G1311" i="9" s="1"/>
  <c r="G1310" i="9" s="1"/>
  <c r="H1312" i="9"/>
  <c r="H1311" i="9" s="1"/>
  <c r="H1310" i="9" s="1"/>
  <c r="F1312" i="9"/>
  <c r="F1311" i="9" s="1"/>
  <c r="F1310" i="9" s="1"/>
  <c r="G1285" i="9"/>
  <c r="G1284" i="9" s="1"/>
  <c r="G1283" i="9" s="1"/>
  <c r="H1285" i="9"/>
  <c r="H1284" i="9" s="1"/>
  <c r="H1283" i="9" s="1"/>
  <c r="F1285" i="9"/>
  <c r="F1284" i="9" s="1"/>
  <c r="F1283" i="9" s="1"/>
  <c r="G1289" i="9"/>
  <c r="G1288" i="9" s="1"/>
  <c r="G1287" i="9" s="1"/>
  <c r="H1289" i="9"/>
  <c r="H1288" i="9" s="1"/>
  <c r="H1287" i="9" s="1"/>
  <c r="F1289" i="9"/>
  <c r="F1288" i="9" s="1"/>
  <c r="F1287" i="9" s="1"/>
  <c r="G1293" i="9"/>
  <c r="G1292" i="9" s="1"/>
  <c r="G1291" i="9" s="1"/>
  <c r="H1293" i="9"/>
  <c r="H1292" i="9" s="1"/>
  <c r="H1291" i="9" s="1"/>
  <c r="F1293" i="9"/>
  <c r="F1292" i="9" s="1"/>
  <c r="F1291" i="9" s="1"/>
  <c r="G1267" i="9"/>
  <c r="G1266" i="9" s="1"/>
  <c r="H1267" i="9"/>
  <c r="H1266" i="9" s="1"/>
  <c r="F1267" i="9"/>
  <c r="F1266" i="9" s="1"/>
  <c r="G1270" i="9"/>
  <c r="G1269" i="9" s="1"/>
  <c r="H1270" i="9"/>
  <c r="H1269" i="9" s="1"/>
  <c r="F1270" i="9"/>
  <c r="F1269" i="9" s="1"/>
  <c r="G1273" i="9"/>
  <c r="H1273" i="9"/>
  <c r="F1273" i="9"/>
  <c r="G1275" i="9"/>
  <c r="H1275" i="9"/>
  <c r="F1275" i="9"/>
  <c r="G1279" i="9"/>
  <c r="G1278" i="9" s="1"/>
  <c r="G1277" i="9" s="1"/>
  <c r="H1279" i="9"/>
  <c r="H1278" i="9" s="1"/>
  <c r="H1277" i="9" s="1"/>
  <c r="F1279" i="9"/>
  <c r="F1278" i="9" s="1"/>
  <c r="F1277" i="9" s="1"/>
  <c r="G1255" i="9"/>
  <c r="G1254" i="9" s="1"/>
  <c r="H1255" i="9"/>
  <c r="H1254" i="9" s="1"/>
  <c r="F1255" i="9"/>
  <c r="F1254" i="9" s="1"/>
  <c r="G1258" i="9"/>
  <c r="G1257" i="9" s="1"/>
  <c r="H1258" i="9"/>
  <c r="H1257" i="9" s="1"/>
  <c r="F1258" i="9"/>
  <c r="F1257" i="9" s="1"/>
  <c r="G1262" i="9"/>
  <c r="G1261" i="9" s="1"/>
  <c r="G1260" i="9" s="1"/>
  <c r="H1262" i="9"/>
  <c r="H1261" i="9" s="1"/>
  <c r="H1260" i="9" s="1"/>
  <c r="F1262" i="9"/>
  <c r="F1261" i="9" s="1"/>
  <c r="F1260" i="9" s="1"/>
  <c r="G1241" i="9"/>
  <c r="G1240" i="9" s="1"/>
  <c r="G1239" i="9" s="1"/>
  <c r="H1241" i="9"/>
  <c r="H1240" i="9" s="1"/>
  <c r="H1239" i="9" s="1"/>
  <c r="F1241" i="9"/>
  <c r="F1240" i="9" s="1"/>
  <c r="F1239" i="9" s="1"/>
  <c r="G1245" i="9"/>
  <c r="G1244" i="9" s="1"/>
  <c r="G1243" i="9" s="1"/>
  <c r="H1245" i="9"/>
  <c r="H1244" i="9" s="1"/>
  <c r="H1243" i="9" s="1"/>
  <c r="F1245" i="9"/>
  <c r="F1244" i="9" s="1"/>
  <c r="F1243" i="9" s="1"/>
  <c r="G1249" i="9"/>
  <c r="G1248" i="9" s="1"/>
  <c r="G1247" i="9" s="1"/>
  <c r="H1249" i="9"/>
  <c r="H1248" i="9" s="1"/>
  <c r="H1247" i="9" s="1"/>
  <c r="F1249" i="9"/>
  <c r="F1248" i="9" s="1"/>
  <c r="F1247" i="9" s="1"/>
  <c r="G1233" i="9"/>
  <c r="G1232" i="9" s="1"/>
  <c r="H1233" i="9"/>
  <c r="H1232" i="9" s="1"/>
  <c r="F1233" i="9"/>
  <c r="F1232" i="9" s="1"/>
  <c r="G1236" i="9"/>
  <c r="G1235" i="9" s="1"/>
  <c r="H1236" i="9"/>
  <c r="H1235" i="9" s="1"/>
  <c r="F1236" i="9"/>
  <c r="F1235" i="9" s="1"/>
  <c r="G1223" i="9"/>
  <c r="G1222" i="9" s="1"/>
  <c r="G1221" i="9" s="1"/>
  <c r="H1223" i="9"/>
  <c r="H1222" i="9" s="1"/>
  <c r="H1221" i="9" s="1"/>
  <c r="F1223" i="9"/>
  <c r="F1222" i="9" s="1"/>
  <c r="F1221" i="9" s="1"/>
  <c r="G1227" i="9"/>
  <c r="G1226" i="9" s="1"/>
  <c r="G1225" i="9" s="1"/>
  <c r="H1227" i="9"/>
  <c r="H1226" i="9" s="1"/>
  <c r="H1225" i="9" s="1"/>
  <c r="F1227" i="9"/>
  <c r="F1226" i="9" s="1"/>
  <c r="F1225" i="9" s="1"/>
  <c r="G1195" i="9"/>
  <c r="G1194" i="9" s="1"/>
  <c r="G1193" i="9" s="1"/>
  <c r="H1195" i="9"/>
  <c r="H1194" i="9" s="1"/>
  <c r="H1193" i="9" s="1"/>
  <c r="F1195" i="9"/>
  <c r="F1194" i="9" s="1"/>
  <c r="F1193" i="9" s="1"/>
  <c r="G1199" i="9"/>
  <c r="G1198" i="9" s="1"/>
  <c r="H1199" i="9"/>
  <c r="H1198" i="9" s="1"/>
  <c r="F1199" i="9"/>
  <c r="F1198" i="9" s="1"/>
  <c r="G1202" i="9"/>
  <c r="G1201" i="9" s="1"/>
  <c r="H1202" i="9"/>
  <c r="H1201" i="9" s="1"/>
  <c r="F1202" i="9"/>
  <c r="F1201" i="9" s="1"/>
  <c r="G1206" i="9"/>
  <c r="G1205" i="9" s="1"/>
  <c r="G1204" i="9" s="1"/>
  <c r="H1206" i="9"/>
  <c r="H1205" i="9" s="1"/>
  <c r="H1204" i="9" s="1"/>
  <c r="F1206" i="9"/>
  <c r="F1205" i="9" s="1"/>
  <c r="F1204" i="9" s="1"/>
  <c r="G1210" i="9"/>
  <c r="G1209" i="9" s="1"/>
  <c r="G1208" i="9" s="1"/>
  <c r="H1210" i="9"/>
  <c r="H1209" i="9" s="1"/>
  <c r="H1208" i="9" s="1"/>
  <c r="F1210" i="9"/>
  <c r="F1209" i="9" s="1"/>
  <c r="F1208" i="9" s="1"/>
  <c r="G1214" i="9"/>
  <c r="G1213" i="9" s="1"/>
  <c r="G1212" i="9" s="1"/>
  <c r="H1214" i="9"/>
  <c r="H1213" i="9" s="1"/>
  <c r="H1212" i="9" s="1"/>
  <c r="F1214" i="9"/>
  <c r="F1213" i="9" s="1"/>
  <c r="F1212" i="9" s="1"/>
  <c r="G1218" i="9"/>
  <c r="G1217" i="9" s="1"/>
  <c r="G1216" i="9" s="1"/>
  <c r="H1218" i="9"/>
  <c r="H1217" i="9" s="1"/>
  <c r="H1216" i="9" s="1"/>
  <c r="F1218" i="9"/>
  <c r="F1217" i="9" s="1"/>
  <c r="F1216" i="9" s="1"/>
  <c r="F1253" i="9" l="1"/>
  <c r="F1252" i="9" s="1"/>
  <c r="F1220" i="9"/>
  <c r="F1296" i="9"/>
  <c r="F1295" i="9" s="1"/>
  <c r="F1238" i="9"/>
  <c r="H1197" i="9"/>
  <c r="H1192" i="9" s="1"/>
  <c r="G1197" i="9"/>
  <c r="G1192" i="9" s="1"/>
  <c r="G1253" i="9"/>
  <c r="G1252" i="9" s="1"/>
  <c r="G1231" i="9"/>
  <c r="G1230" i="9" s="1"/>
  <c r="F1272" i="9"/>
  <c r="F1265" i="9" s="1"/>
  <c r="F1264" i="9" s="1"/>
  <c r="F1231" i="9"/>
  <c r="F1230" i="9" s="1"/>
  <c r="F1197" i="9"/>
  <c r="F1192" i="9" s="1"/>
  <c r="F1282" i="9"/>
  <c r="H1282" i="9"/>
  <c r="G1220" i="9"/>
  <c r="H1231" i="9"/>
  <c r="H1230" i="9" s="1"/>
  <c r="H1253" i="9"/>
  <c r="H1252" i="9" s="1"/>
  <c r="G1296" i="9"/>
  <c r="G1295" i="9" s="1"/>
  <c r="H1272" i="9"/>
  <c r="H1265" i="9" s="1"/>
  <c r="H1264" i="9" s="1"/>
  <c r="H1238" i="9"/>
  <c r="G1272" i="9"/>
  <c r="G1265" i="9" s="1"/>
  <c r="G1264" i="9" s="1"/>
  <c r="H1220" i="9"/>
  <c r="G1238" i="9"/>
  <c r="G1282" i="9"/>
  <c r="H1296" i="9"/>
  <c r="H1295" i="9" s="1"/>
  <c r="G1175" i="9"/>
  <c r="G1174" i="9" s="1"/>
  <c r="H1175" i="9"/>
  <c r="H1174" i="9" s="1"/>
  <c r="F1175" i="9"/>
  <c r="F1174" i="9" s="1"/>
  <c r="G1178" i="9"/>
  <c r="G1177" i="9" s="1"/>
  <c r="H1178" i="9"/>
  <c r="H1177" i="9" s="1"/>
  <c r="F1178" i="9"/>
  <c r="F1177" i="9" s="1"/>
  <c r="G1181" i="9"/>
  <c r="G1180" i="9" s="1"/>
  <c r="H1181" i="9"/>
  <c r="H1180" i="9" s="1"/>
  <c r="F1181" i="9"/>
  <c r="F1180" i="9" s="1"/>
  <c r="G1185" i="9"/>
  <c r="G1184" i="9" s="1"/>
  <c r="G1183" i="9" s="1"/>
  <c r="H1185" i="9"/>
  <c r="H1184" i="9" s="1"/>
  <c r="H1183" i="9" s="1"/>
  <c r="F1185" i="9"/>
  <c r="F1184" i="9" s="1"/>
  <c r="F1183" i="9" s="1"/>
  <c r="G1189" i="9"/>
  <c r="G1188" i="9" s="1"/>
  <c r="G1187" i="9" s="1"/>
  <c r="H1189" i="9"/>
  <c r="H1188" i="9" s="1"/>
  <c r="H1187" i="9" s="1"/>
  <c r="F1189" i="9"/>
  <c r="F1188" i="9" s="1"/>
  <c r="F1187" i="9" s="1"/>
  <c r="G1166" i="9"/>
  <c r="G1165" i="9" s="1"/>
  <c r="G1164" i="9" s="1"/>
  <c r="H1166" i="9"/>
  <c r="H1165" i="9" s="1"/>
  <c r="H1164" i="9" s="1"/>
  <c r="F1166" i="9"/>
  <c r="F1165" i="9" s="1"/>
  <c r="F1164" i="9" s="1"/>
  <c r="G1170" i="9"/>
  <c r="G1169" i="9" s="1"/>
  <c r="G1168" i="9" s="1"/>
  <c r="H1170" i="9"/>
  <c r="H1169" i="9" s="1"/>
  <c r="H1168" i="9" s="1"/>
  <c r="F1170" i="9"/>
  <c r="F1169" i="9" s="1"/>
  <c r="F1168" i="9" s="1"/>
  <c r="G1161" i="9"/>
  <c r="G1160" i="9" s="1"/>
  <c r="G1159" i="9" s="1"/>
  <c r="H1161" i="9"/>
  <c r="H1160" i="9" s="1"/>
  <c r="H1159" i="9" s="1"/>
  <c r="F1161" i="9"/>
  <c r="F1160" i="9" s="1"/>
  <c r="F1159" i="9" s="1"/>
  <c r="G1140" i="9"/>
  <c r="G1139" i="9" s="1"/>
  <c r="H1140" i="9"/>
  <c r="H1139" i="9" s="1"/>
  <c r="F1140" i="9"/>
  <c r="F1139" i="9" s="1"/>
  <c r="G1143" i="9"/>
  <c r="G1142" i="9" s="1"/>
  <c r="H1143" i="9"/>
  <c r="H1142" i="9" s="1"/>
  <c r="F1143" i="9"/>
  <c r="F1142" i="9" s="1"/>
  <c r="G1146" i="9"/>
  <c r="G1145" i="9" s="1"/>
  <c r="H1146" i="9"/>
  <c r="H1145" i="9" s="1"/>
  <c r="F1146" i="9"/>
  <c r="F1145" i="9" s="1"/>
  <c r="G1150" i="9"/>
  <c r="G1149" i="9" s="1"/>
  <c r="G1148" i="9" s="1"/>
  <c r="H1150" i="9"/>
  <c r="H1149" i="9" s="1"/>
  <c r="H1148" i="9" s="1"/>
  <c r="F1150" i="9"/>
  <c r="F1149" i="9" s="1"/>
  <c r="F1148" i="9" s="1"/>
  <c r="G1154" i="9"/>
  <c r="G1153" i="9" s="1"/>
  <c r="H1154" i="9"/>
  <c r="H1153" i="9" s="1"/>
  <c r="F1154" i="9"/>
  <c r="F1153" i="9" s="1"/>
  <c r="G1157" i="9"/>
  <c r="G1156" i="9" s="1"/>
  <c r="H1157" i="9"/>
  <c r="H1156" i="9" s="1"/>
  <c r="F1157" i="9"/>
  <c r="F1156" i="9" s="1"/>
  <c r="G1119" i="9"/>
  <c r="G1118" i="9" s="1"/>
  <c r="G1117" i="9" s="1"/>
  <c r="H1119" i="9"/>
  <c r="H1118" i="9" s="1"/>
  <c r="H1117" i="9" s="1"/>
  <c r="F1119" i="9"/>
  <c r="F1118" i="9" s="1"/>
  <c r="F1117" i="9" s="1"/>
  <c r="G1123" i="9"/>
  <c r="G1122" i="9" s="1"/>
  <c r="G1121" i="9" s="1"/>
  <c r="H1123" i="9"/>
  <c r="H1122" i="9" s="1"/>
  <c r="H1121" i="9" s="1"/>
  <c r="F1123" i="9"/>
  <c r="F1122" i="9" s="1"/>
  <c r="F1121" i="9" s="1"/>
  <c r="G1127" i="9"/>
  <c r="G1126" i="9" s="1"/>
  <c r="G1125" i="9" s="1"/>
  <c r="H1127" i="9"/>
  <c r="H1126" i="9" s="1"/>
  <c r="H1125" i="9" s="1"/>
  <c r="F1127" i="9"/>
  <c r="F1126" i="9" s="1"/>
  <c r="F1125" i="9" s="1"/>
  <c r="G1131" i="9"/>
  <c r="G1130" i="9" s="1"/>
  <c r="G1129" i="9" s="1"/>
  <c r="H1131" i="9"/>
  <c r="H1130" i="9" s="1"/>
  <c r="H1129" i="9" s="1"/>
  <c r="F1131" i="9"/>
  <c r="F1130" i="9" s="1"/>
  <c r="F1129" i="9" s="1"/>
  <c r="G1135" i="9"/>
  <c r="G1134" i="9" s="1"/>
  <c r="G1133" i="9" s="1"/>
  <c r="H1135" i="9"/>
  <c r="H1134" i="9" s="1"/>
  <c r="H1133" i="9" s="1"/>
  <c r="F1135" i="9"/>
  <c r="F1134" i="9" s="1"/>
  <c r="F1133" i="9" s="1"/>
  <c r="G1053" i="9"/>
  <c r="G1052" i="9" s="1"/>
  <c r="H1053" i="9"/>
  <c r="H1052" i="9" s="1"/>
  <c r="F1053" i="9"/>
  <c r="F1052" i="9" s="1"/>
  <c r="G1056" i="9"/>
  <c r="G1055" i="9" s="1"/>
  <c r="H1056" i="9"/>
  <c r="H1055" i="9" s="1"/>
  <c r="F1056" i="9"/>
  <c r="F1055" i="9" s="1"/>
  <c r="G1059" i="9"/>
  <c r="G1058" i="9" s="1"/>
  <c r="H1059" i="9"/>
  <c r="H1058" i="9" s="1"/>
  <c r="F1059" i="9"/>
  <c r="F1058" i="9" s="1"/>
  <c r="G1063" i="9"/>
  <c r="G1062" i="9" s="1"/>
  <c r="G1061" i="9" s="1"/>
  <c r="H1063" i="9"/>
  <c r="H1062" i="9" s="1"/>
  <c r="H1061" i="9" s="1"/>
  <c r="F1063" i="9"/>
  <c r="F1062" i="9" s="1"/>
  <c r="F1061" i="9" s="1"/>
  <c r="G1067" i="9"/>
  <c r="G1066" i="9" s="1"/>
  <c r="G1065" i="9" s="1"/>
  <c r="H1067" i="9"/>
  <c r="H1066" i="9" s="1"/>
  <c r="H1065" i="9" s="1"/>
  <c r="F1067" i="9"/>
  <c r="F1066" i="9" s="1"/>
  <c r="F1065" i="9" s="1"/>
  <c r="G1071" i="9"/>
  <c r="G1070" i="9" s="1"/>
  <c r="G1069" i="9" s="1"/>
  <c r="H1071" i="9"/>
  <c r="H1070" i="9" s="1"/>
  <c r="H1069" i="9" s="1"/>
  <c r="F1071" i="9"/>
  <c r="F1070" i="9" s="1"/>
  <c r="F1069" i="9" s="1"/>
  <c r="G1075" i="9"/>
  <c r="G1074" i="9" s="1"/>
  <c r="H1075" i="9"/>
  <c r="H1074" i="9" s="1"/>
  <c r="F1075" i="9"/>
  <c r="F1074" i="9" s="1"/>
  <c r="G1078" i="9"/>
  <c r="G1077" i="9" s="1"/>
  <c r="H1078" i="9"/>
  <c r="H1077" i="9" s="1"/>
  <c r="F1078" i="9"/>
  <c r="F1077" i="9" s="1"/>
  <c r="G1082" i="9"/>
  <c r="G1081" i="9" s="1"/>
  <c r="G1080" i="9" s="1"/>
  <c r="H1082" i="9"/>
  <c r="H1081" i="9" s="1"/>
  <c r="H1080" i="9" s="1"/>
  <c r="F1082" i="9"/>
  <c r="F1081" i="9" s="1"/>
  <c r="F1080" i="9" s="1"/>
  <c r="G1086" i="9"/>
  <c r="G1085" i="9" s="1"/>
  <c r="G1084" i="9" s="1"/>
  <c r="H1086" i="9"/>
  <c r="H1085" i="9" s="1"/>
  <c r="H1084" i="9" s="1"/>
  <c r="F1086" i="9"/>
  <c r="F1085" i="9" s="1"/>
  <c r="F1084" i="9" s="1"/>
  <c r="G1090" i="9"/>
  <c r="G1089" i="9" s="1"/>
  <c r="G1088" i="9" s="1"/>
  <c r="H1090" i="9"/>
  <c r="H1089" i="9" s="1"/>
  <c r="H1088" i="9" s="1"/>
  <c r="F1090" i="9"/>
  <c r="F1089" i="9" s="1"/>
  <c r="F1088" i="9" s="1"/>
  <c r="G1094" i="9"/>
  <c r="G1093" i="9" s="1"/>
  <c r="G1092" i="9" s="1"/>
  <c r="H1094" i="9"/>
  <c r="H1093" i="9" s="1"/>
  <c r="H1092" i="9" s="1"/>
  <c r="F1094" i="9"/>
  <c r="F1093" i="9" s="1"/>
  <c r="F1092" i="9" s="1"/>
  <c r="G1098" i="9"/>
  <c r="G1097" i="9" s="1"/>
  <c r="G1096" i="9" s="1"/>
  <c r="H1098" i="9"/>
  <c r="H1097" i="9" s="1"/>
  <c r="H1096" i="9" s="1"/>
  <c r="F1098" i="9"/>
  <c r="F1097" i="9" s="1"/>
  <c r="F1096" i="9" s="1"/>
  <c r="G1102" i="9"/>
  <c r="G1101" i="9" s="1"/>
  <c r="G1100" i="9" s="1"/>
  <c r="H1102" i="9"/>
  <c r="H1101" i="9" s="1"/>
  <c r="H1100" i="9" s="1"/>
  <c r="F1102" i="9"/>
  <c r="F1101" i="9" s="1"/>
  <c r="F1100" i="9" s="1"/>
  <c r="G1106" i="9"/>
  <c r="G1105" i="9" s="1"/>
  <c r="G1104" i="9" s="1"/>
  <c r="H1106" i="9"/>
  <c r="H1105" i="9" s="1"/>
  <c r="H1104" i="9" s="1"/>
  <c r="F1106" i="9"/>
  <c r="F1105" i="9" s="1"/>
  <c r="F1104" i="9" s="1"/>
  <c r="G1110" i="9"/>
  <c r="G1109" i="9" s="1"/>
  <c r="G1108" i="9" s="1"/>
  <c r="H1110" i="9"/>
  <c r="H1109" i="9" s="1"/>
  <c r="H1108" i="9" s="1"/>
  <c r="F1110" i="9"/>
  <c r="F1109" i="9" s="1"/>
  <c r="F1108" i="9" s="1"/>
  <c r="G1114" i="9"/>
  <c r="G1113" i="9" s="1"/>
  <c r="G1112" i="9" s="1"/>
  <c r="H1114" i="9"/>
  <c r="H1113" i="9" s="1"/>
  <c r="H1112" i="9" s="1"/>
  <c r="F1114" i="9"/>
  <c r="F1113" i="9" s="1"/>
  <c r="F1112" i="9" s="1"/>
  <c r="G1047" i="9"/>
  <c r="G1046" i="9" s="1"/>
  <c r="G1045" i="9" s="1"/>
  <c r="G1044" i="9" s="1"/>
  <c r="H1047" i="9"/>
  <c r="H1046" i="9" s="1"/>
  <c r="H1045" i="9" s="1"/>
  <c r="H1044" i="9" s="1"/>
  <c r="F1047" i="9"/>
  <c r="F1046" i="9" s="1"/>
  <c r="F1045" i="9" s="1"/>
  <c r="F1044" i="9" s="1"/>
  <c r="G1042" i="9"/>
  <c r="G1041" i="9" s="1"/>
  <c r="G1040" i="9" s="1"/>
  <c r="G1039" i="9" s="1"/>
  <c r="H1042" i="9"/>
  <c r="H1041" i="9" s="1"/>
  <c r="H1040" i="9" s="1"/>
  <c r="H1039" i="9" s="1"/>
  <c r="F1042" i="9"/>
  <c r="F1041" i="9" s="1"/>
  <c r="F1040" i="9" s="1"/>
  <c r="F1039" i="9" s="1"/>
  <c r="G1012" i="9"/>
  <c r="G1011" i="9" s="1"/>
  <c r="G1010" i="9" s="1"/>
  <c r="H1012" i="9"/>
  <c r="H1011" i="9" s="1"/>
  <c r="H1010" i="9" s="1"/>
  <c r="F1012" i="9"/>
  <c r="F1011" i="9" s="1"/>
  <c r="F1010" i="9" s="1"/>
  <c r="G1016" i="9"/>
  <c r="G1015" i="9" s="1"/>
  <c r="G1014" i="9" s="1"/>
  <c r="H1016" i="9"/>
  <c r="H1015" i="9" s="1"/>
  <c r="H1014" i="9" s="1"/>
  <c r="F1016" i="9"/>
  <c r="F1015" i="9" s="1"/>
  <c r="F1014" i="9" s="1"/>
  <c r="G1020" i="9"/>
  <c r="G1019" i="9" s="1"/>
  <c r="G1018" i="9" s="1"/>
  <c r="H1020" i="9"/>
  <c r="H1019" i="9" s="1"/>
  <c r="H1018" i="9" s="1"/>
  <c r="F1020" i="9"/>
  <c r="F1019" i="9" s="1"/>
  <c r="F1018" i="9" s="1"/>
  <c r="G1024" i="9"/>
  <c r="G1023" i="9" s="1"/>
  <c r="G1022" i="9" s="1"/>
  <c r="H1024" i="9"/>
  <c r="H1023" i="9" s="1"/>
  <c r="H1022" i="9" s="1"/>
  <c r="F1024" i="9"/>
  <c r="F1023" i="9" s="1"/>
  <c r="F1022" i="9" s="1"/>
  <c r="G1028" i="9"/>
  <c r="G1027" i="9" s="1"/>
  <c r="G1026" i="9" s="1"/>
  <c r="H1028" i="9"/>
  <c r="H1027" i="9" s="1"/>
  <c r="H1026" i="9" s="1"/>
  <c r="F1028" i="9"/>
  <c r="F1027" i="9" s="1"/>
  <c r="F1026" i="9" s="1"/>
  <c r="G1032" i="9"/>
  <c r="G1031" i="9" s="1"/>
  <c r="G1030" i="9" s="1"/>
  <c r="H1032" i="9"/>
  <c r="H1031" i="9" s="1"/>
  <c r="H1030" i="9" s="1"/>
  <c r="F1032" i="9"/>
  <c r="F1031" i="9" s="1"/>
  <c r="F1030" i="9" s="1"/>
  <c r="G1036" i="9"/>
  <c r="G1035" i="9" s="1"/>
  <c r="G1034" i="9" s="1"/>
  <c r="H1036" i="9"/>
  <c r="H1035" i="9" s="1"/>
  <c r="H1034" i="9" s="1"/>
  <c r="F1036" i="9"/>
  <c r="F1035" i="9" s="1"/>
  <c r="F1034" i="9" s="1"/>
  <c r="G994" i="9"/>
  <c r="G993" i="9" s="1"/>
  <c r="H994" i="9"/>
  <c r="H993" i="9" s="1"/>
  <c r="F994" i="9"/>
  <c r="F993" i="9" s="1"/>
  <c r="G997" i="9"/>
  <c r="G996" i="9" s="1"/>
  <c r="H997" i="9"/>
  <c r="H996" i="9" s="1"/>
  <c r="F997" i="9"/>
  <c r="F996" i="9" s="1"/>
  <c r="G1000" i="9"/>
  <c r="G999" i="9" s="1"/>
  <c r="H1000" i="9"/>
  <c r="H999" i="9" s="1"/>
  <c r="F1000" i="9"/>
  <c r="F999" i="9" s="1"/>
  <c r="G1004" i="9"/>
  <c r="G1003" i="9" s="1"/>
  <c r="H1004" i="9"/>
  <c r="H1003" i="9" s="1"/>
  <c r="F1004" i="9"/>
  <c r="F1003" i="9" s="1"/>
  <c r="G1007" i="9"/>
  <c r="G1006" i="9" s="1"/>
  <c r="H1007" i="9"/>
  <c r="H1006" i="9" s="1"/>
  <c r="F1007" i="9"/>
  <c r="F1006" i="9" s="1"/>
  <c r="G982" i="9"/>
  <c r="G981" i="9" s="1"/>
  <c r="H982" i="9"/>
  <c r="H981" i="9" s="1"/>
  <c r="F982" i="9"/>
  <c r="F981" i="9" s="1"/>
  <c r="G985" i="9"/>
  <c r="G984" i="9" s="1"/>
  <c r="H985" i="9"/>
  <c r="H984" i="9" s="1"/>
  <c r="F985" i="9"/>
  <c r="F984" i="9" s="1"/>
  <c r="G989" i="9"/>
  <c r="G988" i="9" s="1"/>
  <c r="G987" i="9" s="1"/>
  <c r="H989" i="9"/>
  <c r="H988" i="9" s="1"/>
  <c r="H987" i="9" s="1"/>
  <c r="F989" i="9"/>
  <c r="F988" i="9" s="1"/>
  <c r="F987" i="9" s="1"/>
  <c r="G975" i="9"/>
  <c r="G974" i="9" s="1"/>
  <c r="H975" i="9"/>
  <c r="H974" i="9" s="1"/>
  <c r="F975" i="9"/>
  <c r="F974" i="9" s="1"/>
  <c r="G978" i="9"/>
  <c r="G977" i="9" s="1"/>
  <c r="H978" i="9"/>
  <c r="H977" i="9" s="1"/>
  <c r="F978" i="9"/>
  <c r="F977" i="9" s="1"/>
  <c r="G969" i="9"/>
  <c r="G968" i="9" s="1"/>
  <c r="G967" i="9" s="1"/>
  <c r="G966" i="9" s="1"/>
  <c r="H969" i="9"/>
  <c r="H968" i="9" s="1"/>
  <c r="H967" i="9" s="1"/>
  <c r="H966" i="9" s="1"/>
  <c r="F969" i="9"/>
  <c r="F968" i="9" s="1"/>
  <c r="F967" i="9" s="1"/>
  <c r="F966" i="9" s="1"/>
  <c r="G934" i="9"/>
  <c r="G933" i="9" s="1"/>
  <c r="G932" i="9" s="1"/>
  <c r="H934" i="9"/>
  <c r="H933" i="9" s="1"/>
  <c r="H932" i="9" s="1"/>
  <c r="F934" i="9"/>
  <c r="F933" i="9" s="1"/>
  <c r="F932" i="9" s="1"/>
  <c r="G939" i="9"/>
  <c r="G938" i="9" s="1"/>
  <c r="H939" i="9"/>
  <c r="H938" i="9" s="1"/>
  <c r="F939" i="9"/>
  <c r="F938" i="9" s="1"/>
  <c r="G942" i="9"/>
  <c r="G941" i="9" s="1"/>
  <c r="H942" i="9"/>
  <c r="H941" i="9" s="1"/>
  <c r="F942" i="9"/>
  <c r="F941" i="9" s="1"/>
  <c r="G946" i="9"/>
  <c r="G945" i="9" s="1"/>
  <c r="G944" i="9" s="1"/>
  <c r="H946" i="9"/>
  <c r="H945" i="9" s="1"/>
  <c r="H944" i="9" s="1"/>
  <c r="F946" i="9"/>
  <c r="F945" i="9" s="1"/>
  <c r="F944" i="9" s="1"/>
  <c r="G950" i="9"/>
  <c r="G949" i="9" s="1"/>
  <c r="G948" i="9" s="1"/>
  <c r="H950" i="9"/>
  <c r="H949" i="9" s="1"/>
  <c r="H948" i="9" s="1"/>
  <c r="F950" i="9"/>
  <c r="F949" i="9" s="1"/>
  <c r="F948" i="9" s="1"/>
  <c r="G954" i="9"/>
  <c r="G953" i="9" s="1"/>
  <c r="G952" i="9" s="1"/>
  <c r="H954" i="9"/>
  <c r="H953" i="9" s="1"/>
  <c r="H952" i="9" s="1"/>
  <c r="F954" i="9"/>
  <c r="F953" i="9" s="1"/>
  <c r="F952" i="9" s="1"/>
  <c r="G958" i="9"/>
  <c r="G957" i="9" s="1"/>
  <c r="H958" i="9"/>
  <c r="H957" i="9" s="1"/>
  <c r="F958" i="9"/>
  <c r="F957" i="9" s="1"/>
  <c r="G961" i="9"/>
  <c r="G960" i="9" s="1"/>
  <c r="H961" i="9"/>
  <c r="H960" i="9" s="1"/>
  <c r="F961" i="9"/>
  <c r="F960" i="9" s="1"/>
  <c r="G964" i="9"/>
  <c r="G963" i="9" s="1"/>
  <c r="H964" i="9"/>
  <c r="H963" i="9" s="1"/>
  <c r="F964" i="9"/>
  <c r="F963" i="9" s="1"/>
  <c r="G909" i="9"/>
  <c r="G908" i="9" s="1"/>
  <c r="H909" i="9"/>
  <c r="H908" i="9" s="1"/>
  <c r="G919" i="9"/>
  <c r="G918" i="9" s="1"/>
  <c r="H919" i="9"/>
  <c r="H918" i="9" s="1"/>
  <c r="F919" i="9"/>
  <c r="F918" i="9" s="1"/>
  <c r="G922" i="9"/>
  <c r="G921" i="9" s="1"/>
  <c r="H922" i="9"/>
  <c r="H921" i="9" s="1"/>
  <c r="F922" i="9"/>
  <c r="F921" i="9" s="1"/>
  <c r="G925" i="9"/>
  <c r="G924" i="9" s="1"/>
  <c r="H925" i="9"/>
  <c r="H924" i="9" s="1"/>
  <c r="F925" i="9"/>
  <c r="F924" i="9" s="1"/>
  <c r="F909" i="9"/>
  <c r="F908" i="9" s="1"/>
  <c r="G912" i="9"/>
  <c r="G911" i="9" s="1"/>
  <c r="H912" i="9"/>
  <c r="H911" i="9" s="1"/>
  <c r="F912" i="9"/>
  <c r="F911" i="9" s="1"/>
  <c r="G915" i="9"/>
  <c r="G914" i="9" s="1"/>
  <c r="H915" i="9"/>
  <c r="H914" i="9" s="1"/>
  <c r="F915" i="9"/>
  <c r="F914" i="9" s="1"/>
  <c r="G899" i="9"/>
  <c r="H899" i="9"/>
  <c r="F899" i="9"/>
  <c r="G901" i="9"/>
  <c r="H901" i="9"/>
  <c r="F901" i="9"/>
  <c r="G903" i="9"/>
  <c r="H903" i="9"/>
  <c r="F903" i="9"/>
  <c r="G878" i="9"/>
  <c r="G877" i="9" s="1"/>
  <c r="G876" i="9" s="1"/>
  <c r="H878" i="9"/>
  <c r="H877" i="9" s="1"/>
  <c r="H876" i="9" s="1"/>
  <c r="F878" i="9"/>
  <c r="F877" i="9" s="1"/>
  <c r="F876" i="9" s="1"/>
  <c r="G882" i="9"/>
  <c r="G881" i="9" s="1"/>
  <c r="H882" i="9"/>
  <c r="H881" i="9" s="1"/>
  <c r="F882" i="9"/>
  <c r="F881" i="9" s="1"/>
  <c r="G886" i="9"/>
  <c r="H886" i="9"/>
  <c r="F886" i="9"/>
  <c r="G888" i="9"/>
  <c r="H888" i="9"/>
  <c r="F888" i="9"/>
  <c r="G890" i="9"/>
  <c r="H890" i="9"/>
  <c r="F890" i="9"/>
  <c r="G894" i="9"/>
  <c r="G893" i="9" s="1"/>
  <c r="G892" i="9" s="1"/>
  <c r="H894" i="9"/>
  <c r="H893" i="9" s="1"/>
  <c r="H892" i="9" s="1"/>
  <c r="F894" i="9"/>
  <c r="F893" i="9" s="1"/>
  <c r="F892" i="9" s="1"/>
  <c r="G828" i="9"/>
  <c r="G827" i="9" s="1"/>
  <c r="G826" i="9" s="1"/>
  <c r="H828" i="9"/>
  <c r="H827" i="9" s="1"/>
  <c r="H826" i="9" s="1"/>
  <c r="F828" i="9"/>
  <c r="F827" i="9" s="1"/>
  <c r="F826" i="9" s="1"/>
  <c r="G832" i="9"/>
  <c r="G831" i="9" s="1"/>
  <c r="G830" i="9" s="1"/>
  <c r="H832" i="9"/>
  <c r="H831" i="9" s="1"/>
  <c r="H830" i="9" s="1"/>
  <c r="F832" i="9"/>
  <c r="F831" i="9" s="1"/>
  <c r="F830" i="9" s="1"/>
  <c r="G836" i="9"/>
  <c r="G835" i="9" s="1"/>
  <c r="G834" i="9" s="1"/>
  <c r="H836" i="9"/>
  <c r="H835" i="9" s="1"/>
  <c r="H834" i="9" s="1"/>
  <c r="F836" i="9"/>
  <c r="F835" i="9" s="1"/>
  <c r="F834" i="9" s="1"/>
  <c r="G840" i="9"/>
  <c r="G839" i="9" s="1"/>
  <c r="G838" i="9" s="1"/>
  <c r="H840" i="9"/>
  <c r="H839" i="9" s="1"/>
  <c r="H838" i="9" s="1"/>
  <c r="F840" i="9"/>
  <c r="F839" i="9" s="1"/>
  <c r="F838" i="9" s="1"/>
  <c r="G844" i="9"/>
  <c r="G843" i="9" s="1"/>
  <c r="G842" i="9" s="1"/>
  <c r="H844" i="9"/>
  <c r="H843" i="9" s="1"/>
  <c r="H842" i="9" s="1"/>
  <c r="F844" i="9"/>
  <c r="F843" i="9" s="1"/>
  <c r="F842" i="9" s="1"/>
  <c r="G848" i="9"/>
  <c r="G847" i="9" s="1"/>
  <c r="G846" i="9" s="1"/>
  <c r="H848" i="9"/>
  <c r="H847" i="9" s="1"/>
  <c r="H846" i="9" s="1"/>
  <c r="F848" i="9"/>
  <c r="F847" i="9" s="1"/>
  <c r="F846" i="9" s="1"/>
  <c r="G852" i="9"/>
  <c r="G851" i="9" s="1"/>
  <c r="G850" i="9" s="1"/>
  <c r="H852" i="9"/>
  <c r="H851" i="9" s="1"/>
  <c r="H850" i="9" s="1"/>
  <c r="F852" i="9"/>
  <c r="F851" i="9" s="1"/>
  <c r="F850" i="9" s="1"/>
  <c r="G856" i="9"/>
  <c r="G855" i="9" s="1"/>
  <c r="G854" i="9" s="1"/>
  <c r="H856" i="9"/>
  <c r="H855" i="9" s="1"/>
  <c r="H854" i="9" s="1"/>
  <c r="F856" i="9"/>
  <c r="F855" i="9" s="1"/>
  <c r="F854" i="9" s="1"/>
  <c r="G860" i="9"/>
  <c r="G859" i="9" s="1"/>
  <c r="G858" i="9" s="1"/>
  <c r="H860" i="9"/>
  <c r="H859" i="9" s="1"/>
  <c r="H858" i="9" s="1"/>
  <c r="F860" i="9"/>
  <c r="F859" i="9" s="1"/>
  <c r="F858" i="9" s="1"/>
  <c r="G864" i="9"/>
  <c r="G863" i="9" s="1"/>
  <c r="G862" i="9" s="1"/>
  <c r="H864" i="9"/>
  <c r="H863" i="9" s="1"/>
  <c r="H862" i="9" s="1"/>
  <c r="F864" i="9"/>
  <c r="F863" i="9" s="1"/>
  <c r="F862" i="9" s="1"/>
  <c r="G868" i="9"/>
  <c r="G867" i="9" s="1"/>
  <c r="G866" i="9" s="1"/>
  <c r="H868" i="9"/>
  <c r="H867" i="9" s="1"/>
  <c r="H866" i="9" s="1"/>
  <c r="F868" i="9"/>
  <c r="F867" i="9" s="1"/>
  <c r="F866" i="9" s="1"/>
  <c r="G872" i="9"/>
  <c r="G871" i="9" s="1"/>
  <c r="G870" i="9" s="1"/>
  <c r="H872" i="9"/>
  <c r="H871" i="9" s="1"/>
  <c r="H870" i="9" s="1"/>
  <c r="F872" i="9"/>
  <c r="F871" i="9" s="1"/>
  <c r="F870" i="9" s="1"/>
  <c r="G806" i="9"/>
  <c r="G805" i="9" s="1"/>
  <c r="H806" i="9"/>
  <c r="H805" i="9" s="1"/>
  <c r="F806" i="9"/>
  <c r="F805" i="9" s="1"/>
  <c r="G809" i="9"/>
  <c r="G808" i="9" s="1"/>
  <c r="H809" i="9"/>
  <c r="H808" i="9" s="1"/>
  <c r="F809" i="9"/>
  <c r="F808" i="9" s="1"/>
  <c r="G812" i="9"/>
  <c r="G811" i="9" s="1"/>
  <c r="H812" i="9"/>
  <c r="H811" i="9" s="1"/>
  <c r="F812" i="9"/>
  <c r="F811" i="9" s="1"/>
  <c r="G816" i="9"/>
  <c r="G815" i="9" s="1"/>
  <c r="G814" i="9" s="1"/>
  <c r="H816" i="9"/>
  <c r="H815" i="9" s="1"/>
  <c r="H814" i="9" s="1"/>
  <c r="F816" i="9"/>
  <c r="F815" i="9" s="1"/>
  <c r="F814" i="9" s="1"/>
  <c r="G820" i="9"/>
  <c r="G819" i="9" s="1"/>
  <c r="H820" i="9"/>
  <c r="H819" i="9" s="1"/>
  <c r="F820" i="9"/>
  <c r="F819" i="9" s="1"/>
  <c r="G823" i="9"/>
  <c r="G822" i="9" s="1"/>
  <c r="H823" i="9"/>
  <c r="H822" i="9" s="1"/>
  <c r="F823" i="9"/>
  <c r="F822" i="9" s="1"/>
  <c r="G772" i="9"/>
  <c r="G771" i="9" s="1"/>
  <c r="G770" i="9" s="1"/>
  <c r="H772" i="9"/>
  <c r="H771" i="9" s="1"/>
  <c r="H770" i="9" s="1"/>
  <c r="F772" i="9"/>
  <c r="F771" i="9" s="1"/>
  <c r="F770" i="9" s="1"/>
  <c r="G776" i="9"/>
  <c r="G775" i="9" s="1"/>
  <c r="G774" i="9" s="1"/>
  <c r="H776" i="9"/>
  <c r="H775" i="9" s="1"/>
  <c r="H774" i="9" s="1"/>
  <c r="F776" i="9"/>
  <c r="F775" i="9" s="1"/>
  <c r="F774" i="9" s="1"/>
  <c r="G780" i="9"/>
  <c r="G779" i="9" s="1"/>
  <c r="G778" i="9" s="1"/>
  <c r="H780" i="9"/>
  <c r="H779" i="9" s="1"/>
  <c r="H778" i="9" s="1"/>
  <c r="F780" i="9"/>
  <c r="F779" i="9" s="1"/>
  <c r="F778" i="9" s="1"/>
  <c r="G784" i="9"/>
  <c r="G783" i="9" s="1"/>
  <c r="G782" i="9" s="1"/>
  <c r="H784" i="9"/>
  <c r="H783" i="9" s="1"/>
  <c r="H782" i="9" s="1"/>
  <c r="F784" i="9"/>
  <c r="F783" i="9" s="1"/>
  <c r="F782" i="9" s="1"/>
  <c r="G788" i="9"/>
  <c r="G787" i="9" s="1"/>
  <c r="G786" i="9" s="1"/>
  <c r="H788" i="9"/>
  <c r="H787" i="9" s="1"/>
  <c r="H786" i="9" s="1"/>
  <c r="F788" i="9"/>
  <c r="F787" i="9" s="1"/>
  <c r="F786" i="9" s="1"/>
  <c r="G792" i="9"/>
  <c r="G791" i="9" s="1"/>
  <c r="G790" i="9" s="1"/>
  <c r="H792" i="9"/>
  <c r="H791" i="9" s="1"/>
  <c r="H790" i="9" s="1"/>
  <c r="F792" i="9"/>
  <c r="F791" i="9" s="1"/>
  <c r="F790" i="9" s="1"/>
  <c r="G796" i="9"/>
  <c r="G795" i="9" s="1"/>
  <c r="G794" i="9" s="1"/>
  <c r="H796" i="9"/>
  <c r="H795" i="9" s="1"/>
  <c r="H794" i="9" s="1"/>
  <c r="F796" i="9"/>
  <c r="F795" i="9" s="1"/>
  <c r="F794" i="9" s="1"/>
  <c r="G800" i="9"/>
  <c r="G799" i="9" s="1"/>
  <c r="G798" i="9" s="1"/>
  <c r="H800" i="9"/>
  <c r="H799" i="9" s="1"/>
  <c r="H798" i="9" s="1"/>
  <c r="F800" i="9"/>
  <c r="F799" i="9" s="1"/>
  <c r="F798" i="9" s="1"/>
  <c r="G736" i="9"/>
  <c r="G735" i="9" s="1"/>
  <c r="H736" i="9"/>
  <c r="H735" i="9" s="1"/>
  <c r="F736" i="9"/>
  <c r="F735" i="9" s="1"/>
  <c r="G739" i="9"/>
  <c r="G738" i="9" s="1"/>
  <c r="H739" i="9"/>
  <c r="H738" i="9" s="1"/>
  <c r="F739" i="9"/>
  <c r="F738" i="9" s="1"/>
  <c r="G743" i="9"/>
  <c r="G742" i="9" s="1"/>
  <c r="G741" i="9" s="1"/>
  <c r="H743" i="9"/>
  <c r="H742" i="9" s="1"/>
  <c r="H741" i="9" s="1"/>
  <c r="F743" i="9"/>
  <c r="F742" i="9" s="1"/>
  <c r="F741" i="9" s="1"/>
  <c r="G747" i="9"/>
  <c r="G746" i="9" s="1"/>
  <c r="G745" i="9" s="1"/>
  <c r="H747" i="9"/>
  <c r="H746" i="9" s="1"/>
  <c r="H745" i="9" s="1"/>
  <c r="F747" i="9"/>
  <c r="F746" i="9" s="1"/>
  <c r="F745" i="9" s="1"/>
  <c r="G751" i="9"/>
  <c r="G750" i="9" s="1"/>
  <c r="G749" i="9" s="1"/>
  <c r="H751" i="9"/>
  <c r="H750" i="9" s="1"/>
  <c r="H749" i="9" s="1"/>
  <c r="F751" i="9"/>
  <c r="F750" i="9" s="1"/>
  <c r="F749" i="9" s="1"/>
  <c r="G755" i="9"/>
  <c r="G754" i="9" s="1"/>
  <c r="G753" i="9" s="1"/>
  <c r="H755" i="9"/>
  <c r="H754" i="9" s="1"/>
  <c r="H753" i="9" s="1"/>
  <c r="F755" i="9"/>
  <c r="F754" i="9" s="1"/>
  <c r="F753" i="9" s="1"/>
  <c r="G759" i="9"/>
  <c r="G758" i="9" s="1"/>
  <c r="G757" i="9" s="1"/>
  <c r="H759" i="9"/>
  <c r="H758" i="9" s="1"/>
  <c r="H757" i="9" s="1"/>
  <c r="F759" i="9"/>
  <c r="F758" i="9" s="1"/>
  <c r="F757" i="9" s="1"/>
  <c r="G763" i="9"/>
  <c r="G762" i="9" s="1"/>
  <c r="G761" i="9" s="1"/>
  <c r="H763" i="9"/>
  <c r="H762" i="9" s="1"/>
  <c r="H761" i="9" s="1"/>
  <c r="F763" i="9"/>
  <c r="F762" i="9" s="1"/>
  <c r="F761" i="9" s="1"/>
  <c r="G767" i="9"/>
  <c r="G766" i="9" s="1"/>
  <c r="G765" i="9" s="1"/>
  <c r="H767" i="9"/>
  <c r="H766" i="9" s="1"/>
  <c r="H765" i="9" s="1"/>
  <c r="F767" i="9"/>
  <c r="F766" i="9" s="1"/>
  <c r="F765" i="9" s="1"/>
  <c r="G724" i="9"/>
  <c r="G723" i="9" s="1"/>
  <c r="H724" i="9"/>
  <c r="H723" i="9" s="1"/>
  <c r="F724" i="9"/>
  <c r="F723" i="9" s="1"/>
  <c r="G727" i="9"/>
  <c r="G726" i="9" s="1"/>
  <c r="H727" i="9"/>
  <c r="H726" i="9" s="1"/>
  <c r="F727" i="9"/>
  <c r="F726" i="9" s="1"/>
  <c r="G730" i="9"/>
  <c r="G729" i="9" s="1"/>
  <c r="H730" i="9"/>
  <c r="H729" i="9" s="1"/>
  <c r="F730" i="9"/>
  <c r="F729" i="9" s="1"/>
  <c r="G687" i="9"/>
  <c r="G686" i="9" s="1"/>
  <c r="G685" i="9" s="1"/>
  <c r="H687" i="9"/>
  <c r="H686" i="9" s="1"/>
  <c r="H685" i="9" s="1"/>
  <c r="F687" i="9"/>
  <c r="F686" i="9" s="1"/>
  <c r="F685" i="9" s="1"/>
  <c r="G691" i="9"/>
  <c r="G690" i="9" s="1"/>
  <c r="G689" i="9" s="1"/>
  <c r="H691" i="9"/>
  <c r="H690" i="9" s="1"/>
  <c r="H689" i="9" s="1"/>
  <c r="F691" i="9"/>
  <c r="F690" i="9" s="1"/>
  <c r="F689" i="9" s="1"/>
  <c r="G695" i="9"/>
  <c r="G694" i="9" s="1"/>
  <c r="G693" i="9" s="1"/>
  <c r="H695" i="9"/>
  <c r="H694" i="9" s="1"/>
  <c r="H693" i="9" s="1"/>
  <c r="F695" i="9"/>
  <c r="F694" i="9" s="1"/>
  <c r="F693" i="9" s="1"/>
  <c r="G699" i="9"/>
  <c r="G698" i="9" s="1"/>
  <c r="G697" i="9" s="1"/>
  <c r="H699" i="9"/>
  <c r="H698" i="9" s="1"/>
  <c r="H697" i="9" s="1"/>
  <c r="F699" i="9"/>
  <c r="F698" i="9" s="1"/>
  <c r="F697" i="9" s="1"/>
  <c r="G703" i="9"/>
  <c r="G702" i="9" s="1"/>
  <c r="G701" i="9" s="1"/>
  <c r="H703" i="9"/>
  <c r="H702" i="9" s="1"/>
  <c r="H701" i="9" s="1"/>
  <c r="F703" i="9"/>
  <c r="F702" i="9" s="1"/>
  <c r="F701" i="9" s="1"/>
  <c r="G707" i="9"/>
  <c r="G706" i="9" s="1"/>
  <c r="G705" i="9" s="1"/>
  <c r="H707" i="9"/>
  <c r="H706" i="9" s="1"/>
  <c r="H705" i="9" s="1"/>
  <c r="F707" i="9"/>
  <c r="F706" i="9" s="1"/>
  <c r="F705" i="9" s="1"/>
  <c r="G711" i="9"/>
  <c r="G710" i="9" s="1"/>
  <c r="G709" i="9" s="1"/>
  <c r="H711" i="9"/>
  <c r="H710" i="9" s="1"/>
  <c r="H709" i="9" s="1"/>
  <c r="F711" i="9"/>
  <c r="F710" i="9" s="1"/>
  <c r="F709" i="9" s="1"/>
  <c r="G715" i="9"/>
  <c r="G714" i="9" s="1"/>
  <c r="G713" i="9" s="1"/>
  <c r="H715" i="9"/>
  <c r="H714" i="9" s="1"/>
  <c r="H713" i="9" s="1"/>
  <c r="F715" i="9"/>
  <c r="F714" i="9" s="1"/>
  <c r="F713" i="9" s="1"/>
  <c r="G719" i="9"/>
  <c r="G718" i="9" s="1"/>
  <c r="G717" i="9" s="1"/>
  <c r="H719" i="9"/>
  <c r="H718" i="9" s="1"/>
  <c r="H717" i="9" s="1"/>
  <c r="F719" i="9"/>
  <c r="F718" i="9" s="1"/>
  <c r="F717" i="9" s="1"/>
  <c r="G642" i="9"/>
  <c r="G641" i="9" s="1"/>
  <c r="G640" i="9" s="1"/>
  <c r="H642" i="9"/>
  <c r="H641" i="9" s="1"/>
  <c r="H640" i="9" s="1"/>
  <c r="F642" i="9"/>
  <c r="F641" i="9" s="1"/>
  <c r="F640" i="9" s="1"/>
  <c r="G646" i="9"/>
  <c r="G645" i="9" s="1"/>
  <c r="G644" i="9" s="1"/>
  <c r="H646" i="9"/>
  <c r="H645" i="9" s="1"/>
  <c r="H644" i="9" s="1"/>
  <c r="F646" i="9"/>
  <c r="F645" i="9" s="1"/>
  <c r="F644" i="9" s="1"/>
  <c r="G650" i="9"/>
  <c r="G649" i="9" s="1"/>
  <c r="G648" i="9" s="1"/>
  <c r="H650" i="9"/>
  <c r="H649" i="9" s="1"/>
  <c r="H648" i="9" s="1"/>
  <c r="F650" i="9"/>
  <c r="F649" i="9" s="1"/>
  <c r="F648" i="9" s="1"/>
  <c r="G654" i="9"/>
  <c r="G653" i="9" s="1"/>
  <c r="G652" i="9" s="1"/>
  <c r="H654" i="9"/>
  <c r="H653" i="9" s="1"/>
  <c r="H652" i="9" s="1"/>
  <c r="F654" i="9"/>
  <c r="F653" i="9" s="1"/>
  <c r="F652" i="9" s="1"/>
  <c r="G658" i="9"/>
  <c r="G657" i="9" s="1"/>
  <c r="G656" i="9" s="1"/>
  <c r="H658" i="9"/>
  <c r="H657" i="9" s="1"/>
  <c r="H656" i="9" s="1"/>
  <c r="F658" i="9"/>
  <c r="F657" i="9" s="1"/>
  <c r="F656" i="9" s="1"/>
  <c r="G662" i="9"/>
  <c r="G661" i="9" s="1"/>
  <c r="G660" i="9" s="1"/>
  <c r="H662" i="9"/>
  <c r="H661" i="9" s="1"/>
  <c r="H660" i="9" s="1"/>
  <c r="F662" i="9"/>
  <c r="F661" i="9" s="1"/>
  <c r="F660" i="9" s="1"/>
  <c r="G666" i="9"/>
  <c r="G665" i="9" s="1"/>
  <c r="G664" i="9" s="1"/>
  <c r="H666" i="9"/>
  <c r="H665" i="9" s="1"/>
  <c r="H664" i="9" s="1"/>
  <c r="F666" i="9"/>
  <c r="F665" i="9" s="1"/>
  <c r="F664" i="9" s="1"/>
  <c r="G670" i="9"/>
  <c r="G669" i="9" s="1"/>
  <c r="G668" i="9" s="1"/>
  <c r="H670" i="9"/>
  <c r="H669" i="9" s="1"/>
  <c r="H668" i="9" s="1"/>
  <c r="F670" i="9"/>
  <c r="F669" i="9" s="1"/>
  <c r="F668" i="9" s="1"/>
  <c r="G674" i="9"/>
  <c r="G673" i="9" s="1"/>
  <c r="G672" i="9" s="1"/>
  <c r="H674" i="9"/>
  <c r="H673" i="9" s="1"/>
  <c r="H672" i="9" s="1"/>
  <c r="F674" i="9"/>
  <c r="F673" i="9" s="1"/>
  <c r="F672" i="9" s="1"/>
  <c r="G678" i="9"/>
  <c r="G677" i="9" s="1"/>
  <c r="G676" i="9" s="1"/>
  <c r="H678" i="9"/>
  <c r="H677" i="9" s="1"/>
  <c r="H676" i="9" s="1"/>
  <c r="F678" i="9"/>
  <c r="F677" i="9" s="1"/>
  <c r="F676" i="9" s="1"/>
  <c r="G682" i="9"/>
  <c r="G681" i="9" s="1"/>
  <c r="G680" i="9" s="1"/>
  <c r="H682" i="9"/>
  <c r="H681" i="9" s="1"/>
  <c r="H680" i="9" s="1"/>
  <c r="F682" i="9"/>
  <c r="F681" i="9" s="1"/>
  <c r="F680" i="9" s="1"/>
  <c r="G632" i="9"/>
  <c r="G631" i="9" s="1"/>
  <c r="G630" i="9" s="1"/>
  <c r="H632" i="9"/>
  <c r="H631" i="9" s="1"/>
  <c r="H630" i="9" s="1"/>
  <c r="F632" i="9"/>
  <c r="F631" i="9" s="1"/>
  <c r="F630" i="9" s="1"/>
  <c r="G636" i="9"/>
  <c r="G635" i="9" s="1"/>
  <c r="G634" i="9" s="1"/>
  <c r="H636" i="9"/>
  <c r="H635" i="9" s="1"/>
  <c r="H634" i="9" s="1"/>
  <c r="F636" i="9"/>
  <c r="F635" i="9" s="1"/>
  <c r="F634" i="9" s="1"/>
  <c r="G623" i="9"/>
  <c r="G622" i="9" s="1"/>
  <c r="H623" i="9"/>
  <c r="H622" i="9" s="1"/>
  <c r="F623" i="9"/>
  <c r="F622" i="9" s="1"/>
  <c r="G626" i="9"/>
  <c r="G625" i="9" s="1"/>
  <c r="H626" i="9"/>
  <c r="H625" i="9" s="1"/>
  <c r="F626" i="9"/>
  <c r="F625" i="9" s="1"/>
  <c r="G607" i="9"/>
  <c r="G606" i="9" s="1"/>
  <c r="G605" i="9" s="1"/>
  <c r="H607" i="9"/>
  <c r="H606" i="9" s="1"/>
  <c r="H605" i="9" s="1"/>
  <c r="G611" i="9"/>
  <c r="G610" i="9" s="1"/>
  <c r="H611" i="9"/>
  <c r="H610" i="9" s="1"/>
  <c r="F611" i="9"/>
  <c r="F610" i="9" s="1"/>
  <c r="G614" i="9"/>
  <c r="G613" i="9" s="1"/>
  <c r="H614" i="9"/>
  <c r="H613" i="9" s="1"/>
  <c r="F614" i="9"/>
  <c r="F613" i="9" s="1"/>
  <c r="G617" i="9"/>
  <c r="G616" i="9" s="1"/>
  <c r="H617" i="9"/>
  <c r="H616" i="9" s="1"/>
  <c r="F617" i="9"/>
  <c r="F616" i="9" s="1"/>
  <c r="F607" i="9"/>
  <c r="F606" i="9" s="1"/>
  <c r="F605" i="9" s="1"/>
  <c r="G599" i="9"/>
  <c r="G598" i="9" s="1"/>
  <c r="H599" i="9"/>
  <c r="H598" i="9" s="1"/>
  <c r="F599" i="9"/>
  <c r="F598" i="9" s="1"/>
  <c r="G602" i="9"/>
  <c r="G601" i="9" s="1"/>
  <c r="H602" i="9"/>
  <c r="H601" i="9" s="1"/>
  <c r="F602" i="9"/>
  <c r="F601" i="9" s="1"/>
  <c r="F825" i="9" l="1"/>
  <c r="H825" i="9"/>
  <c r="G825" i="9"/>
  <c r="F1251" i="9"/>
  <c r="F1191" i="9"/>
  <c r="F1281" i="9"/>
  <c r="F1163" i="9"/>
  <c r="F1229" i="9"/>
  <c r="G1191" i="9"/>
  <c r="F1152" i="9"/>
  <c r="G1251" i="9"/>
  <c r="G1229" i="9"/>
  <c r="H1229" i="9"/>
  <c r="G1281" i="9"/>
  <c r="H1281" i="9"/>
  <c r="F1138" i="9"/>
  <c r="F1173" i="9"/>
  <c r="F1172" i="9" s="1"/>
  <c r="H1251" i="9"/>
  <c r="H1191" i="9"/>
  <c r="H1152" i="9"/>
  <c r="G1163" i="9"/>
  <c r="G1173" i="9"/>
  <c r="G1172" i="9" s="1"/>
  <c r="G1152" i="9"/>
  <c r="H1163" i="9"/>
  <c r="H1138" i="9"/>
  <c r="G1138" i="9"/>
  <c r="H1173" i="9"/>
  <c r="H1172" i="9" s="1"/>
  <c r="F980" i="9"/>
  <c r="G1038" i="9"/>
  <c r="H1073" i="9"/>
  <c r="F1051" i="9"/>
  <c r="F1073" i="9"/>
  <c r="F1116" i="9"/>
  <c r="F937" i="9"/>
  <c r="F973" i="9"/>
  <c r="H1038" i="9"/>
  <c r="G1073" i="9"/>
  <c r="F1002" i="9"/>
  <c r="G1051" i="9"/>
  <c r="H1051" i="9"/>
  <c r="F992" i="9"/>
  <c r="H1116" i="9"/>
  <c r="G1116" i="9"/>
  <c r="H980" i="9"/>
  <c r="F1038" i="9"/>
  <c r="G1002" i="9"/>
  <c r="F1009" i="9"/>
  <c r="F956" i="9"/>
  <c r="H1002" i="9"/>
  <c r="G992" i="9"/>
  <c r="H1009" i="9"/>
  <c r="G1009" i="9"/>
  <c r="H917" i="9"/>
  <c r="G956" i="9"/>
  <c r="H973" i="9"/>
  <c r="G980" i="9"/>
  <c r="G973" i="9"/>
  <c r="H992" i="9"/>
  <c r="H956" i="9"/>
  <c r="G885" i="9"/>
  <c r="G880" i="9" s="1"/>
  <c r="G875" i="9" s="1"/>
  <c r="H937" i="9"/>
  <c r="G937" i="9"/>
  <c r="F917" i="9"/>
  <c r="F907" i="9"/>
  <c r="F898" i="9"/>
  <c r="F897" i="9" s="1"/>
  <c r="F896" i="9" s="1"/>
  <c r="H898" i="9"/>
  <c r="H897" i="9" s="1"/>
  <c r="H896" i="9" s="1"/>
  <c r="H907" i="9"/>
  <c r="G898" i="9"/>
  <c r="G897" i="9" s="1"/>
  <c r="G896" i="9" s="1"/>
  <c r="G917" i="9"/>
  <c r="G907" i="9"/>
  <c r="F885" i="9"/>
  <c r="F880" i="9" s="1"/>
  <c r="F875" i="9" s="1"/>
  <c r="H885" i="9"/>
  <c r="H880" i="9" s="1"/>
  <c r="H875" i="9" s="1"/>
  <c r="F734" i="9"/>
  <c r="F733" i="9" s="1"/>
  <c r="F804" i="9"/>
  <c r="H722" i="9"/>
  <c r="H721" i="9" s="1"/>
  <c r="F818" i="9"/>
  <c r="G818" i="9"/>
  <c r="F769" i="9"/>
  <c r="H769" i="9"/>
  <c r="F722" i="9"/>
  <c r="F721" i="9" s="1"/>
  <c r="H804" i="9"/>
  <c r="G722" i="9"/>
  <c r="G721" i="9" s="1"/>
  <c r="G769" i="9"/>
  <c r="H818" i="9"/>
  <c r="G804" i="9"/>
  <c r="F684" i="9"/>
  <c r="G684" i="9"/>
  <c r="H734" i="9"/>
  <c r="H733" i="9" s="1"/>
  <c r="H684" i="9"/>
  <c r="G734" i="9"/>
  <c r="G733" i="9" s="1"/>
  <c r="F629" i="9"/>
  <c r="F639" i="9"/>
  <c r="F621" i="9"/>
  <c r="F620" i="9" s="1"/>
  <c r="F597" i="9"/>
  <c r="F596" i="9" s="1"/>
  <c r="G597" i="9"/>
  <c r="G596" i="9" s="1"/>
  <c r="H621" i="9"/>
  <c r="H620" i="9" s="1"/>
  <c r="H629" i="9"/>
  <c r="H639" i="9"/>
  <c r="G621" i="9"/>
  <c r="G620" i="9" s="1"/>
  <c r="G629" i="9"/>
  <c r="G639" i="9"/>
  <c r="G609" i="9"/>
  <c r="G604" i="9" s="1"/>
  <c r="F609" i="9"/>
  <c r="F604" i="9" s="1"/>
  <c r="H597" i="9"/>
  <c r="H596" i="9" s="1"/>
  <c r="H609" i="9"/>
  <c r="H604" i="9" s="1"/>
  <c r="G564" i="9"/>
  <c r="G563" i="9" s="1"/>
  <c r="H564" i="9"/>
  <c r="H563" i="9" s="1"/>
  <c r="F564" i="9"/>
  <c r="F563" i="9" s="1"/>
  <c r="G567" i="9"/>
  <c r="G566" i="9" s="1"/>
  <c r="H567" i="9"/>
  <c r="H566" i="9" s="1"/>
  <c r="F567" i="9"/>
  <c r="F566" i="9" s="1"/>
  <c r="G570" i="9"/>
  <c r="H570" i="9"/>
  <c r="F570" i="9"/>
  <c r="G572" i="9"/>
  <c r="H572" i="9"/>
  <c r="F572" i="9"/>
  <c r="G576" i="9"/>
  <c r="G575" i="9" s="1"/>
  <c r="G574" i="9" s="1"/>
  <c r="H576" i="9"/>
  <c r="H575" i="9" s="1"/>
  <c r="H574" i="9" s="1"/>
  <c r="F576" i="9"/>
  <c r="F575" i="9" s="1"/>
  <c r="F574" i="9" s="1"/>
  <c r="G580" i="9"/>
  <c r="G579" i="9" s="1"/>
  <c r="H580" i="9"/>
  <c r="H579" i="9" s="1"/>
  <c r="F580" i="9"/>
  <c r="F579" i="9" s="1"/>
  <c r="G583" i="9"/>
  <c r="G582" i="9" s="1"/>
  <c r="H583" i="9"/>
  <c r="H582" i="9" s="1"/>
  <c r="F583" i="9"/>
  <c r="F582" i="9" s="1"/>
  <c r="G586" i="9"/>
  <c r="G585" i="9" s="1"/>
  <c r="H586" i="9"/>
  <c r="H585" i="9" s="1"/>
  <c r="F586" i="9"/>
  <c r="F585" i="9" s="1"/>
  <c r="G589" i="9"/>
  <c r="G588" i="9" s="1"/>
  <c r="H589" i="9"/>
  <c r="H588" i="9" s="1"/>
  <c r="F589" i="9"/>
  <c r="F588" i="9" s="1"/>
  <c r="G593" i="9"/>
  <c r="G592" i="9" s="1"/>
  <c r="G591" i="9" s="1"/>
  <c r="H593" i="9"/>
  <c r="H592" i="9" s="1"/>
  <c r="H591" i="9" s="1"/>
  <c r="F593" i="9"/>
  <c r="F592" i="9" s="1"/>
  <c r="F591" i="9" s="1"/>
  <c r="G551" i="9"/>
  <c r="G550" i="9" s="1"/>
  <c r="G549" i="9" s="1"/>
  <c r="H551" i="9"/>
  <c r="H550" i="9" s="1"/>
  <c r="H549" i="9" s="1"/>
  <c r="F551" i="9"/>
  <c r="F550" i="9" s="1"/>
  <c r="F549" i="9" s="1"/>
  <c r="G555" i="9"/>
  <c r="G554" i="9" s="1"/>
  <c r="G553" i="9" s="1"/>
  <c r="H555" i="9"/>
  <c r="H554" i="9" s="1"/>
  <c r="H553" i="9" s="1"/>
  <c r="F555" i="9"/>
  <c r="F554" i="9" s="1"/>
  <c r="F553" i="9" s="1"/>
  <c r="G559" i="9"/>
  <c r="G558" i="9" s="1"/>
  <c r="G557" i="9" s="1"/>
  <c r="H559" i="9"/>
  <c r="H558" i="9" s="1"/>
  <c r="H557" i="9" s="1"/>
  <c r="F559" i="9"/>
  <c r="F558" i="9" s="1"/>
  <c r="F557" i="9" s="1"/>
  <c r="G991" i="9" l="1"/>
  <c r="H906" i="9"/>
  <c r="G906" i="9"/>
  <c r="F906" i="9"/>
  <c r="F1137" i="9"/>
  <c r="G1137" i="9"/>
  <c r="H732" i="9"/>
  <c r="H1137" i="9"/>
  <c r="F972" i="9"/>
  <c r="F1050" i="9"/>
  <c r="F931" i="9"/>
  <c r="H1050" i="9"/>
  <c r="G1050" i="9"/>
  <c r="F732" i="9"/>
  <c r="F991" i="9"/>
  <c r="G874" i="9"/>
  <c r="F874" i="9"/>
  <c r="G931" i="9"/>
  <c r="H972" i="9"/>
  <c r="H991" i="9"/>
  <c r="H931" i="9"/>
  <c r="G972" i="9"/>
  <c r="F803" i="9"/>
  <c r="F802" i="9" s="1"/>
  <c r="H874" i="9"/>
  <c r="G803" i="9"/>
  <c r="G802" i="9" s="1"/>
  <c r="H638" i="9"/>
  <c r="G732" i="9"/>
  <c r="H803" i="9"/>
  <c r="H802" i="9" s="1"/>
  <c r="G595" i="9"/>
  <c r="F638" i="9"/>
  <c r="G638" i="9"/>
  <c r="F619" i="9"/>
  <c r="H619" i="9"/>
  <c r="F595" i="9"/>
  <c r="G619" i="9"/>
  <c r="H595" i="9"/>
  <c r="F578" i="9"/>
  <c r="F569" i="9"/>
  <c r="F562" i="9" s="1"/>
  <c r="H569" i="9"/>
  <c r="H562" i="9" s="1"/>
  <c r="G569" i="9"/>
  <c r="G562" i="9" s="1"/>
  <c r="G578" i="9"/>
  <c r="H578" i="9"/>
  <c r="F548" i="9"/>
  <c r="G548" i="9"/>
  <c r="H548" i="9"/>
  <c r="G535" i="9"/>
  <c r="G534" i="9" s="1"/>
  <c r="H535" i="9"/>
  <c r="H534" i="9" s="1"/>
  <c r="F535" i="9"/>
  <c r="F534" i="9" s="1"/>
  <c r="G538" i="9"/>
  <c r="G537" i="9" s="1"/>
  <c r="H538" i="9"/>
  <c r="H537" i="9" s="1"/>
  <c r="F538" i="9"/>
  <c r="F537" i="9" s="1"/>
  <c r="G542" i="9"/>
  <c r="G541" i="9" s="1"/>
  <c r="H542" i="9"/>
  <c r="H541" i="9" s="1"/>
  <c r="F542" i="9"/>
  <c r="F541" i="9" s="1"/>
  <c r="G545" i="9"/>
  <c r="G544" i="9" s="1"/>
  <c r="H545" i="9"/>
  <c r="H544" i="9" s="1"/>
  <c r="F545" i="9"/>
  <c r="F544" i="9" s="1"/>
  <c r="G494" i="9"/>
  <c r="G493" i="9" s="1"/>
  <c r="H494" i="9"/>
  <c r="H493" i="9" s="1"/>
  <c r="F494" i="9"/>
  <c r="F493" i="9" s="1"/>
  <c r="G497" i="9"/>
  <c r="G496" i="9" s="1"/>
  <c r="H497" i="9"/>
  <c r="H496" i="9" s="1"/>
  <c r="F497" i="9"/>
  <c r="F496" i="9" s="1"/>
  <c r="G501" i="9"/>
  <c r="G500" i="9" s="1"/>
  <c r="H501" i="9"/>
  <c r="H500" i="9" s="1"/>
  <c r="F501" i="9"/>
  <c r="F500" i="9" s="1"/>
  <c r="G504" i="9"/>
  <c r="G503" i="9" s="1"/>
  <c r="H504" i="9"/>
  <c r="H503" i="9" s="1"/>
  <c r="F504" i="9"/>
  <c r="F503" i="9" s="1"/>
  <c r="G508" i="9"/>
  <c r="G507" i="9" s="1"/>
  <c r="H508" i="9"/>
  <c r="H507" i="9" s="1"/>
  <c r="F508" i="9"/>
  <c r="F507" i="9" s="1"/>
  <c r="G511" i="9"/>
  <c r="G510" i="9" s="1"/>
  <c r="H511" i="9"/>
  <c r="H510" i="9" s="1"/>
  <c r="F511" i="9"/>
  <c r="F510" i="9" s="1"/>
  <c r="G515" i="9"/>
  <c r="G514" i="9" s="1"/>
  <c r="G513" i="9" s="1"/>
  <c r="H515" i="9"/>
  <c r="H514" i="9" s="1"/>
  <c r="H513" i="9" s="1"/>
  <c r="F515" i="9"/>
  <c r="F514" i="9" s="1"/>
  <c r="F513" i="9" s="1"/>
  <c r="G519" i="9"/>
  <c r="G518" i="9" s="1"/>
  <c r="G517" i="9" s="1"/>
  <c r="H519" i="9"/>
  <c r="H518" i="9" s="1"/>
  <c r="H517" i="9" s="1"/>
  <c r="F519" i="9"/>
  <c r="F518" i="9" s="1"/>
  <c r="F517" i="9" s="1"/>
  <c r="G523" i="9"/>
  <c r="G522" i="9" s="1"/>
  <c r="G521" i="9" s="1"/>
  <c r="H523" i="9"/>
  <c r="H522" i="9" s="1"/>
  <c r="H521" i="9" s="1"/>
  <c r="F523" i="9"/>
  <c r="F522" i="9" s="1"/>
  <c r="F521" i="9" s="1"/>
  <c r="G479" i="9"/>
  <c r="G478" i="9" s="1"/>
  <c r="H479" i="9"/>
  <c r="H478" i="9" s="1"/>
  <c r="F479" i="9"/>
  <c r="F478" i="9" s="1"/>
  <c r="G482" i="9"/>
  <c r="G481" i="9" s="1"/>
  <c r="H482" i="9"/>
  <c r="H481" i="9" s="1"/>
  <c r="F482" i="9"/>
  <c r="F481" i="9" s="1"/>
  <c r="G486" i="9"/>
  <c r="G485" i="9" s="1"/>
  <c r="H486" i="9"/>
  <c r="H485" i="9" s="1"/>
  <c r="F486" i="9"/>
  <c r="F485" i="9" s="1"/>
  <c r="G489" i="9"/>
  <c r="G488" i="9" s="1"/>
  <c r="H489" i="9"/>
  <c r="H488" i="9" s="1"/>
  <c r="F489" i="9"/>
  <c r="F488" i="9" s="1"/>
  <c r="G441" i="9"/>
  <c r="G440" i="9" s="1"/>
  <c r="H441" i="9"/>
  <c r="H440" i="9" s="1"/>
  <c r="F441" i="9"/>
  <c r="F440" i="9" s="1"/>
  <c r="G444" i="9"/>
  <c r="G443" i="9" s="1"/>
  <c r="H444" i="9"/>
  <c r="H443" i="9" s="1"/>
  <c r="F444" i="9"/>
  <c r="F443" i="9" s="1"/>
  <c r="G448" i="9"/>
  <c r="H448" i="9"/>
  <c r="F448" i="9"/>
  <c r="G454" i="9"/>
  <c r="G453" i="9" s="1"/>
  <c r="H454" i="9"/>
  <c r="H453" i="9" s="1"/>
  <c r="F454" i="9"/>
  <c r="F453" i="9" s="1"/>
  <c r="G450" i="9"/>
  <c r="H450" i="9"/>
  <c r="F450" i="9"/>
  <c r="G459" i="9"/>
  <c r="G458" i="9" s="1"/>
  <c r="G457" i="9" s="1"/>
  <c r="H459" i="9"/>
  <c r="H458" i="9" s="1"/>
  <c r="H457" i="9" s="1"/>
  <c r="F459" i="9"/>
  <c r="F458" i="9" s="1"/>
  <c r="F457" i="9" s="1"/>
  <c r="G463" i="9"/>
  <c r="G462" i="9" s="1"/>
  <c r="G461" i="9" s="1"/>
  <c r="H463" i="9"/>
  <c r="H462" i="9" s="1"/>
  <c r="H461" i="9" s="1"/>
  <c r="F463" i="9"/>
  <c r="F462" i="9" s="1"/>
  <c r="F461" i="9" s="1"/>
  <c r="H467" i="9"/>
  <c r="H466" i="9" s="1"/>
  <c r="H465" i="9" s="1"/>
  <c r="G467" i="9"/>
  <c r="G466" i="9" s="1"/>
  <c r="G465" i="9" s="1"/>
  <c r="F467" i="9"/>
  <c r="F466" i="9" s="1"/>
  <c r="F465" i="9" s="1"/>
  <c r="G471" i="9"/>
  <c r="H471" i="9"/>
  <c r="F471" i="9"/>
  <c r="G473" i="9"/>
  <c r="H473" i="9"/>
  <c r="F473" i="9"/>
  <c r="G418" i="9"/>
  <c r="G417" i="9" s="1"/>
  <c r="H418" i="9"/>
  <c r="H417" i="9" s="1"/>
  <c r="F418" i="9"/>
  <c r="F417" i="9" s="1"/>
  <c r="G421" i="9"/>
  <c r="H421" i="9"/>
  <c r="F421" i="9"/>
  <c r="G423" i="9"/>
  <c r="H423" i="9"/>
  <c r="F423" i="9"/>
  <c r="G428" i="9"/>
  <c r="G427" i="9" s="1"/>
  <c r="G426" i="9" s="1"/>
  <c r="H428" i="9"/>
  <c r="H427" i="9" s="1"/>
  <c r="H426" i="9" s="1"/>
  <c r="F428" i="9"/>
  <c r="F427" i="9" s="1"/>
  <c r="F426" i="9" s="1"/>
  <c r="G432" i="9"/>
  <c r="G431" i="9" s="1"/>
  <c r="G430" i="9" s="1"/>
  <c r="H432" i="9"/>
  <c r="H431" i="9" s="1"/>
  <c r="H430" i="9" s="1"/>
  <c r="F432" i="9"/>
  <c r="F431" i="9" s="1"/>
  <c r="F430" i="9" s="1"/>
  <c r="G436" i="9"/>
  <c r="G435" i="9" s="1"/>
  <c r="G434" i="9" s="1"/>
  <c r="H436" i="9"/>
  <c r="H435" i="9" s="1"/>
  <c r="H434" i="9" s="1"/>
  <c r="F436" i="9"/>
  <c r="F435" i="9" s="1"/>
  <c r="F434" i="9" s="1"/>
  <c r="G397" i="9"/>
  <c r="G396" i="9" s="1"/>
  <c r="G395" i="9" s="1"/>
  <c r="H397" i="9"/>
  <c r="H396" i="9" s="1"/>
  <c r="H395" i="9" s="1"/>
  <c r="F397" i="9"/>
  <c r="F396" i="9" s="1"/>
  <c r="F395" i="9" s="1"/>
  <c r="G401" i="9"/>
  <c r="G400" i="9" s="1"/>
  <c r="H401" i="9"/>
  <c r="H400" i="9" s="1"/>
  <c r="F401" i="9"/>
  <c r="F400" i="9" s="1"/>
  <c r="G404" i="9"/>
  <c r="G403" i="9" s="1"/>
  <c r="H404" i="9"/>
  <c r="H403" i="9" s="1"/>
  <c r="F404" i="9"/>
  <c r="F403" i="9" s="1"/>
  <c r="G408" i="9"/>
  <c r="G407" i="9" s="1"/>
  <c r="G406" i="9" s="1"/>
  <c r="H408" i="9"/>
  <c r="H407" i="9" s="1"/>
  <c r="H406" i="9" s="1"/>
  <c r="F408" i="9"/>
  <c r="F407" i="9" s="1"/>
  <c r="F406" i="9" s="1"/>
  <c r="G412" i="9"/>
  <c r="G411" i="9" s="1"/>
  <c r="G410" i="9" s="1"/>
  <c r="H412" i="9"/>
  <c r="H411" i="9" s="1"/>
  <c r="H410" i="9" s="1"/>
  <c r="F412" i="9"/>
  <c r="F411" i="9" s="1"/>
  <c r="F410" i="9" s="1"/>
  <c r="G391" i="9"/>
  <c r="G390" i="9" s="1"/>
  <c r="G389" i="9" s="1"/>
  <c r="G388" i="9" s="1"/>
  <c r="H391" i="9"/>
  <c r="H390" i="9" s="1"/>
  <c r="H389" i="9" s="1"/>
  <c r="H388" i="9" s="1"/>
  <c r="F391" i="9"/>
  <c r="F390" i="9" s="1"/>
  <c r="F389" i="9" s="1"/>
  <c r="F388" i="9" s="1"/>
  <c r="G386" i="9"/>
  <c r="G385" i="9" s="1"/>
  <c r="G384" i="9" s="1"/>
  <c r="G383" i="9" s="1"/>
  <c r="H386" i="9"/>
  <c r="H385" i="9" s="1"/>
  <c r="H384" i="9" s="1"/>
  <c r="H383" i="9" s="1"/>
  <c r="F386" i="9"/>
  <c r="F385" i="9" s="1"/>
  <c r="F384" i="9" s="1"/>
  <c r="F383" i="9" s="1"/>
  <c r="G366" i="9"/>
  <c r="G365" i="9" s="1"/>
  <c r="G364" i="9" s="1"/>
  <c r="H366" i="9"/>
  <c r="H365" i="9" s="1"/>
  <c r="H364" i="9" s="1"/>
  <c r="F366" i="9"/>
  <c r="F365" i="9" s="1"/>
  <c r="F364" i="9" s="1"/>
  <c r="G370" i="9"/>
  <c r="G369" i="9" s="1"/>
  <c r="H370" i="9"/>
  <c r="H369" i="9" s="1"/>
  <c r="F370" i="9"/>
  <c r="F369" i="9" s="1"/>
  <c r="G373" i="9"/>
  <c r="G372" i="9" s="1"/>
  <c r="H373" i="9"/>
  <c r="H372" i="9" s="1"/>
  <c r="F373" i="9"/>
  <c r="F372" i="9" s="1"/>
  <c r="G377" i="9"/>
  <c r="G376" i="9" s="1"/>
  <c r="G375" i="9" s="1"/>
  <c r="H377" i="9"/>
  <c r="H376" i="9" s="1"/>
  <c r="H375" i="9" s="1"/>
  <c r="F377" i="9"/>
  <c r="F376" i="9" s="1"/>
  <c r="F375" i="9" s="1"/>
  <c r="G381" i="9"/>
  <c r="G380" i="9" s="1"/>
  <c r="G379" i="9" s="1"/>
  <c r="H381" i="9"/>
  <c r="H380" i="9" s="1"/>
  <c r="H379" i="9" s="1"/>
  <c r="F381" i="9"/>
  <c r="F380" i="9" s="1"/>
  <c r="F379" i="9" s="1"/>
  <c r="G357" i="9"/>
  <c r="H357" i="9"/>
  <c r="F357" i="9"/>
  <c r="G359" i="9"/>
  <c r="H359" i="9"/>
  <c r="F359" i="9"/>
  <c r="G350" i="9"/>
  <c r="H350" i="9"/>
  <c r="F350" i="9"/>
  <c r="G352" i="9"/>
  <c r="H352" i="9"/>
  <c r="F352" i="9"/>
  <c r="G343" i="9"/>
  <c r="H343" i="9"/>
  <c r="F343" i="9"/>
  <c r="G345" i="9"/>
  <c r="H345" i="9"/>
  <c r="F345" i="9"/>
  <c r="G328" i="9"/>
  <c r="G327" i="9" s="1"/>
  <c r="H328" i="9"/>
  <c r="H327" i="9" s="1"/>
  <c r="F328" i="9"/>
  <c r="F327" i="9" s="1"/>
  <c r="G331" i="9"/>
  <c r="H331" i="9"/>
  <c r="F331" i="9"/>
  <c r="G333" i="9"/>
  <c r="H333" i="9"/>
  <c r="F333" i="9"/>
  <c r="G335" i="9"/>
  <c r="H335" i="9"/>
  <c r="F335" i="9"/>
  <c r="G338" i="9"/>
  <c r="G337" i="9" s="1"/>
  <c r="H338" i="9"/>
  <c r="H337" i="9" s="1"/>
  <c r="F338" i="9"/>
  <c r="F337" i="9" s="1"/>
  <c r="G307" i="9"/>
  <c r="G306" i="9" s="1"/>
  <c r="G305" i="9" s="1"/>
  <c r="H307" i="9"/>
  <c r="H306" i="9" s="1"/>
  <c r="H305" i="9" s="1"/>
  <c r="F307" i="9"/>
  <c r="F306" i="9" s="1"/>
  <c r="F305" i="9" s="1"/>
  <c r="G311" i="9"/>
  <c r="G310" i="9" s="1"/>
  <c r="H311" i="9"/>
  <c r="H310" i="9" s="1"/>
  <c r="F311" i="9"/>
  <c r="F310" i="9" s="1"/>
  <c r="G315" i="9"/>
  <c r="H315" i="9"/>
  <c r="F315" i="9"/>
  <c r="G319" i="9"/>
  <c r="H319" i="9"/>
  <c r="F319" i="9"/>
  <c r="G251" i="9"/>
  <c r="G250" i="9" s="1"/>
  <c r="H251" i="9"/>
  <c r="H250" i="9" s="1"/>
  <c r="F251" i="9"/>
  <c r="F250" i="9" s="1"/>
  <c r="G254" i="9"/>
  <c r="G253" i="9" s="1"/>
  <c r="H254" i="9"/>
  <c r="H253" i="9" s="1"/>
  <c r="F254" i="9"/>
  <c r="F253" i="9" s="1"/>
  <c r="G258" i="9"/>
  <c r="G257" i="9" s="1"/>
  <c r="G256" i="9" s="1"/>
  <c r="H258" i="9"/>
  <c r="H257" i="9" s="1"/>
  <c r="H256" i="9" s="1"/>
  <c r="F258" i="9"/>
  <c r="F257" i="9" s="1"/>
  <c r="F256" i="9" s="1"/>
  <c r="G262" i="9"/>
  <c r="G261" i="9" s="1"/>
  <c r="H262" i="9"/>
  <c r="H261" i="9" s="1"/>
  <c r="F262" i="9"/>
  <c r="F261" i="9" s="1"/>
  <c r="G265" i="9"/>
  <c r="H265" i="9"/>
  <c r="F265" i="9"/>
  <c r="G267" i="9"/>
  <c r="H267" i="9"/>
  <c r="F267" i="9"/>
  <c r="G271" i="9"/>
  <c r="G270" i="9" s="1"/>
  <c r="H271" i="9"/>
  <c r="H270" i="9" s="1"/>
  <c r="F271" i="9"/>
  <c r="F270" i="9" s="1"/>
  <c r="G274" i="9"/>
  <c r="H274" i="9"/>
  <c r="F274" i="9"/>
  <c r="G276" i="9"/>
  <c r="H276" i="9"/>
  <c r="F276" i="9"/>
  <c r="G280" i="9"/>
  <c r="G279" i="9" s="1"/>
  <c r="G278" i="9" s="1"/>
  <c r="H280" i="9"/>
  <c r="H279" i="9" s="1"/>
  <c r="H278" i="9" s="1"/>
  <c r="F280" i="9"/>
  <c r="F279" i="9" s="1"/>
  <c r="F278" i="9" s="1"/>
  <c r="G284" i="9"/>
  <c r="G283" i="9" s="1"/>
  <c r="H284" i="9"/>
  <c r="H283" i="9" s="1"/>
  <c r="F284" i="9"/>
  <c r="F283" i="9" s="1"/>
  <c r="G287" i="9"/>
  <c r="G286" i="9" s="1"/>
  <c r="H287" i="9"/>
  <c r="H286" i="9" s="1"/>
  <c r="F287" i="9"/>
  <c r="F286" i="9" s="1"/>
  <c r="G291" i="9"/>
  <c r="G290" i="9" s="1"/>
  <c r="H291" i="9"/>
  <c r="H290" i="9" s="1"/>
  <c r="F291" i="9"/>
  <c r="F290" i="9" s="1"/>
  <c r="G294" i="9"/>
  <c r="G293" i="9" s="1"/>
  <c r="H294" i="9"/>
  <c r="H293" i="9" s="1"/>
  <c r="F294" i="9"/>
  <c r="F293" i="9" s="1"/>
  <c r="G298" i="9"/>
  <c r="G297" i="9" s="1"/>
  <c r="G296" i="9" s="1"/>
  <c r="H298" i="9"/>
  <c r="H297" i="9" s="1"/>
  <c r="H296" i="9" s="1"/>
  <c r="F298" i="9"/>
  <c r="F297" i="9" s="1"/>
  <c r="F296" i="9" s="1"/>
  <c r="G302" i="9"/>
  <c r="G301" i="9" s="1"/>
  <c r="G300" i="9" s="1"/>
  <c r="H302" i="9"/>
  <c r="H301" i="9" s="1"/>
  <c r="H300" i="9" s="1"/>
  <c r="F302" i="9"/>
  <c r="F301" i="9" s="1"/>
  <c r="F300" i="9" s="1"/>
  <c r="G971" i="9" l="1"/>
  <c r="F971" i="9"/>
  <c r="F905" i="9"/>
  <c r="F1049" i="9"/>
  <c r="G1049" i="9"/>
  <c r="H1049" i="9"/>
  <c r="H905" i="9"/>
  <c r="H971" i="9"/>
  <c r="G905" i="9"/>
  <c r="F561" i="9"/>
  <c r="F547" i="9" s="1"/>
  <c r="F447" i="9"/>
  <c r="F439" i="9" s="1"/>
  <c r="F506" i="9"/>
  <c r="F492" i="9"/>
  <c r="H561" i="9"/>
  <c r="H547" i="9" s="1"/>
  <c r="F533" i="9"/>
  <c r="G561" i="9"/>
  <c r="G547" i="9" s="1"/>
  <c r="G540" i="9"/>
  <c r="G447" i="9"/>
  <c r="G439" i="9" s="1"/>
  <c r="F484" i="9"/>
  <c r="G470" i="9"/>
  <c r="G469" i="9" s="1"/>
  <c r="H447" i="9"/>
  <c r="H439" i="9" s="1"/>
  <c r="F477" i="9"/>
  <c r="H470" i="9"/>
  <c r="H469" i="9" s="1"/>
  <c r="F499" i="9"/>
  <c r="F540" i="9"/>
  <c r="F470" i="9"/>
  <c r="F469" i="9" s="1"/>
  <c r="H420" i="9"/>
  <c r="H416" i="9" s="1"/>
  <c r="H415" i="9" s="1"/>
  <c r="H492" i="9"/>
  <c r="H506" i="9"/>
  <c r="G506" i="9"/>
  <c r="G484" i="9"/>
  <c r="H484" i="9"/>
  <c r="G477" i="9"/>
  <c r="G499" i="9"/>
  <c r="G533" i="9"/>
  <c r="H499" i="9"/>
  <c r="H540" i="9"/>
  <c r="H477" i="9"/>
  <c r="G492" i="9"/>
  <c r="H533" i="9"/>
  <c r="F399" i="9"/>
  <c r="F394" i="9" s="1"/>
  <c r="F393" i="9" s="1"/>
  <c r="F356" i="9"/>
  <c r="F355" i="9" s="1"/>
  <c r="F354" i="9" s="1"/>
  <c r="F420" i="9"/>
  <c r="F416" i="9" s="1"/>
  <c r="F415" i="9" s="1"/>
  <c r="H399" i="9"/>
  <c r="H394" i="9" s="1"/>
  <c r="H393" i="9" s="1"/>
  <c r="G399" i="9"/>
  <c r="G394" i="9" s="1"/>
  <c r="G393" i="9" s="1"/>
  <c r="G420" i="9"/>
  <c r="G416" i="9" s="1"/>
  <c r="G415" i="9" s="1"/>
  <c r="F368" i="9"/>
  <c r="F363" i="9" s="1"/>
  <c r="H368" i="9"/>
  <c r="H363" i="9" s="1"/>
  <c r="H356" i="9"/>
  <c r="H355" i="9" s="1"/>
  <c r="H354" i="9" s="1"/>
  <c r="G368" i="9"/>
  <c r="G363" i="9" s="1"/>
  <c r="G356" i="9"/>
  <c r="G355" i="9" s="1"/>
  <c r="G354" i="9" s="1"/>
  <c r="G342" i="9"/>
  <c r="G341" i="9" s="1"/>
  <c r="G340" i="9" s="1"/>
  <c r="F349" i="9"/>
  <c r="F348" i="9" s="1"/>
  <c r="F347" i="9" s="1"/>
  <c r="H342" i="9"/>
  <c r="H341" i="9" s="1"/>
  <c r="H340" i="9" s="1"/>
  <c r="F330" i="9"/>
  <c r="F326" i="9" s="1"/>
  <c r="F325" i="9" s="1"/>
  <c r="F342" i="9"/>
  <c r="F341" i="9" s="1"/>
  <c r="F340" i="9" s="1"/>
  <c r="H330" i="9"/>
  <c r="H326" i="9" s="1"/>
  <c r="H325" i="9" s="1"/>
  <c r="H349" i="9"/>
  <c r="H348" i="9" s="1"/>
  <c r="H347" i="9" s="1"/>
  <c r="G330" i="9"/>
  <c r="G326" i="9" s="1"/>
  <c r="G325" i="9" s="1"/>
  <c r="G349" i="9"/>
  <c r="G348" i="9" s="1"/>
  <c r="G347" i="9" s="1"/>
  <c r="F289" i="9"/>
  <c r="G282" i="9"/>
  <c r="H273" i="9"/>
  <c r="H269" i="9" s="1"/>
  <c r="F249" i="9"/>
  <c r="F314" i="9"/>
  <c r="F309" i="9" s="1"/>
  <c r="F304" i="9" s="1"/>
  <c r="H314" i="9"/>
  <c r="H309" i="9" s="1"/>
  <c r="H304" i="9" s="1"/>
  <c r="G314" i="9"/>
  <c r="G309" i="9" s="1"/>
  <c r="G304" i="9" s="1"/>
  <c r="F273" i="9"/>
  <c r="F269" i="9" s="1"/>
  <c r="H289" i="9"/>
  <c r="F282" i="9"/>
  <c r="H249" i="9"/>
  <c r="H282" i="9"/>
  <c r="F264" i="9"/>
  <c r="F260" i="9" s="1"/>
  <c r="H264" i="9"/>
  <c r="H260" i="9" s="1"/>
  <c r="G289" i="9"/>
  <c r="G273" i="9"/>
  <c r="G269" i="9" s="1"/>
  <c r="G264" i="9"/>
  <c r="G260" i="9" s="1"/>
  <c r="G249" i="9"/>
  <c r="G199" i="9"/>
  <c r="G198" i="9" s="1"/>
  <c r="H199" i="9"/>
  <c r="H198" i="9" s="1"/>
  <c r="F199" i="9"/>
  <c r="F198" i="9" s="1"/>
  <c r="G202" i="9"/>
  <c r="G201" i="9" s="1"/>
  <c r="H202" i="9"/>
  <c r="H201" i="9" s="1"/>
  <c r="F202" i="9"/>
  <c r="F201" i="9" s="1"/>
  <c r="G205" i="9"/>
  <c r="H205" i="9"/>
  <c r="F205" i="9"/>
  <c r="G207" i="9"/>
  <c r="H207" i="9"/>
  <c r="F207" i="9"/>
  <c r="G210" i="9"/>
  <c r="G209" i="9" s="1"/>
  <c r="H210" i="9"/>
  <c r="H209" i="9" s="1"/>
  <c r="F210" i="9"/>
  <c r="F209" i="9" s="1"/>
  <c r="G214" i="9"/>
  <c r="H214" i="9"/>
  <c r="F214" i="9"/>
  <c r="G217" i="9"/>
  <c r="H217" i="9"/>
  <c r="F217" i="9"/>
  <c r="G222" i="9"/>
  <c r="G221" i="9" s="1"/>
  <c r="H222" i="9"/>
  <c r="H221" i="9" s="1"/>
  <c r="F222" i="9"/>
  <c r="F221" i="9" s="1"/>
  <c r="G225" i="9"/>
  <c r="H225" i="9"/>
  <c r="F225" i="9"/>
  <c r="G227" i="9"/>
  <c r="H227" i="9"/>
  <c r="F227" i="9"/>
  <c r="G231" i="9"/>
  <c r="G230" i="9" s="1"/>
  <c r="G229" i="9" s="1"/>
  <c r="H231" i="9"/>
  <c r="H230" i="9" s="1"/>
  <c r="H229" i="9" s="1"/>
  <c r="F231" i="9"/>
  <c r="F230" i="9" s="1"/>
  <c r="F229" i="9" s="1"/>
  <c r="G235" i="9"/>
  <c r="H235" i="9"/>
  <c r="F235" i="9"/>
  <c r="G237" i="9"/>
  <c r="H237" i="9"/>
  <c r="F237" i="9"/>
  <c r="G239" i="9"/>
  <c r="H239" i="9"/>
  <c r="F239" i="9"/>
  <c r="G243" i="9"/>
  <c r="H243" i="9"/>
  <c r="F243" i="9"/>
  <c r="G245" i="9"/>
  <c r="H245" i="9"/>
  <c r="F245" i="9"/>
  <c r="G178" i="9"/>
  <c r="G177" i="9" s="1"/>
  <c r="H178" i="9"/>
  <c r="H177" i="9" s="1"/>
  <c r="F178" i="9"/>
  <c r="F177" i="9" s="1"/>
  <c r="G181" i="9"/>
  <c r="G180" i="9" s="1"/>
  <c r="H181" i="9"/>
  <c r="H180" i="9" s="1"/>
  <c r="F181" i="9"/>
  <c r="F180" i="9" s="1"/>
  <c r="G184" i="9"/>
  <c r="G183" i="9" s="1"/>
  <c r="H184" i="9"/>
  <c r="H183" i="9" s="1"/>
  <c r="F184" i="9"/>
  <c r="F183" i="9" s="1"/>
  <c r="G187" i="9"/>
  <c r="G186" i="9" s="1"/>
  <c r="H187" i="9"/>
  <c r="H186" i="9" s="1"/>
  <c r="F187" i="9"/>
  <c r="F186" i="9" s="1"/>
  <c r="G191" i="9"/>
  <c r="G190" i="9" s="1"/>
  <c r="H191" i="9"/>
  <c r="H190" i="9" s="1"/>
  <c r="F191" i="9"/>
  <c r="F190" i="9" s="1"/>
  <c r="G194" i="9"/>
  <c r="G193" i="9" s="1"/>
  <c r="H194" i="9"/>
  <c r="H193" i="9" s="1"/>
  <c r="F194" i="9"/>
  <c r="F193" i="9" s="1"/>
  <c r="G77" i="9"/>
  <c r="H77" i="9"/>
  <c r="F77" i="9"/>
  <c r="G79" i="9"/>
  <c r="H79" i="9"/>
  <c r="F79" i="9"/>
  <c r="G83" i="9"/>
  <c r="G82" i="9" s="1"/>
  <c r="G81" i="9" s="1"/>
  <c r="H83" i="9"/>
  <c r="H82" i="9" s="1"/>
  <c r="H81" i="9" s="1"/>
  <c r="F83" i="9"/>
  <c r="F82" i="9" s="1"/>
  <c r="F81" i="9" s="1"/>
  <c r="G87" i="9"/>
  <c r="G86" i="9" s="1"/>
  <c r="G85" i="9" s="1"/>
  <c r="H87" i="9"/>
  <c r="H86" i="9" s="1"/>
  <c r="H85" i="9" s="1"/>
  <c r="F87" i="9"/>
  <c r="F86" i="9" s="1"/>
  <c r="F85" i="9" s="1"/>
  <c r="G91" i="9"/>
  <c r="G90" i="9" s="1"/>
  <c r="G89" i="9" s="1"/>
  <c r="H91" i="9"/>
  <c r="H90" i="9" s="1"/>
  <c r="H89" i="9" s="1"/>
  <c r="F91" i="9"/>
  <c r="F90" i="9" s="1"/>
  <c r="F89" i="9" s="1"/>
  <c r="G95" i="9"/>
  <c r="G94" i="9" s="1"/>
  <c r="G93" i="9" s="1"/>
  <c r="H95" i="9"/>
  <c r="H94" i="9" s="1"/>
  <c r="H93" i="9" s="1"/>
  <c r="F95" i="9"/>
  <c r="F94" i="9" s="1"/>
  <c r="F93" i="9" s="1"/>
  <c r="G99" i="9"/>
  <c r="G98" i="9" s="1"/>
  <c r="G97" i="9" s="1"/>
  <c r="H99" i="9"/>
  <c r="H98" i="9" s="1"/>
  <c r="H97" i="9" s="1"/>
  <c r="F99" i="9"/>
  <c r="F98" i="9" s="1"/>
  <c r="F97" i="9" s="1"/>
  <c r="G103" i="9"/>
  <c r="G102" i="9" s="1"/>
  <c r="G101" i="9" s="1"/>
  <c r="H103" i="9"/>
  <c r="H102" i="9" s="1"/>
  <c r="H101" i="9" s="1"/>
  <c r="F103" i="9"/>
  <c r="F102" i="9" s="1"/>
  <c r="F101" i="9" s="1"/>
  <c r="G107" i="9"/>
  <c r="H107" i="9"/>
  <c r="F107" i="9"/>
  <c r="G109" i="9"/>
  <c r="H109" i="9"/>
  <c r="F109" i="9"/>
  <c r="G113" i="9"/>
  <c r="G112" i="9" s="1"/>
  <c r="G111" i="9" s="1"/>
  <c r="H113" i="9"/>
  <c r="H112" i="9" s="1"/>
  <c r="H111" i="9" s="1"/>
  <c r="F113" i="9"/>
  <c r="F112" i="9" s="1"/>
  <c r="F111" i="9" s="1"/>
  <c r="G117" i="9"/>
  <c r="H117" i="9"/>
  <c r="F117" i="9"/>
  <c r="G119" i="9"/>
  <c r="H119" i="9"/>
  <c r="F119" i="9"/>
  <c r="G121" i="9"/>
  <c r="H121" i="9"/>
  <c r="F121" i="9"/>
  <c r="G125" i="9"/>
  <c r="H125" i="9"/>
  <c r="F125" i="9"/>
  <c r="G127" i="9"/>
  <c r="H127" i="9"/>
  <c r="F127" i="9"/>
  <c r="G131" i="9"/>
  <c r="H131" i="9"/>
  <c r="F131" i="9"/>
  <c r="G134" i="9"/>
  <c r="H134" i="9"/>
  <c r="F134" i="9"/>
  <c r="G139" i="9"/>
  <c r="G138" i="9" s="1"/>
  <c r="G137" i="9" s="1"/>
  <c r="H139" i="9"/>
  <c r="H138" i="9" s="1"/>
  <c r="H137" i="9" s="1"/>
  <c r="F139" i="9"/>
  <c r="F138" i="9" s="1"/>
  <c r="F137" i="9" s="1"/>
  <c r="G143" i="9"/>
  <c r="H143" i="9"/>
  <c r="F143" i="9"/>
  <c r="G145" i="9"/>
  <c r="H145" i="9"/>
  <c r="F145" i="9"/>
  <c r="G149" i="9"/>
  <c r="H149" i="9"/>
  <c r="F149" i="9"/>
  <c r="G151" i="9"/>
  <c r="H151" i="9"/>
  <c r="F151" i="9"/>
  <c r="G155" i="9"/>
  <c r="G154" i="9" s="1"/>
  <c r="G153" i="9" s="1"/>
  <c r="H155" i="9"/>
  <c r="H154" i="9" s="1"/>
  <c r="H153" i="9" s="1"/>
  <c r="F155" i="9"/>
  <c r="F154" i="9" s="1"/>
  <c r="F153" i="9" s="1"/>
  <c r="G159" i="9"/>
  <c r="G158" i="9" s="1"/>
  <c r="G157" i="9" s="1"/>
  <c r="H159" i="9"/>
  <c r="H158" i="9" s="1"/>
  <c r="H157" i="9" s="1"/>
  <c r="F159" i="9"/>
  <c r="F158" i="9" s="1"/>
  <c r="F157" i="9" s="1"/>
  <c r="G163" i="9"/>
  <c r="G162" i="9" s="1"/>
  <c r="G161" i="9" s="1"/>
  <c r="H163" i="9"/>
  <c r="H162" i="9" s="1"/>
  <c r="H161" i="9" s="1"/>
  <c r="F163" i="9"/>
  <c r="F162" i="9" s="1"/>
  <c r="F161" i="9" s="1"/>
  <c r="G167" i="9"/>
  <c r="G166" i="9" s="1"/>
  <c r="G165" i="9" s="1"/>
  <c r="H167" i="9"/>
  <c r="H166" i="9" s="1"/>
  <c r="H165" i="9" s="1"/>
  <c r="F167" i="9"/>
  <c r="F166" i="9" s="1"/>
  <c r="F165" i="9" s="1"/>
  <c r="G171" i="9"/>
  <c r="H171" i="9"/>
  <c r="F171" i="9"/>
  <c r="G173" i="9"/>
  <c r="H173" i="9"/>
  <c r="F173" i="9"/>
  <c r="G16" i="9"/>
  <c r="H16" i="9"/>
  <c r="F16" i="9"/>
  <c r="G18" i="9"/>
  <c r="H18" i="9"/>
  <c r="F18" i="9"/>
  <c r="G22" i="9"/>
  <c r="G21" i="9" s="1"/>
  <c r="G20" i="9" s="1"/>
  <c r="H22" i="9"/>
  <c r="H21" i="9" s="1"/>
  <c r="H20" i="9" s="1"/>
  <c r="F22" i="9"/>
  <c r="F21" i="9" s="1"/>
  <c r="F20" i="9" s="1"/>
  <c r="G26" i="9"/>
  <c r="G25" i="9" s="1"/>
  <c r="G24" i="9" s="1"/>
  <c r="H26" i="9"/>
  <c r="H25" i="9" s="1"/>
  <c r="H24" i="9" s="1"/>
  <c r="F26" i="9"/>
  <c r="F25" i="9" s="1"/>
  <c r="F24" i="9" s="1"/>
  <c r="G30" i="9"/>
  <c r="G29" i="9" s="1"/>
  <c r="H30" i="9"/>
  <c r="H29" i="9" s="1"/>
  <c r="F30" i="9"/>
  <c r="F29" i="9" s="1"/>
  <c r="G33" i="9"/>
  <c r="G32" i="9" s="1"/>
  <c r="H33" i="9"/>
  <c r="H32" i="9" s="1"/>
  <c r="F33" i="9"/>
  <c r="F32" i="9" s="1"/>
  <c r="G36" i="9"/>
  <c r="H36" i="9"/>
  <c r="F36" i="9"/>
  <c r="G38" i="9"/>
  <c r="H38" i="9"/>
  <c r="F38" i="9"/>
  <c r="G50" i="9"/>
  <c r="G49" i="9" s="1"/>
  <c r="H50" i="9"/>
  <c r="H49" i="9" s="1"/>
  <c r="F50" i="9"/>
  <c r="F49" i="9" s="1"/>
  <c r="G53" i="9"/>
  <c r="G52" i="9" s="1"/>
  <c r="H53" i="9"/>
  <c r="H52" i="9" s="1"/>
  <c r="F53" i="9"/>
  <c r="F52" i="9" s="1"/>
  <c r="G42" i="9"/>
  <c r="H42" i="9"/>
  <c r="F42" i="9"/>
  <c r="G45" i="9"/>
  <c r="H45" i="9"/>
  <c r="F45" i="9"/>
  <c r="G57" i="9"/>
  <c r="H57" i="9"/>
  <c r="F57" i="9"/>
  <c r="G59" i="9"/>
  <c r="H59" i="9"/>
  <c r="F59" i="9"/>
  <c r="G63" i="9"/>
  <c r="G62" i="9" s="1"/>
  <c r="G61" i="9" s="1"/>
  <c r="H63" i="9"/>
  <c r="H62" i="9" s="1"/>
  <c r="H61" i="9" s="1"/>
  <c r="F63" i="9"/>
  <c r="F62" i="9" s="1"/>
  <c r="F61" i="9" s="1"/>
  <c r="G68" i="9"/>
  <c r="G67" i="9" s="1"/>
  <c r="H68" i="9"/>
  <c r="H67" i="9" s="1"/>
  <c r="F68" i="9"/>
  <c r="F67" i="9" s="1"/>
  <c r="H41" i="9" l="1"/>
  <c r="H40" i="9" s="1"/>
  <c r="F525" i="9"/>
  <c r="G525" i="9"/>
  <c r="H525" i="9"/>
  <c r="H48" i="9"/>
  <c r="G48" i="9"/>
  <c r="F48" i="9"/>
  <c r="F41" i="9"/>
  <c r="F40" i="9" s="1"/>
  <c r="G41" i="9"/>
  <c r="G40" i="9" s="1"/>
  <c r="F491" i="9"/>
  <c r="F476" i="9"/>
  <c r="F438" i="9"/>
  <c r="F414" i="9" s="1"/>
  <c r="G438" i="9"/>
  <c r="G414" i="9" s="1"/>
  <c r="H438" i="9"/>
  <c r="H414" i="9" s="1"/>
  <c r="H491" i="9"/>
  <c r="G476" i="9"/>
  <c r="H476" i="9"/>
  <c r="G491" i="9"/>
  <c r="G324" i="9"/>
  <c r="F324" i="9"/>
  <c r="H324" i="9"/>
  <c r="H204" i="9"/>
  <c r="H197" i="9" s="1"/>
  <c r="F248" i="9"/>
  <c r="F247" i="9" s="1"/>
  <c r="F242" i="9"/>
  <c r="F241" i="9" s="1"/>
  <c r="F234" i="9"/>
  <c r="F233" i="9" s="1"/>
  <c r="F224" i="9"/>
  <c r="F220" i="9" s="1"/>
  <c r="G213" i="9"/>
  <c r="G212" i="9" s="1"/>
  <c r="G234" i="9"/>
  <c r="G233" i="9" s="1"/>
  <c r="H242" i="9"/>
  <c r="H241" i="9" s="1"/>
  <c r="H224" i="9"/>
  <c r="H220" i="9" s="1"/>
  <c r="G224" i="9"/>
  <c r="G220" i="9" s="1"/>
  <c r="H248" i="9"/>
  <c r="H247" i="9" s="1"/>
  <c r="G248" i="9"/>
  <c r="G247" i="9" s="1"/>
  <c r="F213" i="9"/>
  <c r="F212" i="9" s="1"/>
  <c r="G242" i="9"/>
  <c r="G241" i="9" s="1"/>
  <c r="F204" i="9"/>
  <c r="F197" i="9" s="1"/>
  <c r="H234" i="9"/>
  <c r="H233" i="9" s="1"/>
  <c r="H213" i="9"/>
  <c r="H212" i="9" s="1"/>
  <c r="H148" i="9"/>
  <c r="H147" i="9" s="1"/>
  <c r="F124" i="9"/>
  <c r="F123" i="9" s="1"/>
  <c r="G106" i="9"/>
  <c r="G105" i="9" s="1"/>
  <c r="G204" i="9"/>
  <c r="G197" i="9" s="1"/>
  <c r="G189" i="9"/>
  <c r="F176" i="9"/>
  <c r="F189" i="9"/>
  <c r="F170" i="9"/>
  <c r="F169" i="9" s="1"/>
  <c r="G124" i="9"/>
  <c r="G123" i="9" s="1"/>
  <c r="F76" i="9"/>
  <c r="F75" i="9" s="1"/>
  <c r="H176" i="9"/>
  <c r="G148" i="9"/>
  <c r="G147" i="9" s="1"/>
  <c r="F142" i="9"/>
  <c r="F141" i="9" s="1"/>
  <c r="G170" i="9"/>
  <c r="G169" i="9" s="1"/>
  <c r="G116" i="9"/>
  <c r="G115" i="9" s="1"/>
  <c r="H106" i="9"/>
  <c r="H105" i="9" s="1"/>
  <c r="H76" i="9"/>
  <c r="H75" i="9" s="1"/>
  <c r="H189" i="9"/>
  <c r="G176" i="9"/>
  <c r="F106" i="9"/>
  <c r="F105" i="9" s="1"/>
  <c r="H124" i="9"/>
  <c r="H123" i="9" s="1"/>
  <c r="G130" i="9"/>
  <c r="G129" i="9" s="1"/>
  <c r="H170" i="9"/>
  <c r="H169" i="9" s="1"/>
  <c r="F148" i="9"/>
  <c r="F147" i="9" s="1"/>
  <c r="G142" i="9"/>
  <c r="G141" i="9" s="1"/>
  <c r="F130" i="9"/>
  <c r="F129" i="9" s="1"/>
  <c r="H130" i="9"/>
  <c r="H129" i="9" s="1"/>
  <c r="F116" i="9"/>
  <c r="F115" i="9" s="1"/>
  <c r="H116" i="9"/>
  <c r="H115" i="9" s="1"/>
  <c r="H142" i="9"/>
  <c r="H141" i="9" s="1"/>
  <c r="G76" i="9"/>
  <c r="G75" i="9" s="1"/>
  <c r="F56" i="9"/>
  <c r="F55" i="9" s="1"/>
  <c r="F35" i="9"/>
  <c r="F28" i="9" s="1"/>
  <c r="H56" i="9"/>
  <c r="H55" i="9" s="1"/>
  <c r="G35" i="9"/>
  <c r="G28" i="9" s="1"/>
  <c r="F15" i="9"/>
  <c r="F14" i="9" s="1"/>
  <c r="H35" i="9"/>
  <c r="H28" i="9" s="1"/>
  <c r="G56" i="9"/>
  <c r="G55" i="9" s="1"/>
  <c r="H15" i="9"/>
  <c r="H14" i="9" s="1"/>
  <c r="G15" i="9"/>
  <c r="G14" i="9" s="1"/>
  <c r="G72" i="9"/>
  <c r="G71" i="9" s="1"/>
  <c r="G66" i="9" s="1"/>
  <c r="H72" i="9"/>
  <c r="H71" i="9" s="1"/>
  <c r="H66" i="9" s="1"/>
  <c r="F72" i="9"/>
  <c r="F71" i="9" s="1"/>
  <c r="F66" i="9" s="1"/>
  <c r="F13" i="9" l="1"/>
  <c r="G13" i="9"/>
  <c r="H13" i="9"/>
  <c r="F475" i="9"/>
  <c r="G475" i="9"/>
  <c r="H475" i="9"/>
  <c r="F196" i="9"/>
  <c r="G196" i="9"/>
  <c r="H196" i="9"/>
  <c r="G175" i="9"/>
  <c r="F175" i="9"/>
  <c r="F74" i="9"/>
  <c r="G74" i="9"/>
  <c r="H74" i="9"/>
  <c r="H175" i="9"/>
  <c r="G1710" i="9"/>
  <c r="G1709" i="9" s="1"/>
  <c r="H1710" i="9"/>
  <c r="H1709" i="9" s="1"/>
  <c r="F1710" i="9"/>
  <c r="F1709" i="9" s="1"/>
  <c r="G1714" i="9"/>
  <c r="G1713" i="9" s="1"/>
  <c r="H1714" i="9"/>
  <c r="H1713" i="9" s="1"/>
  <c r="F1714" i="9"/>
  <c r="F1713" i="9" s="1"/>
  <c r="G1630" i="9"/>
  <c r="G1629" i="9" s="1"/>
  <c r="H1630" i="9"/>
  <c r="H1629" i="9" s="1"/>
  <c r="F1630" i="9"/>
  <c r="F1629" i="9" s="1"/>
  <c r="G1643" i="9"/>
  <c r="G1642" i="9" s="1"/>
  <c r="H1643" i="9"/>
  <c r="H1642" i="9" s="1"/>
  <c r="F1643" i="9"/>
  <c r="F1642" i="9" s="1"/>
  <c r="G1654" i="9"/>
  <c r="G1653" i="9" s="1"/>
  <c r="H1654" i="9"/>
  <c r="H1653" i="9" s="1"/>
  <c r="F1654" i="9"/>
  <c r="F1653" i="9" s="1"/>
  <c r="G1666" i="9"/>
  <c r="G1665" i="9" s="1"/>
  <c r="H1666" i="9"/>
  <c r="H1665" i="9" s="1"/>
  <c r="F1666" i="9"/>
  <c r="F1665" i="9" s="1"/>
  <c r="F12" i="9" l="1"/>
  <c r="G12" i="9"/>
  <c r="H12" i="9"/>
  <c r="G1696" i="9"/>
  <c r="G1695" i="9" s="1"/>
  <c r="H1696" i="9"/>
  <c r="H1695" i="9" s="1"/>
  <c r="F1696" i="9"/>
  <c r="F1695" i="9" s="1"/>
  <c r="G1356" i="9" l="1"/>
  <c r="H1356" i="9"/>
  <c r="F1356" i="9"/>
  <c r="G1341" i="9"/>
  <c r="G1340" i="9" s="1"/>
  <c r="H1341" i="9"/>
  <c r="H1340" i="9" s="1"/>
  <c r="F1341" i="9"/>
  <c r="F1340" i="9" s="1"/>
  <c r="G1336" i="9"/>
  <c r="H1336" i="9"/>
  <c r="F1336" i="9"/>
  <c r="G1321" i="9"/>
  <c r="G1320" i="9" s="1"/>
  <c r="H1321" i="9"/>
  <c r="H1320" i="9" s="1"/>
  <c r="F1321" i="9"/>
  <c r="F1320" i="9" s="1"/>
  <c r="G1316" i="9"/>
  <c r="G1315" i="9" s="1"/>
  <c r="H1316" i="9"/>
  <c r="H1315" i="9" s="1"/>
  <c r="F1316" i="9"/>
  <c r="F1315" i="9" s="1"/>
  <c r="G1525" i="9"/>
  <c r="G1524" i="9" s="1"/>
  <c r="H1525" i="9"/>
  <c r="H1524" i="9" s="1"/>
  <c r="F1525" i="9"/>
  <c r="F1524" i="9" s="1"/>
  <c r="G1530" i="9"/>
  <c r="H1530" i="9"/>
  <c r="F1530" i="9"/>
  <c r="G1534" i="9"/>
  <c r="H1534" i="9"/>
  <c r="F1534" i="9"/>
  <c r="G1539" i="9"/>
  <c r="H1539" i="9"/>
  <c r="F1539" i="9"/>
  <c r="G1553" i="9"/>
  <c r="H1553" i="9"/>
  <c r="F1553" i="9"/>
  <c r="H1543" i="9" l="1"/>
  <c r="H1538" i="9" s="1"/>
  <c r="G1326" i="9"/>
  <c r="G1325" i="9" s="1"/>
  <c r="H1529" i="9"/>
  <c r="F1346" i="9"/>
  <c r="F1345" i="9" s="1"/>
  <c r="H1346" i="9"/>
  <c r="H1345" i="9" s="1"/>
  <c r="F1326" i="9"/>
  <c r="F1325" i="9" s="1"/>
  <c r="H1326" i="9"/>
  <c r="H1325" i="9" s="1"/>
  <c r="G1346" i="9"/>
  <c r="G1345" i="9" s="1"/>
  <c r="G1543" i="9"/>
  <c r="G1538" i="9" s="1"/>
  <c r="F1543" i="9"/>
  <c r="F1538" i="9" s="1"/>
  <c r="F1529" i="9"/>
  <c r="G1529" i="9"/>
  <c r="G1561" i="9"/>
  <c r="G1560" i="9" s="1"/>
  <c r="H1561" i="9"/>
  <c r="H1560" i="9" s="1"/>
  <c r="F1561" i="9"/>
  <c r="F1560" i="9" s="1"/>
  <c r="G1566" i="9"/>
  <c r="G1565" i="9" s="1"/>
  <c r="H1566" i="9"/>
  <c r="H1565" i="9" s="1"/>
  <c r="F1566" i="9"/>
  <c r="F1565" i="9" s="1"/>
  <c r="G1571" i="9"/>
  <c r="H1571" i="9"/>
  <c r="F1571" i="9"/>
  <c r="H1314" i="9" l="1"/>
  <c r="F1314" i="9"/>
  <c r="G1314" i="9"/>
  <c r="H1523" i="9"/>
  <c r="G1523" i="9"/>
  <c r="F1523" i="9"/>
  <c r="F1575" i="9"/>
  <c r="F1570" i="9" s="1"/>
  <c r="F1559" i="9" s="1"/>
  <c r="H1575" i="9"/>
  <c r="H1570" i="9" s="1"/>
  <c r="H1559" i="9" s="1"/>
  <c r="G1575" i="9"/>
  <c r="G1570" i="9" s="1"/>
  <c r="G1559" i="9" s="1"/>
  <c r="G1587" i="9"/>
  <c r="G1586" i="9" s="1"/>
  <c r="H1587" i="9"/>
  <c r="H1586" i="9" s="1"/>
  <c r="F1587" i="9"/>
  <c r="F1586" i="9" s="1"/>
  <c r="G1592" i="9"/>
  <c r="H1592" i="9"/>
  <c r="F1592" i="9"/>
  <c r="F1596" i="9" l="1"/>
  <c r="F1591" i="9" s="1"/>
  <c r="F1585" i="9" s="1"/>
  <c r="H1596" i="9"/>
  <c r="H1591" i="9" s="1"/>
  <c r="H1585" i="9" s="1"/>
  <c r="G1596" i="9"/>
  <c r="G1591" i="9" s="1"/>
  <c r="G1585" i="9" s="1"/>
  <c r="G1608" i="9"/>
  <c r="G1607" i="9" s="1"/>
  <c r="H1608" i="9"/>
  <c r="H1607" i="9" s="1"/>
  <c r="F1608" i="9"/>
  <c r="F1607" i="9" s="1"/>
  <c r="G1613" i="9"/>
  <c r="H1613" i="9"/>
  <c r="F1613" i="9"/>
  <c r="G1628" i="9"/>
  <c r="H1628" i="9"/>
  <c r="F1628" i="9"/>
  <c r="F1617" i="9" l="1"/>
  <c r="F1612" i="9" s="1"/>
  <c r="H1617" i="9"/>
  <c r="H1612" i="9" s="1"/>
  <c r="G1617" i="9"/>
  <c r="G1612" i="9" s="1"/>
  <c r="F1641" i="9" l="1"/>
  <c r="F1627" i="9" s="1"/>
  <c r="G1641" i="9"/>
  <c r="G1627" i="9" s="1"/>
  <c r="H1641" i="9"/>
  <c r="H1627" i="9" s="1"/>
  <c r="G1678" i="9"/>
  <c r="H1678" i="9"/>
  <c r="F1678" i="9"/>
  <c r="F1682" i="9" l="1"/>
  <c r="F1677" i="9" s="1"/>
  <c r="F1606" i="9" s="1"/>
  <c r="H1682" i="9"/>
  <c r="H1677" i="9" s="1"/>
  <c r="H1606" i="9" s="1"/>
  <c r="G1682" i="9"/>
  <c r="G1677" i="9" s="1"/>
  <c r="G1606" i="9" s="1"/>
  <c r="G1703" i="9"/>
  <c r="G1702" i="9" s="1"/>
  <c r="H1703" i="9"/>
  <c r="H1702" i="9" s="1"/>
  <c r="F1703" i="9"/>
  <c r="F1702" i="9" s="1"/>
  <c r="G1708" i="9"/>
  <c r="H1708" i="9"/>
  <c r="F1708" i="9"/>
  <c r="G1712" i="9"/>
  <c r="H1712" i="9"/>
  <c r="F1712" i="9"/>
  <c r="G1694" i="9" l="1"/>
  <c r="G1693" i="9" s="1"/>
  <c r="H1707" i="9"/>
  <c r="F1694" i="9"/>
  <c r="F1693" i="9" s="1"/>
  <c r="G1707" i="9"/>
  <c r="H1694" i="9"/>
  <c r="H1693" i="9" s="1"/>
  <c r="F1707" i="9"/>
  <c r="F1692" i="9" l="1"/>
  <c r="F1717" i="9" s="1"/>
  <c r="G1692" i="9"/>
  <c r="G1717" i="9" s="1"/>
  <c r="H1692" i="9"/>
  <c r="H1717" i="9" s="1"/>
</calcChain>
</file>

<file path=xl/sharedStrings.xml><?xml version="1.0" encoding="utf-8"?>
<sst xmlns="http://schemas.openxmlformats.org/spreadsheetml/2006/main" count="5253" uniqueCount="841">
  <si>
    <t>Раздел</t>
  </si>
  <si>
    <t>Подраздел</t>
  </si>
  <si>
    <t>Целевая статья</t>
  </si>
  <si>
    <t>Вид расходов</t>
  </si>
  <si>
    <t>Наименование расходов</t>
  </si>
  <si>
    <t>2014 год</t>
  </si>
  <si>
    <t>200</t>
  </si>
  <si>
    <t>800</t>
  </si>
  <si>
    <t>2015 год</t>
  </si>
  <si>
    <t>2016 год</t>
  </si>
  <si>
    <t>01</t>
  </si>
  <si>
    <t>13</t>
  </si>
  <si>
    <t>07</t>
  </si>
  <si>
    <t>100</t>
  </si>
  <si>
    <t>400</t>
  </si>
  <si>
    <t>2000000</t>
  </si>
  <si>
    <t>2010000</t>
  </si>
  <si>
    <t>2012154</t>
  </si>
  <si>
    <t>2012155</t>
  </si>
  <si>
    <t>2020000</t>
  </si>
  <si>
    <t>2020059</t>
  </si>
  <si>
    <t>2022159</t>
  </si>
  <si>
    <t>9100000</t>
  </si>
  <si>
    <t>9190000</t>
  </si>
  <si>
    <t>9192201</t>
  </si>
  <si>
    <t>9500000</t>
  </si>
  <si>
    <t>9580000</t>
  </si>
  <si>
    <t>9580011</t>
  </si>
  <si>
    <t>9580019</t>
  </si>
  <si>
    <t>0100000</t>
  </si>
  <si>
    <t>0110000</t>
  </si>
  <si>
    <t>0114101</t>
  </si>
  <si>
    <t>06</t>
  </si>
  <si>
    <t>11</t>
  </si>
  <si>
    <t>9619200</t>
  </si>
  <si>
    <t>9162183</t>
  </si>
  <si>
    <t>9699500</t>
  </si>
  <si>
    <t>9699400</t>
  </si>
  <si>
    <t>9629300</t>
  </si>
  <si>
    <t>9600000</t>
  </si>
  <si>
    <t>9620000</t>
  </si>
  <si>
    <t>9160000</t>
  </si>
  <si>
    <t>9610000</t>
  </si>
  <si>
    <t>9690000</t>
  </si>
  <si>
    <t>04</t>
  </si>
  <si>
    <t>12</t>
  </si>
  <si>
    <t>1810059</t>
  </si>
  <si>
    <t>1812120</t>
  </si>
  <si>
    <t>1812302</t>
  </si>
  <si>
    <t>1812303</t>
  </si>
  <si>
    <t>1812320</t>
  </si>
  <si>
    <t>1822121</t>
  </si>
  <si>
    <t>1822122</t>
  </si>
  <si>
    <t>1800000</t>
  </si>
  <si>
    <t>1810000</t>
  </si>
  <si>
    <t>600</t>
  </si>
  <si>
    <t>1820000</t>
  </si>
  <si>
    <t>03</t>
  </si>
  <si>
    <t>05</t>
  </si>
  <si>
    <t>2120059</t>
  </si>
  <si>
    <t>2122165</t>
  </si>
  <si>
    <t>2122166</t>
  </si>
  <si>
    <t>2112162</t>
  </si>
  <si>
    <t>2112163</t>
  </si>
  <si>
    <t>2112164</t>
  </si>
  <si>
    <t>9150059</t>
  </si>
  <si>
    <t>9152197</t>
  </si>
  <si>
    <t>2100000</t>
  </si>
  <si>
    <t>2120000</t>
  </si>
  <si>
    <t>2110000</t>
  </si>
  <si>
    <t>9150000</t>
  </si>
  <si>
    <t>09</t>
  </si>
  <si>
    <t>10</t>
  </si>
  <si>
    <t>02</t>
  </si>
  <si>
    <t>9196301</t>
  </si>
  <si>
    <t>9196303</t>
  </si>
  <si>
    <t>9196305</t>
  </si>
  <si>
    <t>1412110</t>
  </si>
  <si>
    <t>9196304</t>
  </si>
  <si>
    <t>0212322</t>
  </si>
  <si>
    <t>0216203</t>
  </si>
  <si>
    <t>9196315</t>
  </si>
  <si>
    <t>1400000</t>
  </si>
  <si>
    <t>1410000</t>
  </si>
  <si>
    <t>300</t>
  </si>
  <si>
    <t>0200000</t>
  </si>
  <si>
    <t>0210000</t>
  </si>
  <si>
    <t>0342100</t>
  </si>
  <si>
    <t>0350059</t>
  </si>
  <si>
    <t>0222311</t>
  </si>
  <si>
    <t>0410059</t>
  </si>
  <si>
    <t>0412314</t>
  </si>
  <si>
    <t>0417004</t>
  </si>
  <si>
    <t>0720059</t>
  </si>
  <si>
    <t>0352127</t>
  </si>
  <si>
    <t>0358203</t>
  </si>
  <si>
    <t>1312108</t>
  </si>
  <si>
    <t>1322109</t>
  </si>
  <si>
    <t>08</t>
  </si>
  <si>
    <t>0212102</t>
  </si>
  <si>
    <t>0312198</t>
  </si>
  <si>
    <t>0320059</t>
  </si>
  <si>
    <t>0330059</t>
  </si>
  <si>
    <t>0360059</t>
  </si>
  <si>
    <t>0370059</t>
  </si>
  <si>
    <t>0358202</t>
  </si>
  <si>
    <t>0300000</t>
  </si>
  <si>
    <t>0340000</t>
  </si>
  <si>
    <t>0350000</t>
  </si>
  <si>
    <t>0220000</t>
  </si>
  <si>
    <t>0400000</t>
  </si>
  <si>
    <t>0410000</t>
  </si>
  <si>
    <t>0700000</t>
  </si>
  <si>
    <t>0720000</t>
  </si>
  <si>
    <t>1300000</t>
  </si>
  <si>
    <t>1310000</t>
  </si>
  <si>
    <t>1320000</t>
  </si>
  <si>
    <t>0310000</t>
  </si>
  <si>
    <t>0320000</t>
  </si>
  <si>
    <t>0330000</t>
  </si>
  <si>
    <t>0360000</t>
  </si>
  <si>
    <t>0370000</t>
  </si>
  <si>
    <t>0116311</t>
  </si>
  <si>
    <t>0116306</t>
  </si>
  <si>
    <t>0110059</t>
  </si>
  <si>
    <t>0112103</t>
  </si>
  <si>
    <t>0142104</t>
  </si>
  <si>
    <t>0116330</t>
  </si>
  <si>
    <t>0117003</t>
  </si>
  <si>
    <t>0120059</t>
  </si>
  <si>
    <t>0124100</t>
  </si>
  <si>
    <t>0124116</t>
  </si>
  <si>
    <t>0124117</t>
  </si>
  <si>
    <t>0124118</t>
  </si>
  <si>
    <t>0124119</t>
  </si>
  <si>
    <t>0124201</t>
  </si>
  <si>
    <t>0126307</t>
  </si>
  <si>
    <t>0126308</t>
  </si>
  <si>
    <t>0126310</t>
  </si>
  <si>
    <t>0126311</t>
  </si>
  <si>
    <t>0127005</t>
  </si>
  <si>
    <t>0128200</t>
  </si>
  <si>
    <t>0128201</t>
  </si>
  <si>
    <t>0128204</t>
  </si>
  <si>
    <t>0130059</t>
  </si>
  <si>
    <t>0520059</t>
  </si>
  <si>
    <t>0142119</t>
  </si>
  <si>
    <t>0118102</t>
  </si>
  <si>
    <t>9162181</t>
  </si>
  <si>
    <t>0140059</t>
  </si>
  <si>
    <t>0142180</t>
  </si>
  <si>
    <t>0710059</t>
  </si>
  <si>
    <t>0146312</t>
  </si>
  <si>
    <t>0126309</t>
  </si>
  <si>
    <t>0126314</t>
  </si>
  <si>
    <t>0126317</t>
  </si>
  <si>
    <t>0126318</t>
  </si>
  <si>
    <t>0128206</t>
  </si>
  <si>
    <t>0148202</t>
  </si>
  <si>
    <t>0138202</t>
  </si>
  <si>
    <t>0140000</t>
  </si>
  <si>
    <t>0120000</t>
  </si>
  <si>
    <t>0130000</t>
  </si>
  <si>
    <t>0500000</t>
  </si>
  <si>
    <t>0520000</t>
  </si>
  <si>
    <t>0710000</t>
  </si>
  <si>
    <t>9196319</t>
  </si>
  <si>
    <t>240</t>
  </si>
  <si>
    <t>9570011</t>
  </si>
  <si>
    <t>9570019</t>
  </si>
  <si>
    <t>0632134</t>
  </si>
  <si>
    <t>0627113</t>
  </si>
  <si>
    <t>0627114</t>
  </si>
  <si>
    <t>0622131</t>
  </si>
  <si>
    <t>0612128</t>
  </si>
  <si>
    <t>0627115</t>
  </si>
  <si>
    <t>9192188</t>
  </si>
  <si>
    <t>14</t>
  </si>
  <si>
    <t>1422112</t>
  </si>
  <si>
    <t>1012123</t>
  </si>
  <si>
    <t>1012126</t>
  </si>
  <si>
    <t>1012315</t>
  </si>
  <si>
    <t>1112140</t>
  </si>
  <si>
    <t>1222178</t>
  </si>
  <si>
    <t>0922115</t>
  </si>
  <si>
    <t>1112141</t>
  </si>
  <si>
    <t>1812304</t>
  </si>
  <si>
    <t>0912114</t>
  </si>
  <si>
    <t>1012317</t>
  </si>
  <si>
    <t>1112136</t>
  </si>
  <si>
    <t>1112137</t>
  </si>
  <si>
    <t>1112138</t>
  </si>
  <si>
    <t>1722171</t>
  </si>
  <si>
    <t>1030059</t>
  </si>
  <si>
    <t>0417007</t>
  </si>
  <si>
    <t>0522199</t>
  </si>
  <si>
    <t>9570000</t>
  </si>
  <si>
    <t>0600000</t>
  </si>
  <si>
    <t>0610000</t>
  </si>
  <si>
    <t>0620000</t>
  </si>
  <si>
    <t>0630000</t>
  </si>
  <si>
    <t>1200000</t>
  </si>
  <si>
    <t>1420000</t>
  </si>
  <si>
    <t>1000000</t>
  </si>
  <si>
    <t>1010000</t>
  </si>
  <si>
    <t>1100000</t>
  </si>
  <si>
    <t>1110000</t>
  </si>
  <si>
    <t>1220000</t>
  </si>
  <si>
    <t>0900000</t>
  </si>
  <si>
    <t>0920000</t>
  </si>
  <si>
    <t>0910000</t>
  </si>
  <si>
    <t>1700000</t>
  </si>
  <si>
    <t>1720000</t>
  </si>
  <si>
    <t>1030000</t>
  </si>
  <si>
    <t>1424102</t>
  </si>
  <si>
    <t>850</t>
  </si>
  <si>
    <t>630</t>
  </si>
  <si>
    <t>120</t>
  </si>
  <si>
    <t>9200000</t>
  </si>
  <si>
    <t>1722308</t>
  </si>
  <si>
    <t>810</t>
  </si>
  <si>
    <t>1617104</t>
  </si>
  <si>
    <t>1622310</t>
  </si>
  <si>
    <t>1742173</t>
  </si>
  <si>
    <t>1747118</t>
  </si>
  <si>
    <t>1432199</t>
  </si>
  <si>
    <t>1712167</t>
  </si>
  <si>
    <t>1712168</t>
  </si>
  <si>
    <t>1714108</t>
  </si>
  <si>
    <t>1714109</t>
  </si>
  <si>
    <t>1714110</t>
  </si>
  <si>
    <t>1714113</t>
  </si>
  <si>
    <t>1714114</t>
  </si>
  <si>
    <t>1714115</t>
  </si>
  <si>
    <t>1714120</t>
  </si>
  <si>
    <t>1714121</t>
  </si>
  <si>
    <t>1714122</t>
  </si>
  <si>
    <t>1717116</t>
  </si>
  <si>
    <t>1752174</t>
  </si>
  <si>
    <t>1752175</t>
  </si>
  <si>
    <t>1712170</t>
  </si>
  <si>
    <t>1722309</t>
  </si>
  <si>
    <t>1727105</t>
  </si>
  <si>
    <t>1730059</t>
  </si>
  <si>
    <t>1732307</t>
  </si>
  <si>
    <t>1750059</t>
  </si>
  <si>
    <t>1710059</t>
  </si>
  <si>
    <t>1732172</t>
  </si>
  <si>
    <t>1732313</t>
  </si>
  <si>
    <t>1600000</t>
  </si>
  <si>
    <t>1610000</t>
  </si>
  <si>
    <t>1620000</t>
  </si>
  <si>
    <t>1740000</t>
  </si>
  <si>
    <t>1430000</t>
  </si>
  <si>
    <t>1710000</t>
  </si>
  <si>
    <t>1750000</t>
  </si>
  <si>
    <t>1730000</t>
  </si>
  <si>
    <t>1012124</t>
  </si>
  <si>
    <t>1012125</t>
  </si>
  <si>
    <t>1012202</t>
  </si>
  <si>
    <t>1016212</t>
  </si>
  <si>
    <t>1017102</t>
  </si>
  <si>
    <t>1024112</t>
  </si>
  <si>
    <t>1024125</t>
  </si>
  <si>
    <t>1024203</t>
  </si>
  <si>
    <t>1024204</t>
  </si>
  <si>
    <t>1024205</t>
  </si>
  <si>
    <t>1024206</t>
  </si>
  <si>
    <t>1024207</t>
  </si>
  <si>
    <t>1026212</t>
  </si>
  <si>
    <t>1012316</t>
  </si>
  <si>
    <t>1017101</t>
  </si>
  <si>
    <t>1024104</t>
  </si>
  <si>
    <t>1112139</t>
  </si>
  <si>
    <t>1114105</t>
  </si>
  <si>
    <t>1122142</t>
  </si>
  <si>
    <t>1114126</t>
  </si>
  <si>
    <t>1122143</t>
  </si>
  <si>
    <t>1122144</t>
  </si>
  <si>
    <t>1122145</t>
  </si>
  <si>
    <t>1124106</t>
  </si>
  <si>
    <t>1124107</t>
  </si>
  <si>
    <t>1124127</t>
  </si>
  <si>
    <t>1127103</t>
  </si>
  <si>
    <t>1020000</t>
  </si>
  <si>
    <t>1120000</t>
  </si>
  <si>
    <t>1222179</t>
  </si>
  <si>
    <t>1227106</t>
  </si>
  <si>
    <t>1227107</t>
  </si>
  <si>
    <t>1227108</t>
  </si>
  <si>
    <t>1227109</t>
  </si>
  <si>
    <t>1227110</t>
  </si>
  <si>
    <t>1227111</t>
  </si>
  <si>
    <t>1227112</t>
  </si>
  <si>
    <t>1227113</t>
  </si>
  <si>
    <t>9196326</t>
  </si>
  <si>
    <t>1210059</t>
  </si>
  <si>
    <t>1212160</t>
  </si>
  <si>
    <t>1212161</t>
  </si>
  <si>
    <t>1222177</t>
  </si>
  <si>
    <t>1224123</t>
  </si>
  <si>
    <t>1210000</t>
  </si>
  <si>
    <t>9192195</t>
  </si>
  <si>
    <t>0812117</t>
  </si>
  <si>
    <t>0822118</t>
  </si>
  <si>
    <t>0820059</t>
  </si>
  <si>
    <t>0800000</t>
  </si>
  <si>
    <t>0810000</t>
  </si>
  <si>
    <t>0820000</t>
  </si>
  <si>
    <t>0722106</t>
  </si>
  <si>
    <t>0726320</t>
  </si>
  <si>
    <t>0727002</t>
  </si>
  <si>
    <t>9198208</t>
  </si>
  <si>
    <t>0218100</t>
  </si>
  <si>
    <t>0218101</t>
  </si>
  <si>
    <t>0212146</t>
  </si>
  <si>
    <t>0217001</t>
  </si>
  <si>
    <t>0218104</t>
  </si>
  <si>
    <t>0218205</t>
  </si>
  <si>
    <t>0222135</t>
  </si>
  <si>
    <t>1538107</t>
  </si>
  <si>
    <t>1500000</t>
  </si>
  <si>
    <t>1530000</t>
  </si>
  <si>
    <t>1422111</t>
  </si>
  <si>
    <t>1312107</t>
  </si>
  <si>
    <t>1316323</t>
  </si>
  <si>
    <t>1422207</t>
  </si>
  <si>
    <t>1422208</t>
  </si>
  <si>
    <t>1422209</t>
  </si>
  <si>
    <t>1410059</t>
  </si>
  <si>
    <t>410</t>
  </si>
  <si>
    <t>0922116</t>
  </si>
  <si>
    <t>9590011</t>
  </si>
  <si>
    <t>9510011</t>
  </si>
  <si>
    <t>9590019</t>
  </si>
  <si>
    <t>9112185</t>
  </si>
  <si>
    <t>9122184</t>
  </si>
  <si>
    <t>9140059</t>
  </si>
  <si>
    <t>9130059</t>
  </si>
  <si>
    <t>9132196</t>
  </si>
  <si>
    <t>9192187</t>
  </si>
  <si>
    <t>9192189</t>
  </si>
  <si>
    <t>9192190</t>
  </si>
  <si>
    <t>9192186</t>
  </si>
  <si>
    <t>0712105</t>
  </si>
  <si>
    <t>0712119</t>
  </si>
  <si>
    <t>0622132</t>
  </si>
  <si>
    <t>0612129</t>
  </si>
  <si>
    <t>0622130</t>
  </si>
  <si>
    <t>0632133</t>
  </si>
  <si>
    <t>9196322</t>
  </si>
  <si>
    <t>1722319</t>
  </si>
  <si>
    <t>9198105</t>
  </si>
  <si>
    <t>9510000</t>
  </si>
  <si>
    <t>9590000</t>
  </si>
  <si>
    <t>9110000</t>
  </si>
  <si>
    <t>9120000</t>
  </si>
  <si>
    <t>9130000</t>
  </si>
  <si>
    <t>9140000</t>
  </si>
  <si>
    <t>0512101</t>
  </si>
  <si>
    <t>0528202</t>
  </si>
  <si>
    <t>0512321</t>
  </si>
  <si>
    <t>0527000</t>
  </si>
  <si>
    <t>0514111</t>
  </si>
  <si>
    <t>0514200</t>
  </si>
  <si>
    <t>0528103</t>
  </si>
  <si>
    <t>0510000</t>
  </si>
  <si>
    <t>9310011</t>
  </si>
  <si>
    <t>9320011</t>
  </si>
  <si>
    <t>9390011</t>
  </si>
  <si>
    <t>9390019</t>
  </si>
  <si>
    <t>9300000</t>
  </si>
  <si>
    <t>9310000</t>
  </si>
  <si>
    <t>9320000</t>
  </si>
  <si>
    <t>9390000</t>
  </si>
  <si>
    <t>9410011</t>
  </si>
  <si>
    <t>9490011</t>
  </si>
  <si>
    <t>9490019</t>
  </si>
  <si>
    <t>9400000</t>
  </si>
  <si>
    <t>9410000</t>
  </si>
  <si>
    <t>9490000</t>
  </si>
  <si>
    <t>9210011</t>
  </si>
  <si>
    <t>9220011</t>
  </si>
  <si>
    <t>9220019</t>
  </si>
  <si>
    <t>9290011</t>
  </si>
  <si>
    <t>9290019</t>
  </si>
  <si>
    <t>9292191</t>
  </si>
  <si>
    <t>9198207</t>
  </si>
  <si>
    <t>9210000</t>
  </si>
  <si>
    <t>9220000</t>
  </si>
  <si>
    <t>9290000</t>
  </si>
  <si>
    <t>1532151</t>
  </si>
  <si>
    <t>9196329</t>
  </si>
  <si>
    <t>1512147</t>
  </si>
  <si>
    <t>1512148</t>
  </si>
  <si>
    <t>1512149</t>
  </si>
  <si>
    <t>1522150</t>
  </si>
  <si>
    <t>1532301</t>
  </si>
  <si>
    <t>1520059</t>
  </si>
  <si>
    <t>1538106</t>
  </si>
  <si>
    <t>9196328</t>
  </si>
  <si>
    <t>1538108</t>
  </si>
  <si>
    <t>1538109</t>
  </si>
  <si>
    <t>1510000</t>
  </si>
  <si>
    <t>1520000</t>
  </si>
  <si>
    <t>1912152</t>
  </si>
  <si>
    <t>1922153</t>
  </si>
  <si>
    <t>1922305</t>
  </si>
  <si>
    <t>1922306</t>
  </si>
  <si>
    <t>1900000</t>
  </si>
  <si>
    <t>1910000</t>
  </si>
  <si>
    <t>1920000</t>
  </si>
  <si>
    <t>000</t>
  </si>
  <si>
    <t>00</t>
  </si>
  <si>
    <t>0000000</t>
  </si>
  <si>
    <t>Условно-утвержденные расходы</t>
  </si>
  <si>
    <t>1534124</t>
  </si>
  <si>
    <t>9170000</t>
  </si>
  <si>
    <t>9172193</t>
  </si>
  <si>
    <t>610</t>
  </si>
  <si>
    <t>620</t>
  </si>
  <si>
    <t>320</t>
  </si>
  <si>
    <t>110</t>
  </si>
  <si>
    <t>310</t>
  </si>
  <si>
    <t>350</t>
  </si>
  <si>
    <t>340</t>
  </si>
  <si>
    <t>830</t>
  </si>
  <si>
    <t>860</t>
  </si>
  <si>
    <t>Всего расходов</t>
  </si>
  <si>
    <t>0116316</t>
  </si>
  <si>
    <t>0632131</t>
  </si>
  <si>
    <t>1412199</t>
  </si>
  <si>
    <t>Муниципальная программа "Обеспечение доступности качественного образования в городе Перми"</t>
  </si>
  <si>
    <t>Подпрограмма "Доступность качественной услуги дошкольного образования для всех слоев населения города Перми"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</si>
  <si>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</si>
  <si>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организаций</t>
  </si>
  <si>
    <t>Строительство (выкуп) дошкольных образовательных организаций</t>
  </si>
  <si>
    <t>Обеспечение воспитания и обучения детей-инвалидов в дошкольных образовательных организациях и на дому</t>
  </si>
  <si>
    <t>Предоставление социальных гарантий и льгот педагогическим работникам дошкольных и общеобразовательных организаций</t>
  </si>
  <si>
    <t>Предоставление выплаты компенсации части родительской платы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 и администрирование выплат</t>
  </si>
  <si>
    <t>Субсидии частным организациям, осуществляющих образовательную деятельность и содержание ребенка (присмотр и уход за ребенком)</t>
  </si>
  <si>
    <t>Пособия семьям, имеющих детей в возрасте от 1,5 до 4 лет</t>
  </si>
  <si>
    <t>Подпрограмма "Доступность качественной услуги начального общего, основного общего и среднего общего образования для всех слоев населения города Перми"</t>
  </si>
  <si>
    <t>Строительство спортивного зала в МАОУ "СОШ № 12"</t>
  </si>
  <si>
    <t>Строительство общеобразовательной школы в микрорайоне Пролетарский</t>
  </si>
  <si>
    <t>Строительство нового корпуса МАОУ "СОШ № 59"</t>
  </si>
  <si>
    <t>Строительство общеобразовательной школы в микрорайоне Красных казарм</t>
  </si>
  <si>
    <t>Реконструкция корпуса МАОУ "Лицей № 10" г.Перми</t>
  </si>
  <si>
    <t>Строительство нового корпуса МБОУ "Гимназия № 11 им. С.П.Дягилева - софинансируемый проект</t>
  </si>
  <si>
    <t>Предоставление государственных гарантий на получение общедоступного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</t>
  </si>
  <si>
    <t>Предоставление общего образования по основным и адаптированным общеобразовательным программам в специальных (коррекционных) образовательных организациях для обучающихся, воспитанников с ограниченными возможностями здоровья, специальных учебно-воспитательных организациях открытого типа, оздоровительных образовательных организациях санаторного типа для детей, нуждающихся в длительном лечении</t>
  </si>
  <si>
    <t>Стипендиальное обеспечение обучающихся в 10-х и 11-х классах общеобразовательных организаций</t>
  </si>
  <si>
    <t>Выплата ежемесячного денежного вознаграждения за классное руководство в муниципальных образовательных организациях Пермского края</t>
  </si>
  <si>
    <t>Предоставление мер социальной поддержки учащимся из многодетных малоимущих семей</t>
  </si>
  <si>
    <t>Предоставление мер социальной поддержки учащимся из малоимущих семей</t>
  </si>
  <si>
    <t>Субсидии частным организациям, осуществляющих общеобразовательную деятельность</t>
  </si>
  <si>
    <t>Организация подвоза учащихся, проживающих в отделенных жилых районах (Голый Мыс, Новобродовский), не имеющих общеобразовательных учреждений, к месту обучения в МОУ СОШ № 82 и обратно</t>
  </si>
  <si>
    <t>Организация подвоза учащихся муниципальных общеобразовательных школ города Перми, закрытых на капитальный ремонт, к месту проведения занятий в другие общеобразовательные учреждения и обратно</t>
  </si>
  <si>
    <t>Предоставление бесплатного питания учащимся кадетской школы города Перми</t>
  </si>
  <si>
    <t>Предоставление бесплатного питания отдельным категориям учащихся в общеобразовательных организациях</t>
  </si>
  <si>
    <t>Подпрограмма "Получение качественной услуги дополнительного образования детьми в возрасте от 7 до 18 лет в полном объеме"</t>
  </si>
  <si>
    <t>Создание основы подготовки несовершеннолетних граждан, обучающихся в кадетской школе, к службе Отечеству на поприще военной службы</t>
  </si>
  <si>
    <t>Подпрограмма "Ресурсное обеспечение качественного функционирования системы образования города Перми"</t>
  </si>
  <si>
    <t>Приведение имущественных комплексов образовательных организаций в соответствие с требованиями действующего законодательства</t>
  </si>
  <si>
    <t>Мероприятия в области образования</t>
  </si>
  <si>
    <t>Мероприятия в области инновационного развития системы образования</t>
  </si>
  <si>
    <t>Дополнительные меры социальной поддержки отдельных категорий лиц, которым присуждены ученые степени кандидата и доктора наук, работающих в общеобразовательных организациях Пермского края</t>
  </si>
  <si>
    <t>Социальные гарантии и льготы педагогическим работникам</t>
  </si>
  <si>
    <t>Муниципальная программа "Социальная поддержка населения города Перми"</t>
  </si>
  <si>
    <t>Подпрограмма "Поддержка социально незащищенных категорий населения города Перми"</t>
  </si>
  <si>
    <t>Проведение мероприятий социальной направленности</t>
  </si>
  <si>
    <t>Автоматизированный персонифицированный учет жителей</t>
  </si>
  <si>
    <t>Обеспечение работников муниципальных учреждений города Перми путевками санаторно-курортного лечения и оздоровления</t>
  </si>
  <si>
    <t>Обеспечение работников муниципальных учреждений бюджетной сферы Пермского края путевками на санаторно-курортное лечение и оздоровление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</si>
  <si>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</si>
  <si>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Выплата за проезд в медицинские организации для проведения амбулаторного гемодиализа</t>
  </si>
  <si>
    <t>Ежемесячная денежная выплата одному из родителей (законных представителей), являющихся студентами или учащимися, имеющих детей в возрасте до 1,5 лет</t>
  </si>
  <si>
    <t>Ежегодная премия Главы города Перми "Преодоление"</t>
  </si>
  <si>
    <t>Дополнительные меры социальной поддержки отдельных категорий жителей</t>
  </si>
  <si>
    <t>Подпрограмма "Доступный город"</t>
  </si>
  <si>
    <t>Обеспечение доступности информации</t>
  </si>
  <si>
    <t>Оборудование объектов социальной инфраструктуры средствами беспрепятственного доступа</t>
  </si>
  <si>
    <t>Муниципальная программа "Культура города Перми"</t>
  </si>
  <si>
    <t>Подпрограмма "Городские культурно-зрелищные мероприятия"</t>
  </si>
  <si>
    <t>Мероприятия в области культуры</t>
  </si>
  <si>
    <t>Подпрограмма "Обеспечение и развитие театрально-концертной деятельности муниципальных учреждений культуры города Перми"</t>
  </si>
  <si>
    <t>Подпрограмма "Обеспечение и развитие деятельности досуговых и культурно просветительных учреждений культуры"</t>
  </si>
  <si>
    <t>Подпрограмма "Приведение в нормативное состояние подведомственных учреждений департамента культуры и молодежной политике администрации города Перми"</t>
  </si>
  <si>
    <t>Выполнение нормативных требований, предписаний надзорных органов, приведение в нормативное состояние имущественных комплексов учреждений, подведомственных ДКМП</t>
  </si>
  <si>
    <t>Подпрограмма "Одаренные дети города Перми"</t>
  </si>
  <si>
    <t>Поддержка одаренных детей города Перми, создание условий для профессионального совершенствования педагогических кадров и поддержке учреждений дополнительного образования в сфере культуры</t>
  </si>
  <si>
    <t>Стипендии одаренным детям, обучающимся в образовательных учреждениях дополнительного образования детей в сфере культуры</t>
  </si>
  <si>
    <t>Подпрограмма "Библиотечное обслуживание населения города Перми"</t>
  </si>
  <si>
    <t>Подпрограмма "Сохранение, изучение,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 город Пермь"</t>
  </si>
  <si>
    <t>Муниципальная программа "Молодежь города Перми"</t>
  </si>
  <si>
    <t>Подпрограмма "Вовлечение молодежи в социальную практику"</t>
  </si>
  <si>
    <t>Мероприятия в области молодежной политики</t>
  </si>
  <si>
    <t>Субсидии некоммерческим организациям, не являющимся государственными (муниципальными) учреждениями, оказывающим услуги по работе с молодежью</t>
  </si>
  <si>
    <t>Субсидии некоммерческим организациям, не являющимся государственными (муниципальными) учреждениями, оказывающим услуги в области организации трудовой занятости несовершеннолетних лиц</t>
  </si>
  <si>
    <t>Муниципальная программа "Развитие физической культуры и спорта в городе Перми"</t>
  </si>
  <si>
    <t>Подпрограмма "Развитие спортивной инфраструктуры"</t>
  </si>
  <si>
    <t>Проведение работ по устранению предписаний надзорных органов, ремонтные работы в муниципальных учреждениях системы физической культуры и спорта</t>
  </si>
  <si>
    <t>Устройство муниципальных плоскостных спортивных сооружений с оснащением инвентарем</t>
  </si>
  <si>
    <t>Строительство физкультурно-оздоровительного комплекса в Мотовилихинском районе (ул. Гашкова, 20а)</t>
  </si>
  <si>
    <t>Строительство физкультурно-оздоровительного комплекса в Свердловском районе (ул. Обвинская, 9) - софинансируемый проект</t>
  </si>
  <si>
    <t>Подпрограмма "Организация предоставления физкультурно-оздоровительных и спортивных услуг населению"</t>
  </si>
  <si>
    <t>Мероприятия в области физической культуры и спорта</t>
  </si>
  <si>
    <t>Субсидии юридическим лицам, не являющихся муниципальными учреждениями, и индивидуальным предпринимателям по предоставлению спортивно-оздоровительных услуг для различных слоев населения</t>
  </si>
  <si>
    <t>Стипендии Главы города Перми - председателя Пермской городской Думы "Спортивные надежды"</t>
  </si>
  <si>
    <t>Муниципальная программа "Общественное участие"</t>
  </si>
  <si>
    <t>Подпрограмма "Формирование благоприятных условий для поддержки социально ориентированных некоммерческих организаций"</t>
  </si>
  <si>
    <t>Мероприятия по созданию системы исследований и мониторинга состояния социально ориентированных некоммерческих организаций</t>
  </si>
  <si>
    <t>Формирование механизмов администрирования и управления программой, создание нормативной правовой базы, регулирующей вопросы оказания поддержки социально ориентированных некоммерческих организаций в городе Перми</t>
  </si>
  <si>
    <t>Подпрограмма "Поддержка общественно полезной деятельности социально ориентированных некоммерческих организаций"</t>
  </si>
  <si>
    <t>Развитие конкурсных механизмов поддержки социально ориентированных некоммерческих организаций</t>
  </si>
  <si>
    <t>Оказание поддержки развитию органов территориального общественного самоуправления</t>
  </si>
  <si>
    <t>Оказание содействия городскому и районным советам ветеранов войны, труда, ВС и правоохранительных органов</t>
  </si>
  <si>
    <t>Финансовая и имущественная поддержка общественно-полезной деятельности социально ориентированных некоммерческих организаций</t>
  </si>
  <si>
    <t>Подпрограмма "Развитие инфраструктуры поддержки социально ориентированных некоммерческих организаций"</t>
  </si>
  <si>
    <t>Развитие общественных центров как площадки общественного участия населения города Перми и поддержки социально ориентированных некоммерческих организаций в решении вопросов местного значения</t>
  </si>
  <si>
    <t>Обучение сотрудников социально ориентированных некоммерческих организаций, содействие в повышении эффективности и профессионализма в деятельности социально ориентированных некоммерческих организаций</t>
  </si>
  <si>
    <t>Совершенствование системы информационного-методического обеспечения деятельности социально ориентированных некоммерческих организаций и популяризация социально ориентированной деятельности</t>
  </si>
  <si>
    <t>Муниципальная программа "Семья и дети города Перми"</t>
  </si>
  <si>
    <t>Мероприятия по содействию создания среды, дружественной к семье и детям</t>
  </si>
  <si>
    <t>Мероприятия по реализации инициативы "Города, доброжелательные к детям"</t>
  </si>
  <si>
    <t>Подпрограмма "Организация оздоровления, отдыха и занятости детей города Перми"</t>
  </si>
  <si>
    <t>Финансовое обеспечение на увеличение переданных государственных полномочий по организации оздоровления и отдыха детей</t>
  </si>
  <si>
    <t>Организация отдыха и оздоровления детей</t>
  </si>
  <si>
    <t>Субсидии на организацию оздоровления и отдыха детей хозяйствующим субъектам, независимо от организационно-правовой формы и формы собственности (за исключением государственных (муниципальных) учреждений), некоммерческим организациям</t>
  </si>
  <si>
    <t>Муниципальная программа "Экономическое развитие города Перми"</t>
  </si>
  <si>
    <t>Подпрограмма "Формирование благоприятной инвестиционной среды"</t>
  </si>
  <si>
    <t>Мероприятия по увеличению объема инвестиций в экономику города</t>
  </si>
  <si>
    <t>Подпрограмма "Развитие малого и среднего предпринимательства"</t>
  </si>
  <si>
    <t>Мероприятия по увеличению числа субъектов малого и среднего предпринимательства</t>
  </si>
  <si>
    <t>Муниципальная программа "Потребительский рынок города Перми"</t>
  </si>
  <si>
    <t>Подпрограмма "Регулирование размещения объектов потребительского рынка города Перми"</t>
  </si>
  <si>
    <t>Подпрограмма "Контроль за размещением объектов потребительского рынка на территории города Перми"</t>
  </si>
  <si>
    <t>Демонтаж самовольно установленных и незаконно размещенных объектов потребительского рынка</t>
  </si>
  <si>
    <t>Мониторинг объектов потребительского рынка</t>
  </si>
  <si>
    <t>Муниципальная программа "Организация дорожной деятельности в городе Перми"</t>
  </si>
  <si>
    <t>Подпрограмма "Обеспечение нормативного состояния автомобильных дорог и элементов дорог"</t>
  </si>
  <si>
    <t>Содержание и ремонт искусственных дорожных сооружений</t>
  </si>
  <si>
    <t>Ремонт тротуаров, пешеходных дорожек и газонов</t>
  </si>
  <si>
    <t>Паспортизация бесхозяйной ливневой канализации</t>
  </si>
  <si>
    <t>Паспортизация бесхозяйных сетей наружного освещения</t>
  </si>
  <si>
    <t>Субсидия на содержание и паспортизацию ливневой канализации</t>
  </si>
  <si>
    <t>Подпрограмма "Развитие сети автомобильных дорог и наружного освещения"</t>
  </si>
  <si>
    <t>Строительство, реконструкция и проектирование сетей наружного освещения</t>
  </si>
  <si>
    <t>Проектно-изыскательские работы по реконструкции пересечения ул. Героев Хасана и Транссибирской магистрали (включая тоннель)</t>
  </si>
  <si>
    <t>Реконструкция ул. Героев Хасана от ПНИТИ до ул. Хлебозаводской</t>
  </si>
  <si>
    <t>Строительство улицы Советской Армии от ул. Мира до проспекта Декабристов</t>
  </si>
  <si>
    <t>Реконструкция площади Восстания, 1-й этап</t>
  </si>
  <si>
    <t>Реконструкция ул. Макаренко от бульвара Гагарина до ул. Уинской</t>
  </si>
  <si>
    <t>Проектно-изыскательские работы по строительству автомобильной дороги "Переход ул. Строителей-площадь Гайдара"</t>
  </si>
  <si>
    <t>Подпрограмма "Обеспечение деятельности заказчиков работ"</t>
  </si>
  <si>
    <t>Подпрограмма "Объекты озеленения общего пользования города Перми"</t>
  </si>
  <si>
    <t>Содержание объектов озеленения общего пользования</t>
  </si>
  <si>
    <t>Содержание пустошей, логов и водоохранных зон</t>
  </si>
  <si>
    <t>Содержание фонтанов</t>
  </si>
  <si>
    <t>Капитальный ремонт объектов озеленения общего пользования</t>
  </si>
  <si>
    <t>Содержание искусственных инженерных сооружений</t>
  </si>
  <si>
    <t>Организация демонтажа незаконно размещенных движимых объектов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</si>
  <si>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</si>
  <si>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Реконструкция сквера им. Татищева (сквер Разгуляйский)</t>
  </si>
  <si>
    <t>Подпрограмма "Объекты ритуального назначения города Перми"</t>
  </si>
  <si>
    <t>Содержание объектов ритуального назначения</t>
  </si>
  <si>
    <t>Капитальный ремонт объектов ритуального назначения</t>
  </si>
  <si>
    <t>Строительство кладбища Восточное с крематорием</t>
  </si>
  <si>
    <t>Реконструкция кладбища Банная гора (новое)</t>
  </si>
  <si>
    <t>Строительство кладбища Адищево</t>
  </si>
  <si>
    <t>Муниципальная программа "Организация дорожного движения и развитие городского пассажирского транспорта общего пользования в городе Перми"</t>
  </si>
  <si>
    <t>Подпрограмма "Организация дорожного движения в городе Перми"</t>
  </si>
  <si>
    <t>Мероприятия по обеспечению безопасности дорожного движения на автомобильных дорогах местного значения, в том числе на объектах улично-дорожной сети, в границах городского округа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</si>
  <si>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</si>
  <si>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Подпрограмма "Развитие городского пассажирского транспорта общего пользования в городе Перми"</t>
  </si>
  <si>
    <t>Обустройство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</si>
  <si>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Содержание и ремонт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</si>
  <si>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Приобретение электронных информационных табло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</si>
  <si>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</si>
  <si>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Субсидии на возмещение затрат хозяйствующим субъектам, осуществляющим пассажирские перевозки автомобильным транспортом</t>
  </si>
  <si>
    <t>Субсидии на возмещение недополученных доходов хозяйствующим субъектам, осуществляющим пассажирские перевозки автомобильным транспортом отдельных категорий граждан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</si>
  <si>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</si>
  <si>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 на обновление подвижного состава</t>
  </si>
  <si>
    <t>Субсидии на возмещение недополученных доходов хозяйствующим субъектам, осуществляющим пассажирские перевозки городским электрическим транспортом отдельных категорий граждан</t>
  </si>
  <si>
    <t>Субсидии на возмещение затрат по перевозке пассажиров на межмуниципальных автобусных маршрутах пригородного сообщения</t>
  </si>
  <si>
    <t>Субсидия на оказание муниципальной услуги подведомственным муниципальным бюджетным учреждением по информированию населения о порядке и условиях предоставления транспортных услуг на территории города Перми</t>
  </si>
  <si>
    <t>Субсидия на оказание муниципальной услуги подведомственным муниципальным бюджетным учреждением по организации предоставления дополнительной меры социальной поддержки для отдельных категорий граждан</t>
  </si>
  <si>
    <t>Муниципальная программа "Профилактика правонарушений в городе Перми"</t>
  </si>
  <si>
    <t>Подпрограмма "Снижение количества грабежей и разбоев, совершенных в общественных местах, преступлений среди несовершеннолетних"</t>
  </si>
  <si>
    <t>Создание условий для деятельности добровольных формирований населения по охране общественного порядка</t>
  </si>
  <si>
    <t>Мероприятия по профилактике правонарушений среди несовершеннолетних</t>
  </si>
  <si>
    <t>Подпрограмма "Совершенствование системы первичной профилактики употребления психоактивных веществ"</t>
  </si>
  <si>
    <t>Организация мероприятий первичной профилактики употребления психоактивных веществ</t>
  </si>
  <si>
    <t>Муниципальная программа "Осуществление мер по гражданской обороне, пожарной безопасности и защите от чрезвычайных ситуаций в городе Перми"</t>
  </si>
  <si>
    <t>Подпрограмма "Предупреждение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Перми"</t>
  </si>
  <si>
    <t>Подпрограмма "Обеспечение первичных мер пожарной безопасности на территории города Перми"</t>
  </si>
  <si>
    <t>Приведение источников противопожарного водоснабжения в нормативное состояние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</si>
  <si>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</si>
  <si>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Выплата единовременного пособия семьям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работ, в случае гибели (смерти) работника на пожаре на территории города Перми</t>
  </si>
  <si>
    <t>Выплата материального поощрения работникам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</si>
  <si>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Строительство источников противопожарного водоснабжения</t>
  </si>
  <si>
    <t>Подпрограмма "Организация переселения граждан из непригодного и аварийного жилищного фонда"</t>
  </si>
  <si>
    <t>Переселение граждан города Перми из непригодного для проживания и аварийного жилищного фонда</t>
  </si>
  <si>
    <t>Мероприятия в области жилищно-коммунального хозяйства</t>
  </si>
  <si>
    <t>Снос и реконструкция многоквартирных домов в целях развития застроенных территорий</t>
  </si>
  <si>
    <t>Подпрограмма "Управление муниципальным жилищным фондом города Перми"</t>
  </si>
  <si>
    <t>Обеспечение нормативного содержания муниципального жилищного фонда</t>
  </si>
  <si>
    <t>Подпрограмма "Создание условий для реализации права граждан на жилище"</t>
  </si>
  <si>
    <t>Исполнение судебных решений о предоставлении благоустроенного жилья</t>
  </si>
  <si>
    <t>Реконструкция многоквартирного дома по ул. Гашкова, 28б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</si>
  <si>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</si>
  <si>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Предоставление мер социальной поддержки гражданам, получившим ипотечный кредит (заем) под залог прав требования на строительство жилых помещений в многоквартирных домах города Перми, по которым застройщик не выполнил обязательства по строительству и предоставлению жилых помещений и признан несостоятельным (банкротом)</t>
  </si>
  <si>
    <t>Субсидия собственникам помещений для проведения капитального ремонта фасадов многоквартирных домов центральных улиц города Перми</t>
  </si>
  <si>
    <t>Подпрограмма "Капитальный ремонт общего имущества в многоквартирных домах, расположенных на территории города Перми"</t>
  </si>
  <si>
    <t>Муниципальная программа "Развитие системы жилищно-коммунального хозяйства в городе Перми"</t>
  </si>
  <si>
    <t>Подпрограмма "Создание условий для развития и обеспечения коммунальной инфраструктуры города Перми"</t>
  </si>
  <si>
    <t>Программа комплексного развития системы коммунальной инфраструктуры города Перми</t>
  </si>
  <si>
    <t>Капитальный ремонт набережной реки Камы</t>
  </si>
  <si>
    <t>Реконструкция системы очистки сточных вод в микрорайоне Крым Кировского района города Перми</t>
  </si>
  <si>
    <t>Строительство сетей водоснабжения и водоотведения микрорайона "Заозерье" для земельных участков многодетных семей</t>
  </si>
  <si>
    <t>Строительство резервуара для воды емкостью 5000 кубических метров на территории насосной станции "Заречная" города Перми</t>
  </si>
  <si>
    <t>Строительство канализационной сети в микрорайоне Кислотные дачи Орджоникидзевского района города Перми</t>
  </si>
  <si>
    <t>Строительство водопроводных сетей в микрорайоне Висим Мотовилихинского района города Перми</t>
  </si>
  <si>
    <t>Строительство водопроводных сетей в микрорайоне Вышка-1 Мотовилихинского района города Перми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</si>
  <si>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товаром, работ, услуг по подключению к системе газоснабжения жилых домов в микрорайонах индивидуальной застройки</t>
  </si>
  <si>
    <t>Ликвидация несанкционированных свалок ТБО с территории города Перми</t>
  </si>
  <si>
    <t>Ликвидация свалки древесных отходов по ул. Делегатская</t>
  </si>
  <si>
    <t>Мероприятия по внедрению системы муниципального учета по сбору, транспортировке, сортировке и захоронению ТБО</t>
  </si>
  <si>
    <t>Субсидии организациям, осуществляющим сортировку ТБО на территории города Перми</t>
  </si>
  <si>
    <t>Подпрограмма "Обеспечение эффективного управления многоквартирными домами в городе Перми"</t>
  </si>
  <si>
    <t>Информационное, консультационное, методическое и обучающее сопровождение субъектов в сфере управления многоквартирными домами</t>
  </si>
  <si>
    <t>Мероприятия по снижению и ликвидации дебиторской задолженности населения за жилищно-коммунальные услуги</t>
  </si>
  <si>
    <t>Мероприятия по мониторингу качества управления многоквартирными домами</t>
  </si>
  <si>
    <t>Подпрограмма "Энергосбережение, повышение энергетической эффективности в многоквартирных домах и социальной (бюджетной) сфере города Перми"</t>
  </si>
  <si>
    <t>Создание информационно-аналитической системы мониторинга и проведение комплекса информационных и обучающих мероприятий для населения города Перми в области энергосбережения</t>
  </si>
  <si>
    <t>Субсидии на возмещение затрат по установке приборов учета коммунальных ресурсов в части муниципальной доли собственности в жилых домах города Перми</t>
  </si>
  <si>
    <t>Подпрограмма "Содержание объектов инженерной инфраструктуры"</t>
  </si>
  <si>
    <t>Создание и содержание в целях гражданской обороны резерва (запаса) материально-технических средств для ликвидации последствий чрезвычайных ситуаций природного и техногенного характера на объектах коммунальной инфраструктуры</t>
  </si>
  <si>
    <t>Муниципальная программа "Градостроительная деятельность на территории города Перми"</t>
  </si>
  <si>
    <t>Подпрограмма "Организация реализации единой политики в области градостроительства и архитектуры на территории города Перми"</t>
  </si>
  <si>
    <t>Мероприятия в области застройки территории</t>
  </si>
  <si>
    <t>Формирование земельных участков в целях предоставления многодетным семьям</t>
  </si>
  <si>
    <t>Изготовление градостроительных планов земельных участков, расположенных в Пермском муниципальной районе и предоставленных многодетным семьям – жителям города Перми</t>
  </si>
  <si>
    <t>Снос самовольных построек, приведение объектов капитального строительства в первоначальное положение, существовавшее до осуществления реконструкции</t>
  </si>
  <si>
    <t>Разработка документации по архитектурному облику центральных улиц города Перми</t>
  </si>
  <si>
    <t>Подпрограмма "Ведение информационной системы обеспечения градостроительной деятельности"</t>
  </si>
  <si>
    <t>Наполнение автоматизированной информационной системы обеспечения градостроительной деятельности</t>
  </si>
  <si>
    <t>Сопровождение автоматизированной информационной системы обеспечения градостроительной деятельности</t>
  </si>
  <si>
    <t>Муниципальная программа "Обеспечение платности и законности использования земли на территории города Перми"</t>
  </si>
  <si>
    <t>Подпрограмма "Поступление платежей за землю"</t>
  </si>
  <si>
    <t>Защита земельно-имущественных прав, проведение претензионно-исковой работы</t>
  </si>
  <si>
    <t>Подпрограмма "Оформление прав на земельные участки"</t>
  </si>
  <si>
    <t>Вовлечение в оборот земельных участков</t>
  </si>
  <si>
    <t>Выполнение кадастровых работ с целью отнесения земельных участков к муниципальной собственности города Перми</t>
  </si>
  <si>
    <t>Выполнение работ в целях переоформления права постоянного (бессрочного) пользования земельными участками</t>
  </si>
  <si>
    <t>Муниципальная программа "Управление муниципальным имуществом города Перми"</t>
  </si>
  <si>
    <t>Подпрограмма "Распоряжение муниципальным имуществом"</t>
  </si>
  <si>
    <t>Организация работ по отчуждению, передаче в возмездное пользование муниципального имущества, мониторинг деятельности муниципальных предприятий</t>
  </si>
  <si>
    <t>Организация деятельности торговой площадки муниципального образования г.Пермь</t>
  </si>
  <si>
    <t>Подпрограмма "Содержание муниципального имущества"</t>
  </si>
  <si>
    <t>Обеспечение содержания и обслуживания нежилого муниципального фонда</t>
  </si>
  <si>
    <t>Муниципальная программа "Охрана природы и лесное хозяйство города Перми"</t>
  </si>
  <si>
    <t>Подпрограмма "Реализация природоохранных мероприятий на территории города Перми"</t>
  </si>
  <si>
    <t>Подготовка и предоставление населению города Перми информации о состоянии окружающей среды</t>
  </si>
  <si>
    <t>Привлечение населения города Перми к реализации экологических проектов, акций, озеленению территории</t>
  </si>
  <si>
    <t>Мониторинг и обустройство водных объектов города Перми</t>
  </si>
  <si>
    <t>Подпрограмма "Охрана, защита, воспроизводство городских лесов и обустройство мест отдыха в лесах города Перми"</t>
  </si>
  <si>
    <t>Поддержание территории городских лесов в нормативном состоянии</t>
  </si>
  <si>
    <t>Содержание и развитие системы ООПТ местного значения</t>
  </si>
  <si>
    <t>Непрограммные расходы бюджета города Перми по реализации иных мероприятий</t>
  </si>
  <si>
    <t>Реализация мероприятий ведомственной целевой программы "Создание условий для повышения эффективности деятельности администрации города Перми за счет применения информационных технологий"</t>
  </si>
  <si>
    <t>Мероприятия по созданию условий для повышения эффективности деятельности администрации города Перми за счет совершенствования информационных технологий</t>
  </si>
  <si>
    <t>Реализация мероприятий ведомственной целевой программы "Развитие муниципальной службы в администрации города"</t>
  </si>
  <si>
    <t>Мероприятия по совершенствованию и повышению эффективности муниципальной службы в администрации города Перми</t>
  </si>
  <si>
    <t>Реализация мероприятий ведомственной целевой программы "Повышение эффективности управления имущественным комплексом административных зданий (помещений) города Перми"</t>
  </si>
  <si>
    <t>Капитальный ремонт административных зданий</t>
  </si>
  <si>
    <t>Реализация мероприятий ведомственной целевой программы "Развитие архивного дела в городе Перми"</t>
  </si>
  <si>
    <t>Реализация мероприятий ведомственной целевой программы "Регулирование численности безнадзорных собак и кошек на территории города Перми"</t>
  </si>
  <si>
    <t>Мероприятия по регулированию численности безнадзорных собак и кошек на территории города Перми</t>
  </si>
  <si>
    <t>Мероприятия, направленные на решение отдельных вопросов местного значения</t>
  </si>
  <si>
    <t>Мероприятия, направленные на решение отдельных вопросов местного значения в микрорайонах города Перми - финансовое обеспечение отдельных государственных полномочий в сфере образования</t>
  </si>
  <si>
    <t>Мероприятия, направленные на решение отдельных вопросов местного значения в микрорайонах города Перми</t>
  </si>
  <si>
    <t>Реализация мероприятий ведомственной целевой программы "Развитие автоматизированных систем в сфере управления финансами"</t>
  </si>
  <si>
    <t>Мероприятия по развитию автоматизированных систем в сфере управления финансами</t>
  </si>
  <si>
    <t>Иные непрограммные мероприятия</t>
  </si>
  <si>
    <t>Обеспечение технической защиты информации</t>
  </si>
  <si>
    <t>Информирование населения по вопросам местного значения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</si>
  <si>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</si>
  <si>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</si>
  <si>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</si>
  <si>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</si>
  <si>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Возмездное приобретение недвижимого имущества в муниципальную собственность города Перми</t>
  </si>
  <si>
    <t>Организация оказания медицинской помощи на территории Пермского края муниципальными учреждениями</t>
  </si>
  <si>
    <t>Обеспечение полномочий по оплате проезда пациентов, проживающих в городе Перми,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 по направлению Министерства здравоохранения Пермского края</t>
  </si>
  <si>
    <t>Организация оказания медицинской помощи в детских санаториях ревматологического и пульмонологического профиля</t>
  </si>
  <si>
    <t>Формирование системы оказания паллиативной медицинской помощи, в том числе детям муниципальными учреждениями</t>
  </si>
  <si>
    <t>Образование комиссий по делам несовершеннолетних и защите их прав и организацию их деятельности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</si>
  <si>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</si>
  <si>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Единовременные денежные вознаграждения и ежегодные денежные выплаты Почетным гражданам города Перми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</si>
  <si>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</si>
  <si>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</si>
  <si>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</si>
  <si>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</si>
  <si>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 по Главе города Перми</t>
  </si>
  <si>
    <t>Депутаты Пермской городской Думы и их помощники</t>
  </si>
  <si>
    <t>Расходы на выплаты по оплате труда работников муниципальных органов по депутатам Пермской городской Думы и их помощникам</t>
  </si>
  <si>
    <t>Расходы на обеспечение функций муниципальных органов по депутатам Пермской городской Думы и их помощникам</t>
  </si>
  <si>
    <t>Аппарат органа городского самоуправления</t>
  </si>
  <si>
    <t>Расходы на выплаты по оплате труда работников муниципальных органов по аппарату органа городского самоуправления</t>
  </si>
  <si>
    <t>Расходы на обеспечение функций муниципальных органов по аппарату органа городского самоуправления</t>
  </si>
  <si>
    <t>Оплата членских взносов в межмуниципальные ассоциации</t>
  </si>
  <si>
    <t>Непрограммные расходы по обеспечению деятельности контрольно-счетной палаты города Перми</t>
  </si>
  <si>
    <t>Руководитель контрольно-счетной палаты города Перми и его заместитель</t>
  </si>
  <si>
    <t>Расходы на выплаты по оплате труда работников муниципальных органов по руководителю контрольно-счетной палаты города Перми и его заместителю</t>
  </si>
  <si>
    <t>Аудиторы КСП</t>
  </si>
  <si>
    <t>Расходы на выплаты по оплате труда работников муниципальных органов по аудиторам КСП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</si>
  <si>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</si>
  <si>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 и его заместитель</t>
  </si>
  <si>
    <t>Расходы на выплаты по оплате труда работников муниципальных органов по председателю избирательной комиссии города Перми и его заместителю</t>
  </si>
  <si>
    <t>Аппарат избирательной комиссии города Перми</t>
  </si>
  <si>
    <t>Расходы на выплаты по оплате труда работников муниципальных органов по аппарату избирательной комиссии города Перми</t>
  </si>
  <si>
    <t>Расходы на обеспечение функций муниципальных органов по аппарату избирательной комиссии города Перми</t>
  </si>
  <si>
    <t>Непрограммные расходы по обеспечению деятельности администрации города Перми</t>
  </si>
  <si>
    <t>Глава администрации города Перми</t>
  </si>
  <si>
    <t>Расходы на выплаты по оплате труда работников муниципальных органов по главе администрации города Перми</t>
  </si>
  <si>
    <t>Территориальные органы администрации города Перми</t>
  </si>
  <si>
    <t>Расходы на выплаты по оплате труда работников муниципальных органов по территориальным органам администрации города Перми</t>
  </si>
  <si>
    <t>Расходы на обеспечение функций муниципальных органов по территориальным органам администрации города Перми</t>
  </si>
  <si>
    <t>Функциональные органы администрации города Перми</t>
  </si>
  <si>
    <t>Расходы на выплаты по оплате труда работников муниципальных органов по функциональным органам администрации города Перми</t>
  </si>
  <si>
    <t>Расходы на обеспечение функций муниципальных органов по функциональным органам администрации города Перми</t>
  </si>
  <si>
    <t>Другие непрограммные расходы по реализации вопросов местного значения города Перми, связанные с общегородским управлением</t>
  </si>
  <si>
    <t>Расходы на исполнение судебных актов по обращению взыскания на средства местного бюджета</t>
  </si>
  <si>
    <t>Средства на исполнение решений судов, вступивших в законную силу</t>
  </si>
  <si>
    <t>Резервный фонд</t>
  </si>
  <si>
    <t>Резервный фонд администрации города Перми</t>
  </si>
  <si>
    <t>Иные непрограммные расходы</t>
  </si>
  <si>
    <t>Средства на повышение фонда оплаты труда муниципальных служащих города Перми, пенсий за выслугу лет лицам, замещавшим муниципальные должности муниципальной службы и компенсационных выплат депутатам Пермской городской Думы</t>
  </si>
  <si>
    <t>Средства на повышение фонда оплаты труда работников муниципальных учреждений города Перми и работников, занимающих должности, не отнесенные к должностям муниципальной службы, и осуществляющих техническое обеспечение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</si>
  <si>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</si>
  <si>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</si>
  <si>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</si>
  <si>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 xml:space="preserve">Закупка товаров, работ и услуг для государственных (муниципальных) нужд 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</si>
  <si>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</si>
  <si>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</si>
  <si>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</si>
  <si>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</si>
  <si>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Стипендии</t>
  </si>
  <si>
    <t>Премии и гранты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</si>
  <si>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</si>
  <si>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</si>
  <si>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</si>
  <si>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</si>
  <si>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</si>
  <si>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</si>
  <si>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</si>
  <si>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</si>
  <si>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Исполнение судебных актов</t>
  </si>
  <si>
    <t>Уплата налогов, сборов и иных платежей</t>
  </si>
  <si>
    <t>Предоставление платежей, взносов, безвозмездных перечислений субъектам международного права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</si>
  <si>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</si>
  <si>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</si>
  <si>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</si>
  <si>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</si>
  <si>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</si>
  <si>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</si>
  <si>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</si>
  <si>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</si>
  <si>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</si>
  <si>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</si>
  <si>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</si>
  <si>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</si>
  <si>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</si>
  <si>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</si>
  <si>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</si>
  <si>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</si>
  <si>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</si>
  <si>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</si>
  <si>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</si>
  <si>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</si>
  <si>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</si>
  <si>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</si>
  <si>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</si>
  <si>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</si>
  <si>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</si>
  <si>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</si>
  <si>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</si>
  <si>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</si>
  <si>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</si>
  <si>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</si>
  <si>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</si>
  <si>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</si>
  <si>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</si>
  <si>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</si>
  <si>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</si>
  <si>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</si>
  <si>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Другие вопросы в области физической культуры и спорта</t>
  </si>
  <si>
    <t>тыс. руб.</t>
  </si>
  <si>
    <t>Противооползневые мероприятия</t>
  </si>
  <si>
    <t>Мероприятия для обеспечения жителей услугами торговли, общественного питания, бытового обслуживания, местами массового отдыха у воды</t>
  </si>
  <si>
    <t>Формулы</t>
  </si>
  <si>
    <t>Капитальный ремонт автомобильных дорог общего пользования, выполняемый в рамках софинансирования</t>
  </si>
  <si>
    <t xml:space="preserve">Содержание сетей наружного освещения </t>
  </si>
  <si>
    <t xml:space="preserve">Содержание и ремонт автомобильных дорог </t>
  </si>
  <si>
    <t>Капитальный ремонт автомобильных дорог и искусственных дорожных сооружений</t>
  </si>
  <si>
    <t>Субсидия на содержание, текущий и капитальный ремонт сетей наружного освещения</t>
  </si>
  <si>
    <t>Муниципальная программа "Благоустройство и содержание объектов озеленения общего пользования и объектов ритуального назначения на территории города Перми"</t>
  </si>
  <si>
    <t xml:space="preserve">Организация автобусных перевозок граждан по территории кладбища «Северное» в выходные, праздничные дни и дни массового посещения кладбища </t>
  </si>
  <si>
    <t>Организация эвакуации умерших</t>
  </si>
  <si>
    <t>Субсидия специализированной службе на возмещение части стоимости услуг, входящих в гарантированный перечень услуг по погребению</t>
  </si>
  <si>
    <t>Субсидия собственникам помещений для проведения капитального ремонта многоквартирных домов</t>
  </si>
  <si>
    <t>Мероприятия в области коммунального хозяйства</t>
  </si>
  <si>
    <t>Прочие мероприятия по обращению с твердыми бытовыми отходами</t>
  </si>
  <si>
    <t>Содержание и текущий ремонт объектов инженерной инфраструктуры</t>
  </si>
  <si>
    <t>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</si>
  <si>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</si>
  <si>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Строительство (реконструкция) и приведение в нормативное состояние автомобильных дорог муниципального значения Пермского края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</si>
  <si>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</si>
  <si>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Предоставление мер социальной поддержки отдельным категориям граждан, работающим в муниципальных учреждениях и проживающим в сельской местности и поселках городского типа (рабочих поселках), по оплате жилого помещения и коммунальных услуг</t>
  </si>
  <si>
    <t>Составление протоколов об административных правонарушениях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</si>
  <si>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</si>
  <si>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</si>
  <si>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Муниципальная программа "Капитальный ремонт общего имущества в многоквартирных домах города Перми"</t>
  </si>
  <si>
    <t>Подпрограмма "Капитальный ремонт фасадов многоквартирных домов центральных улиц в городе Перми"</t>
  </si>
  <si>
    <t>Подпрограмма "Создание эффективной системы обращения с твердыми бытовыми отходами"</t>
  </si>
  <si>
    <t>Подпрограмма "Формирование среды, дружественной к семье и детям"</t>
  </si>
  <si>
    <t>Муниципальная программа "Обеспечение жильем жителей города Перми"</t>
  </si>
  <si>
    <t>Социальная поддержка гражданам, проживающих в непригодном для проживания и аварийном жилищном фонде</t>
  </si>
  <si>
    <t>Социальная поддержка гражданам, проживающих в муниципальном маневренном жилищном фонде города Перми</t>
  </si>
  <si>
    <t>Сопровождение долгосрочной целевой программы "Улучшение жилищных условий молодых учителей на 2012-2014 годы"</t>
  </si>
  <si>
    <t>ПРИЛОЖЕНИЕ № 9</t>
  </si>
  <si>
    <t>Распределение бюджетных ассигнований по целевым статьям (муниципальным программам и непрограммным направлениям деятельности), группам, подгруппам видов расходов, разделам, подразделам классификации расходов бюджета города Перми на 2014 год</t>
  </si>
  <si>
    <t>к решению</t>
  </si>
  <si>
    <t>Пермской городской Думы</t>
  </si>
  <si>
    <t>Расширение и реконструкция (2 очередь) канализации</t>
  </si>
  <si>
    <t>Расширение и реконструкция (3 очередь) канализации</t>
  </si>
  <si>
    <t xml:space="preserve">Проектно-изыскательские работы по строительству транспортной инфраструктуры на земельных участках, предоставляемых на бесплатной основе многодетным семьям </t>
  </si>
  <si>
    <t>Мероприятия для расширения возможностей социально ориентированных некоммерческих организаций</t>
  </si>
  <si>
    <t>Организация и осуществление мероприятий по гражданской обороне, защите населения и территории города Перми от ЧС природного и техногенного характера, включая поддержку в постоянной готовности к использованию систем оповещения населения об опасности</t>
  </si>
  <si>
    <t>Организация противопожарной пропаганды и информирование населения о мерах пожарной безопасности</t>
  </si>
  <si>
    <t>Строительство газопроводов в микрорайонах индивидуальной застройки города Перми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</si>
</sst>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left" wrapText="1"/>
    </xf>
    <xf numFmtId="4" fontId="5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4" fontId="4" fillId="0" borderId="0" xfId="0" applyNumberFormat="1" applyFont="1" applyFill="1" applyAlignment="1">
      <alignment horizontal="center"/>
    </xf>
    <xf numFmtId="49" fontId="6" fillId="0" borderId="2" xfId="0" applyNumberFormat="1" applyFont="1" applyFill="1" applyBorder="1" applyAlignment="1">
      <alignment horizontal="left"/>
    </xf>
    <xf numFmtId="49" fontId="6" fillId="0" borderId="3" xfId="0" applyNumberFormat="1" applyFont="1" applyFill="1" applyBorder="1" applyAlignment="1">
      <alignment horizontal="left"/>
    </xf>
    <xf numFmtId="49" fontId="6" fillId="0" borderId="4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720"/>
  <sheetViews>
    <sheetView tabSelected="1" workbookViewId="0">
      <pane ySplit="11" topLeftCell="A12" activePane="bottomLeft" state="frozen"/>
      <selection pane="bottomLeft" activeCell="M12" sqref="M12"/>
    </sheetView>
  </sheetViews>
  <sheetFormatPr defaultRowHeight="15.75" x14ac:dyDescent="0.25"/>
  <cols>
    <col min="1" max="1" width="13.42578125" style="26" customWidth="1"/>
    <col min="2" max="2" width="9.5703125" style="26" customWidth="1"/>
    <col min="3" max="3" width="8.5703125" style="26" customWidth="1"/>
    <col min="4" max="4" width="9" style="26" customWidth="1"/>
    <col min="5" max="5" width="47.7109375" style="35" customWidth="1"/>
    <col min="6" max="6" width="14.7109375" style="26" customWidth="1"/>
    <col min="7" max="7" width="14.42578125" style="3" hidden="1" customWidth="1"/>
    <col min="8" max="9" width="14.140625" style="3" hidden="1" customWidth="1"/>
    <col min="10" max="10" width="9.140625" style="3" hidden="1" customWidth="1"/>
    <col min="11" max="16384" width="9.140625" style="26"/>
  </cols>
  <sheetData>
    <row r="1" spans="1:10" x14ac:dyDescent="0.25">
      <c r="E1" s="61" t="s">
        <v>830</v>
      </c>
      <c r="F1" s="61"/>
      <c r="G1" s="62"/>
      <c r="H1" s="62"/>
    </row>
    <row r="2" spans="1:10" x14ac:dyDescent="0.25">
      <c r="E2" s="61" t="s">
        <v>832</v>
      </c>
      <c r="F2" s="61"/>
      <c r="G2" s="34"/>
      <c r="H2" s="34"/>
    </row>
    <row r="3" spans="1:10" x14ac:dyDescent="0.25">
      <c r="E3" s="61" t="s">
        <v>833</v>
      </c>
      <c r="F3" s="61"/>
    </row>
    <row r="4" spans="1:10" x14ac:dyDescent="0.25">
      <c r="E4" s="61"/>
      <c r="F4" s="61"/>
    </row>
    <row r="7" spans="1:10" s="27" customFormat="1" ht="46.5" customHeight="1" x14ac:dyDescent="0.25">
      <c r="A7" s="59" t="s">
        <v>831</v>
      </c>
      <c r="B7" s="59"/>
      <c r="C7" s="59"/>
      <c r="D7" s="59"/>
      <c r="E7" s="59"/>
      <c r="F7" s="59"/>
      <c r="G7" s="60"/>
      <c r="H7" s="60"/>
      <c r="I7" s="4"/>
      <c r="J7" s="4"/>
    </row>
    <row r="10" spans="1:10" x14ac:dyDescent="0.25">
      <c r="F10" s="36" t="s">
        <v>797</v>
      </c>
      <c r="H10" s="33" t="s">
        <v>797</v>
      </c>
      <c r="I10" s="33"/>
    </row>
    <row r="11" spans="1:10" s="47" customFormat="1" ht="47.25" x14ac:dyDescent="0.25">
      <c r="A11" s="37" t="s">
        <v>2</v>
      </c>
      <c r="B11" s="37" t="s">
        <v>3</v>
      </c>
      <c r="C11" s="37" t="s">
        <v>0</v>
      </c>
      <c r="D11" s="37" t="s">
        <v>1</v>
      </c>
      <c r="E11" s="37" t="s">
        <v>4</v>
      </c>
      <c r="F11" s="37" t="s">
        <v>5</v>
      </c>
      <c r="G11" s="11" t="s">
        <v>8</v>
      </c>
      <c r="H11" s="11" t="s">
        <v>9</v>
      </c>
      <c r="I11" s="11" t="s">
        <v>800</v>
      </c>
      <c r="J11" s="12"/>
    </row>
    <row r="12" spans="1:10" s="48" customFormat="1" ht="47.25" x14ac:dyDescent="0.25">
      <c r="A12" s="38" t="s">
        <v>29</v>
      </c>
      <c r="B12" s="38"/>
      <c r="C12" s="38"/>
      <c r="D12" s="38"/>
      <c r="E12" s="39" t="s">
        <v>432</v>
      </c>
      <c r="F12" s="40">
        <f>F13+F74+F175+F196</f>
        <v>11447351.600000001</v>
      </c>
      <c r="G12" s="8">
        <f>G13+G74+G175+G196</f>
        <v>11521152.5</v>
      </c>
      <c r="H12" s="8">
        <f>H13+H74+H175+H196</f>
        <v>11813941</v>
      </c>
      <c r="I12" s="8">
        <f>I13+I74+I175+I196</f>
        <v>0</v>
      </c>
      <c r="J12" s="9"/>
    </row>
    <row r="13" spans="1:10" s="49" customFormat="1" ht="47.25" x14ac:dyDescent="0.25">
      <c r="A13" s="41" t="s">
        <v>30</v>
      </c>
      <c r="B13" s="41"/>
      <c r="C13" s="41"/>
      <c r="D13" s="41"/>
      <c r="E13" s="42" t="s">
        <v>433</v>
      </c>
      <c r="F13" s="43">
        <f>F14+F20+F24+F28+F40+F55+F61+F66+F48</f>
        <v>5092126.9000000004</v>
      </c>
      <c r="G13" s="13">
        <f t="shared" ref="G13:H13" si="0">G14+G20+G24+G28+G40+G55+G61+G66+G48</f>
        <v>4753803.8000000007</v>
      </c>
      <c r="H13" s="13">
        <f t="shared" si="0"/>
        <v>4580246.8000000007</v>
      </c>
      <c r="I13" s="13">
        <f t="shared" ref="I13" si="1">I14+I20+I24+I28+I40+I55+I61+I66+I48</f>
        <v>0</v>
      </c>
      <c r="J13" s="14"/>
    </row>
    <row r="14" spans="1:10" s="47" customFormat="1" ht="78.75" x14ac:dyDescent="0.25">
      <c r="A14" s="23" t="s">
        <v>124</v>
      </c>
      <c r="B14" s="44"/>
      <c r="C14" s="44"/>
      <c r="D14" s="44"/>
      <c r="E14" s="45" t="s">
        <v>434</v>
      </c>
      <c r="F14" s="46">
        <f>F15</f>
        <v>971686.9</v>
      </c>
      <c r="G14" s="16">
        <f t="shared" ref="G14:I14" si="2">G15</f>
        <v>996708.8</v>
      </c>
      <c r="H14" s="16">
        <f t="shared" si="2"/>
        <v>1022646.7000000001</v>
      </c>
      <c r="I14" s="16">
        <f t="shared" si="2"/>
        <v>0</v>
      </c>
      <c r="J14" s="12"/>
    </row>
    <row r="15" spans="1:10" s="47" customFormat="1" ht="47.25" x14ac:dyDescent="0.25">
      <c r="A15" s="23" t="s">
        <v>124</v>
      </c>
      <c r="B15" s="44" t="s">
        <v>55</v>
      </c>
      <c r="C15" s="44"/>
      <c r="D15" s="44"/>
      <c r="E15" s="45" t="s">
        <v>751</v>
      </c>
      <c r="F15" s="46">
        <f>F16+F18</f>
        <v>971686.9</v>
      </c>
      <c r="G15" s="16">
        <f t="shared" ref="G15:H15" si="3">G16+G18</f>
        <v>996708.8</v>
      </c>
      <c r="H15" s="16">
        <f t="shared" si="3"/>
        <v>1022646.7000000001</v>
      </c>
      <c r="I15" s="16">
        <f t="shared" ref="I15" si="4">I16+I18</f>
        <v>0</v>
      </c>
      <c r="J15" s="12"/>
    </row>
    <row r="16" spans="1:10" s="47" customFormat="1" x14ac:dyDescent="0.25">
      <c r="A16" s="23" t="s">
        <v>124</v>
      </c>
      <c r="B16" s="44" t="s">
        <v>419</v>
      </c>
      <c r="C16" s="44"/>
      <c r="D16" s="44"/>
      <c r="E16" s="45" t="s">
        <v>752</v>
      </c>
      <c r="F16" s="46">
        <f>F17</f>
        <v>254452.4</v>
      </c>
      <c r="G16" s="16">
        <f t="shared" ref="G16:I16" si="5">G17</f>
        <v>255370.9</v>
      </c>
      <c r="H16" s="16">
        <f t="shared" si="5"/>
        <v>277930</v>
      </c>
      <c r="I16" s="16">
        <f t="shared" si="5"/>
        <v>0</v>
      </c>
      <c r="J16" s="12"/>
    </row>
    <row r="17" spans="1:9" x14ac:dyDescent="0.25">
      <c r="A17" s="23" t="s">
        <v>124</v>
      </c>
      <c r="B17" s="23">
        <v>610</v>
      </c>
      <c r="C17" s="23" t="s">
        <v>12</v>
      </c>
      <c r="D17" s="23" t="s">
        <v>10</v>
      </c>
      <c r="E17" s="24" t="s">
        <v>779</v>
      </c>
      <c r="F17" s="25">
        <v>254452.4</v>
      </c>
      <c r="G17" s="18">
        <v>255370.9</v>
      </c>
      <c r="H17" s="18">
        <v>277930</v>
      </c>
      <c r="I17" s="18"/>
    </row>
    <row r="18" spans="1:9" x14ac:dyDescent="0.25">
      <c r="A18" s="23" t="s">
        <v>124</v>
      </c>
      <c r="B18" s="23" t="s">
        <v>420</v>
      </c>
      <c r="C18" s="23"/>
      <c r="D18" s="23"/>
      <c r="E18" s="24" t="s">
        <v>753</v>
      </c>
      <c r="F18" s="25">
        <f>F19</f>
        <v>717234.5</v>
      </c>
      <c r="G18" s="18">
        <f t="shared" ref="G18:I18" si="6">G19</f>
        <v>741337.9</v>
      </c>
      <c r="H18" s="18">
        <f t="shared" si="6"/>
        <v>744716.70000000007</v>
      </c>
      <c r="I18" s="18">
        <f t="shared" si="6"/>
        <v>0</v>
      </c>
    </row>
    <row r="19" spans="1:9" x14ac:dyDescent="0.25">
      <c r="A19" s="23" t="s">
        <v>124</v>
      </c>
      <c r="B19" s="23">
        <v>620</v>
      </c>
      <c r="C19" s="23" t="s">
        <v>12</v>
      </c>
      <c r="D19" s="23" t="s">
        <v>10</v>
      </c>
      <c r="E19" s="24" t="s">
        <v>779</v>
      </c>
      <c r="F19" s="25">
        <v>717234.5</v>
      </c>
      <c r="G19" s="18">
        <v>741337.9</v>
      </c>
      <c r="H19" s="18">
        <v>744716.70000000007</v>
      </c>
      <c r="I19" s="18"/>
    </row>
    <row r="20" spans="1:9" ht="78.75" x14ac:dyDescent="0.25">
      <c r="A20" s="23" t="s">
        <v>125</v>
      </c>
      <c r="B20" s="23"/>
      <c r="C20" s="23"/>
      <c r="D20" s="23"/>
      <c r="E20" s="24" t="s">
        <v>435</v>
      </c>
      <c r="F20" s="25">
        <f>F21</f>
        <v>177200</v>
      </c>
      <c r="G20" s="18">
        <f t="shared" ref="G20:I22" si="7">G21</f>
        <v>410000</v>
      </c>
      <c r="H20" s="18">
        <f t="shared" si="7"/>
        <v>0</v>
      </c>
      <c r="I20" s="18">
        <f t="shared" si="7"/>
        <v>0</v>
      </c>
    </row>
    <row r="21" spans="1:9" ht="47.25" x14ac:dyDescent="0.25">
      <c r="A21" s="23" t="s">
        <v>125</v>
      </c>
      <c r="B21" s="23" t="s">
        <v>55</v>
      </c>
      <c r="C21" s="23"/>
      <c r="D21" s="23"/>
      <c r="E21" s="45" t="s">
        <v>751</v>
      </c>
      <c r="F21" s="25">
        <f>F22</f>
        <v>177200</v>
      </c>
      <c r="G21" s="18">
        <f t="shared" si="7"/>
        <v>410000</v>
      </c>
      <c r="H21" s="18">
        <f t="shared" si="7"/>
        <v>0</v>
      </c>
      <c r="I21" s="18">
        <f t="shared" si="7"/>
        <v>0</v>
      </c>
    </row>
    <row r="22" spans="1:9" x14ac:dyDescent="0.25">
      <c r="A22" s="23" t="s">
        <v>125</v>
      </c>
      <c r="B22" s="23" t="s">
        <v>420</v>
      </c>
      <c r="C22" s="23"/>
      <c r="D22" s="23"/>
      <c r="E22" s="24" t="s">
        <v>753</v>
      </c>
      <c r="F22" s="25">
        <f>F23</f>
        <v>177200</v>
      </c>
      <c r="G22" s="18">
        <f t="shared" si="7"/>
        <v>410000</v>
      </c>
      <c r="H22" s="18">
        <f t="shared" si="7"/>
        <v>0</v>
      </c>
      <c r="I22" s="18">
        <f t="shared" si="7"/>
        <v>0</v>
      </c>
    </row>
    <row r="23" spans="1:9" x14ac:dyDescent="0.25">
      <c r="A23" s="23" t="s">
        <v>125</v>
      </c>
      <c r="B23" s="23">
        <v>620</v>
      </c>
      <c r="C23" s="23" t="s">
        <v>12</v>
      </c>
      <c r="D23" s="23" t="s">
        <v>10</v>
      </c>
      <c r="E23" s="24" t="s">
        <v>779</v>
      </c>
      <c r="F23" s="25">
        <v>177200</v>
      </c>
      <c r="G23" s="18">
        <v>410000</v>
      </c>
      <c r="H23" s="18">
        <v>0</v>
      </c>
      <c r="I23" s="18"/>
    </row>
    <row r="24" spans="1:9" ht="31.5" x14ac:dyDescent="0.25">
      <c r="A24" s="23" t="s">
        <v>31</v>
      </c>
      <c r="B24" s="23"/>
      <c r="C24" s="23"/>
      <c r="D24" s="23"/>
      <c r="E24" s="24" t="s">
        <v>436</v>
      </c>
      <c r="F24" s="25">
        <f>F25</f>
        <v>200000</v>
      </c>
      <c r="G24" s="18">
        <f t="shared" ref="G24:I26" si="8">G25</f>
        <v>500000</v>
      </c>
      <c r="H24" s="18">
        <f t="shared" si="8"/>
        <v>910000</v>
      </c>
      <c r="I24" s="18">
        <f t="shared" si="8"/>
        <v>0</v>
      </c>
    </row>
    <row r="25" spans="1:9" ht="47.25" x14ac:dyDescent="0.25">
      <c r="A25" s="23" t="s">
        <v>31</v>
      </c>
      <c r="B25" s="23" t="s">
        <v>14</v>
      </c>
      <c r="C25" s="23"/>
      <c r="D25" s="23"/>
      <c r="E25" s="24" t="s">
        <v>749</v>
      </c>
      <c r="F25" s="25">
        <f>F26</f>
        <v>200000</v>
      </c>
      <c r="G25" s="18">
        <f t="shared" si="8"/>
        <v>500000</v>
      </c>
      <c r="H25" s="18">
        <f t="shared" si="8"/>
        <v>910000</v>
      </c>
      <c r="I25" s="18">
        <f t="shared" si="8"/>
        <v>0</v>
      </c>
    </row>
    <row r="26" spans="1:9" x14ac:dyDescent="0.25">
      <c r="A26" s="23" t="s">
        <v>31</v>
      </c>
      <c r="B26" s="23" t="s">
        <v>330</v>
      </c>
      <c r="C26" s="23"/>
      <c r="D26" s="23"/>
      <c r="E26" s="24" t="s">
        <v>750</v>
      </c>
      <c r="F26" s="25">
        <f>F27</f>
        <v>200000</v>
      </c>
      <c r="G26" s="18">
        <f t="shared" si="8"/>
        <v>500000</v>
      </c>
      <c r="H26" s="18">
        <f t="shared" si="8"/>
        <v>910000</v>
      </c>
      <c r="I26" s="18">
        <f t="shared" si="8"/>
        <v>0</v>
      </c>
    </row>
    <row r="27" spans="1:9" x14ac:dyDescent="0.25">
      <c r="A27" s="23" t="s">
        <v>31</v>
      </c>
      <c r="B27" s="23">
        <v>410</v>
      </c>
      <c r="C27" s="23" t="s">
        <v>12</v>
      </c>
      <c r="D27" s="23" t="s">
        <v>10</v>
      </c>
      <c r="E27" s="24" t="s">
        <v>779</v>
      </c>
      <c r="F27" s="25">
        <v>200000</v>
      </c>
      <c r="G27" s="18">
        <v>500000</v>
      </c>
      <c r="H27" s="18">
        <v>910000</v>
      </c>
      <c r="I27" s="18"/>
    </row>
    <row r="28" spans="1:9" ht="47.25" x14ac:dyDescent="0.25">
      <c r="A28" s="23" t="s">
        <v>123</v>
      </c>
      <c r="B28" s="23"/>
      <c r="C28" s="23"/>
      <c r="D28" s="23"/>
      <c r="E28" s="24" t="s">
        <v>437</v>
      </c>
      <c r="F28" s="25">
        <f>F29+F32+F35</f>
        <v>8698.6999999999989</v>
      </c>
      <c r="G28" s="18">
        <f t="shared" ref="G28:H28" si="9">G29+G32+G35</f>
        <v>8698.6999999999989</v>
      </c>
      <c r="H28" s="18">
        <f t="shared" si="9"/>
        <v>8698.6999999999989</v>
      </c>
      <c r="I28" s="18">
        <f t="shared" ref="I28" si="10">I29+I32+I35</f>
        <v>0</v>
      </c>
    </row>
    <row r="29" spans="1:9" ht="31.5" x14ac:dyDescent="0.25">
      <c r="A29" s="23" t="s">
        <v>123</v>
      </c>
      <c r="B29" s="23" t="s">
        <v>6</v>
      </c>
      <c r="C29" s="23"/>
      <c r="D29" s="23"/>
      <c r="E29" s="24" t="s">
        <v>742</v>
      </c>
      <c r="F29" s="25">
        <f>F30</f>
        <v>128.6</v>
      </c>
      <c r="G29" s="18">
        <f t="shared" ref="G29:I30" si="11">G30</f>
        <v>128.6</v>
      </c>
      <c r="H29" s="18">
        <f t="shared" si="11"/>
        <v>128.6</v>
      </c>
      <c r="I29" s="18">
        <f t="shared" si="11"/>
        <v>0</v>
      </c>
    </row>
    <row r="30" spans="1:9" ht="47.25" x14ac:dyDescent="0.25">
      <c r="A30" s="23" t="s">
        <v>123</v>
      </c>
      <c r="B30" s="23" t="s">
        <v>167</v>
      </c>
      <c r="C30" s="23"/>
      <c r="D30" s="23"/>
      <c r="E30" s="24" t="s">
        <v>743</v>
      </c>
      <c r="F30" s="25">
        <f>F31</f>
        <v>128.6</v>
      </c>
      <c r="G30" s="18">
        <f t="shared" si="11"/>
        <v>128.6</v>
      </c>
      <c r="H30" s="18">
        <f t="shared" si="11"/>
        <v>128.6</v>
      </c>
      <c r="I30" s="18">
        <f t="shared" si="11"/>
        <v>0</v>
      </c>
    </row>
    <row r="31" spans="1:9" ht="31.5" x14ac:dyDescent="0.25">
      <c r="A31" s="23" t="s">
        <v>123</v>
      </c>
      <c r="B31" s="23">
        <v>240</v>
      </c>
      <c r="C31" s="23" t="s">
        <v>72</v>
      </c>
      <c r="D31" s="23" t="s">
        <v>32</v>
      </c>
      <c r="E31" s="24" t="s">
        <v>793</v>
      </c>
      <c r="F31" s="25">
        <v>128.6</v>
      </c>
      <c r="G31" s="18">
        <v>128.6</v>
      </c>
      <c r="H31" s="18">
        <v>128.6</v>
      </c>
      <c r="I31" s="18"/>
    </row>
    <row r="32" spans="1:9" ht="31.5" x14ac:dyDescent="0.25">
      <c r="A32" s="23" t="s">
        <v>123</v>
      </c>
      <c r="B32" s="23" t="s">
        <v>84</v>
      </c>
      <c r="C32" s="23"/>
      <c r="D32" s="23"/>
      <c r="E32" s="24" t="s">
        <v>744</v>
      </c>
      <c r="F32" s="25">
        <f>F33</f>
        <v>3703.5</v>
      </c>
      <c r="G32" s="18">
        <f t="shared" ref="G32:I33" si="12">G33</f>
        <v>3703.5</v>
      </c>
      <c r="H32" s="18">
        <f t="shared" si="12"/>
        <v>3703.5</v>
      </c>
      <c r="I32" s="18">
        <f t="shared" si="12"/>
        <v>0</v>
      </c>
    </row>
    <row r="33" spans="1:9" ht="31.5" x14ac:dyDescent="0.25">
      <c r="A33" s="23" t="s">
        <v>123</v>
      </c>
      <c r="B33" s="23" t="s">
        <v>421</v>
      </c>
      <c r="C33" s="23"/>
      <c r="D33" s="23"/>
      <c r="E33" s="24" t="s">
        <v>746</v>
      </c>
      <c r="F33" s="25">
        <f>F34</f>
        <v>3703.5</v>
      </c>
      <c r="G33" s="18">
        <f t="shared" si="12"/>
        <v>3703.5</v>
      </c>
      <c r="H33" s="18">
        <f t="shared" si="12"/>
        <v>3703.5</v>
      </c>
      <c r="I33" s="18">
        <f t="shared" si="12"/>
        <v>0</v>
      </c>
    </row>
    <row r="34" spans="1:9" ht="31.5" x14ac:dyDescent="0.25">
      <c r="A34" s="23" t="s">
        <v>123</v>
      </c>
      <c r="B34" s="23">
        <v>320</v>
      </c>
      <c r="C34" s="23" t="s">
        <v>72</v>
      </c>
      <c r="D34" s="23" t="s">
        <v>32</v>
      </c>
      <c r="E34" s="24" t="s">
        <v>793</v>
      </c>
      <c r="F34" s="25">
        <v>3703.5</v>
      </c>
      <c r="G34" s="18">
        <v>3703.5</v>
      </c>
      <c r="H34" s="18">
        <v>3703.5</v>
      </c>
      <c r="I34" s="18"/>
    </row>
    <row r="35" spans="1:9" ht="47.25" x14ac:dyDescent="0.25">
      <c r="A35" s="23" t="s">
        <v>123</v>
      </c>
      <c r="B35" s="23" t="s">
        <v>55</v>
      </c>
      <c r="C35" s="23"/>
      <c r="D35" s="23"/>
      <c r="E35" s="45" t="s">
        <v>751</v>
      </c>
      <c r="F35" s="25">
        <f>F36+F38</f>
        <v>4866.5999999999995</v>
      </c>
      <c r="G35" s="18">
        <f t="shared" ref="G35:H35" si="13">G36+G38</f>
        <v>4866.5999999999995</v>
      </c>
      <c r="H35" s="18">
        <f t="shared" si="13"/>
        <v>4866.5999999999995</v>
      </c>
      <c r="I35" s="18">
        <f t="shared" ref="I35" si="14">I36+I38</f>
        <v>0</v>
      </c>
    </row>
    <row r="36" spans="1:9" x14ac:dyDescent="0.25">
      <c r="A36" s="23" t="s">
        <v>123</v>
      </c>
      <c r="B36" s="23" t="s">
        <v>419</v>
      </c>
      <c r="C36" s="23"/>
      <c r="D36" s="23"/>
      <c r="E36" s="45" t="s">
        <v>752</v>
      </c>
      <c r="F36" s="25">
        <f>F37</f>
        <v>846.4</v>
      </c>
      <c r="G36" s="18">
        <f t="shared" ref="G36:I36" si="15">G37</f>
        <v>846.4</v>
      </c>
      <c r="H36" s="18">
        <f t="shared" si="15"/>
        <v>846.4</v>
      </c>
      <c r="I36" s="18">
        <f t="shared" si="15"/>
        <v>0</v>
      </c>
    </row>
    <row r="37" spans="1:9" x14ac:dyDescent="0.25">
      <c r="A37" s="23" t="s">
        <v>123</v>
      </c>
      <c r="B37" s="23">
        <v>610</v>
      </c>
      <c r="C37" s="23" t="s">
        <v>12</v>
      </c>
      <c r="D37" s="23" t="s">
        <v>10</v>
      </c>
      <c r="E37" s="24" t="s">
        <v>779</v>
      </c>
      <c r="F37" s="25">
        <v>846.4</v>
      </c>
      <c r="G37" s="18">
        <v>846.4</v>
      </c>
      <c r="H37" s="18">
        <v>846.4</v>
      </c>
      <c r="I37" s="18"/>
    </row>
    <row r="38" spans="1:9" x14ac:dyDescent="0.25">
      <c r="A38" s="23" t="s">
        <v>123</v>
      </c>
      <c r="B38" s="23" t="s">
        <v>420</v>
      </c>
      <c r="C38" s="23"/>
      <c r="D38" s="23"/>
      <c r="E38" s="24" t="s">
        <v>753</v>
      </c>
      <c r="F38" s="25">
        <f>F39</f>
        <v>4020.2</v>
      </c>
      <c r="G38" s="18">
        <f t="shared" ref="G38:I38" si="16">G39</f>
        <v>4020.2</v>
      </c>
      <c r="H38" s="18">
        <f t="shared" si="16"/>
        <v>4020.2</v>
      </c>
      <c r="I38" s="18">
        <f t="shared" si="16"/>
        <v>0</v>
      </c>
    </row>
    <row r="39" spans="1:9" x14ac:dyDescent="0.25">
      <c r="A39" s="23" t="s">
        <v>123</v>
      </c>
      <c r="B39" s="23">
        <v>620</v>
      </c>
      <c r="C39" s="23" t="s">
        <v>12</v>
      </c>
      <c r="D39" s="23" t="s">
        <v>10</v>
      </c>
      <c r="E39" s="24" t="s">
        <v>779</v>
      </c>
      <c r="F39" s="25">
        <v>4020.2</v>
      </c>
      <c r="G39" s="18">
        <v>4020.2</v>
      </c>
      <c r="H39" s="18">
        <v>4020.2</v>
      </c>
      <c r="I39" s="18"/>
    </row>
    <row r="40" spans="1:9" ht="47.25" x14ac:dyDescent="0.25">
      <c r="A40" s="23" t="s">
        <v>122</v>
      </c>
      <c r="B40" s="23"/>
      <c r="C40" s="23"/>
      <c r="D40" s="23"/>
      <c r="E40" s="24" t="s">
        <v>438</v>
      </c>
      <c r="F40" s="25">
        <f>F41</f>
        <v>47853.8</v>
      </c>
      <c r="G40" s="18">
        <f t="shared" ref="G40:I40" si="17">G41</f>
        <v>47853.8</v>
      </c>
      <c r="H40" s="18">
        <f t="shared" si="17"/>
        <v>47853.8</v>
      </c>
      <c r="I40" s="18">
        <f t="shared" si="17"/>
        <v>0</v>
      </c>
    </row>
    <row r="41" spans="1:9" ht="47.25" x14ac:dyDescent="0.25">
      <c r="A41" s="23" t="s">
        <v>122</v>
      </c>
      <c r="B41" s="23" t="s">
        <v>55</v>
      </c>
      <c r="C41" s="23"/>
      <c r="D41" s="23"/>
      <c r="E41" s="45" t="s">
        <v>751</v>
      </c>
      <c r="F41" s="25">
        <f>F42+F45</f>
        <v>47853.8</v>
      </c>
      <c r="G41" s="18">
        <f t="shared" ref="G41:H41" si="18">G42+G45</f>
        <v>47853.8</v>
      </c>
      <c r="H41" s="18">
        <f t="shared" si="18"/>
        <v>47853.8</v>
      </c>
      <c r="I41" s="18">
        <f t="shared" ref="I41" si="19">I42+I45</f>
        <v>0</v>
      </c>
    </row>
    <row r="42" spans="1:9" x14ac:dyDescent="0.25">
      <c r="A42" s="23" t="s">
        <v>122</v>
      </c>
      <c r="B42" s="23" t="s">
        <v>419</v>
      </c>
      <c r="C42" s="23"/>
      <c r="D42" s="23"/>
      <c r="E42" s="45" t="s">
        <v>752</v>
      </c>
      <c r="F42" s="25">
        <f>F43+F44</f>
        <v>11021.4</v>
      </c>
      <c r="G42" s="18">
        <f t="shared" ref="G42:H42" si="20">G43+G44</f>
        <v>11021.4</v>
      </c>
      <c r="H42" s="18">
        <f t="shared" si="20"/>
        <v>11021.4</v>
      </c>
      <c r="I42" s="18">
        <f t="shared" ref="I42" si="21">I43+I44</f>
        <v>0</v>
      </c>
    </row>
    <row r="43" spans="1:9" x14ac:dyDescent="0.25">
      <c r="A43" s="23" t="s">
        <v>122</v>
      </c>
      <c r="B43" s="23">
        <v>610</v>
      </c>
      <c r="C43" s="23" t="s">
        <v>12</v>
      </c>
      <c r="D43" s="23" t="s">
        <v>10</v>
      </c>
      <c r="E43" s="24" t="s">
        <v>779</v>
      </c>
      <c r="F43" s="25">
        <v>10221.4</v>
      </c>
      <c r="G43" s="18">
        <v>10221.4</v>
      </c>
      <c r="H43" s="18">
        <v>10221.4</v>
      </c>
      <c r="I43" s="18"/>
    </row>
    <row r="44" spans="1:9" x14ac:dyDescent="0.25">
      <c r="A44" s="23" t="s">
        <v>122</v>
      </c>
      <c r="B44" s="23">
        <v>610</v>
      </c>
      <c r="C44" s="23" t="s">
        <v>72</v>
      </c>
      <c r="D44" s="23" t="s">
        <v>57</v>
      </c>
      <c r="E44" s="24" t="s">
        <v>791</v>
      </c>
      <c r="F44" s="25">
        <v>800</v>
      </c>
      <c r="G44" s="18">
        <v>800</v>
      </c>
      <c r="H44" s="18">
        <v>800</v>
      </c>
      <c r="I44" s="18"/>
    </row>
    <row r="45" spans="1:9" x14ac:dyDescent="0.25">
      <c r="A45" s="23" t="s">
        <v>122</v>
      </c>
      <c r="B45" s="23" t="s">
        <v>420</v>
      </c>
      <c r="C45" s="23"/>
      <c r="D45" s="23"/>
      <c r="E45" s="24" t="s">
        <v>753</v>
      </c>
      <c r="F45" s="25">
        <f>F46+F47</f>
        <v>36832.400000000001</v>
      </c>
      <c r="G45" s="18">
        <f t="shared" ref="G45:H45" si="22">G46+G47</f>
        <v>36832.400000000001</v>
      </c>
      <c r="H45" s="18">
        <f t="shared" si="22"/>
        <v>36832.400000000001</v>
      </c>
      <c r="I45" s="18">
        <f t="shared" ref="I45" si="23">I46+I47</f>
        <v>0</v>
      </c>
    </row>
    <row r="46" spans="1:9" x14ac:dyDescent="0.25">
      <c r="A46" s="23" t="s">
        <v>122</v>
      </c>
      <c r="B46" s="23">
        <v>620</v>
      </c>
      <c r="C46" s="23" t="s">
        <v>12</v>
      </c>
      <c r="D46" s="23" t="s">
        <v>10</v>
      </c>
      <c r="E46" s="24" t="s">
        <v>779</v>
      </c>
      <c r="F46" s="25">
        <v>35882.400000000001</v>
      </c>
      <c r="G46" s="18">
        <v>35882.400000000001</v>
      </c>
      <c r="H46" s="18">
        <v>35882.400000000001</v>
      </c>
      <c r="I46" s="18"/>
    </row>
    <row r="47" spans="1:9" x14ac:dyDescent="0.25">
      <c r="A47" s="23" t="s">
        <v>122</v>
      </c>
      <c r="B47" s="23">
        <v>620</v>
      </c>
      <c r="C47" s="23" t="s">
        <v>72</v>
      </c>
      <c r="D47" s="23" t="s">
        <v>57</v>
      </c>
      <c r="E47" s="24" t="s">
        <v>791</v>
      </c>
      <c r="F47" s="25">
        <v>950</v>
      </c>
      <c r="G47" s="18">
        <v>950</v>
      </c>
      <c r="H47" s="18">
        <v>950</v>
      </c>
      <c r="I47" s="18"/>
    </row>
    <row r="48" spans="1:9" ht="110.25" x14ac:dyDescent="0.25">
      <c r="A48" s="23" t="s">
        <v>429</v>
      </c>
      <c r="B48" s="23"/>
      <c r="C48" s="23"/>
      <c r="D48" s="23"/>
      <c r="E48" s="24" t="s">
        <v>439</v>
      </c>
      <c r="F48" s="25">
        <f>F49+F52</f>
        <v>106570.2</v>
      </c>
      <c r="G48" s="18">
        <f t="shared" ref="G48:H48" si="24">G49+G52</f>
        <v>106570.2</v>
      </c>
      <c r="H48" s="18">
        <f t="shared" si="24"/>
        <v>106570.2</v>
      </c>
      <c r="I48" s="18">
        <f t="shared" ref="I48" si="25">I49+I52</f>
        <v>0</v>
      </c>
    </row>
    <row r="49" spans="1:9" ht="31.5" x14ac:dyDescent="0.25">
      <c r="A49" s="23" t="s">
        <v>429</v>
      </c>
      <c r="B49" s="23" t="s">
        <v>6</v>
      </c>
      <c r="C49" s="23"/>
      <c r="D49" s="23"/>
      <c r="E49" s="24" t="s">
        <v>742</v>
      </c>
      <c r="F49" s="25">
        <f>F50</f>
        <v>3370.8999999999996</v>
      </c>
      <c r="G49" s="18">
        <f t="shared" ref="G49:I50" si="26">G50</f>
        <v>3370.8999999999996</v>
      </c>
      <c r="H49" s="18">
        <f t="shared" si="26"/>
        <v>3370.8999999999996</v>
      </c>
      <c r="I49" s="18">
        <f t="shared" si="26"/>
        <v>0</v>
      </c>
    </row>
    <row r="50" spans="1:9" ht="47.25" x14ac:dyDescent="0.25">
      <c r="A50" s="23" t="s">
        <v>429</v>
      </c>
      <c r="B50" s="23" t="s">
        <v>167</v>
      </c>
      <c r="C50" s="23"/>
      <c r="D50" s="23"/>
      <c r="E50" s="24" t="s">
        <v>743</v>
      </c>
      <c r="F50" s="25">
        <f>F51</f>
        <v>3370.8999999999996</v>
      </c>
      <c r="G50" s="18">
        <f t="shared" si="26"/>
        <v>3370.8999999999996</v>
      </c>
      <c r="H50" s="18">
        <f t="shared" si="26"/>
        <v>3370.8999999999996</v>
      </c>
      <c r="I50" s="18">
        <f t="shared" si="26"/>
        <v>0</v>
      </c>
    </row>
    <row r="51" spans="1:9" x14ac:dyDescent="0.25">
      <c r="A51" s="23" t="s">
        <v>429</v>
      </c>
      <c r="B51" s="23">
        <v>240</v>
      </c>
      <c r="C51" s="23" t="s">
        <v>72</v>
      </c>
      <c r="D51" s="23" t="s">
        <v>44</v>
      </c>
      <c r="E51" s="24" t="s">
        <v>792</v>
      </c>
      <c r="F51" s="25">
        <v>3370.8999999999996</v>
      </c>
      <c r="G51" s="18">
        <v>3370.8999999999996</v>
      </c>
      <c r="H51" s="18">
        <v>3370.8999999999996</v>
      </c>
      <c r="I51" s="18"/>
    </row>
    <row r="52" spans="1:9" ht="31.5" x14ac:dyDescent="0.25">
      <c r="A52" s="23" t="s">
        <v>429</v>
      </c>
      <c r="B52" s="23" t="s">
        <v>84</v>
      </c>
      <c r="C52" s="23"/>
      <c r="D52" s="23"/>
      <c r="E52" s="24" t="s">
        <v>744</v>
      </c>
      <c r="F52" s="25">
        <f>F53</f>
        <v>103199.3</v>
      </c>
      <c r="G52" s="18">
        <f t="shared" ref="G52:I53" si="27">G53</f>
        <v>103199.3</v>
      </c>
      <c r="H52" s="18">
        <f t="shared" si="27"/>
        <v>103199.3</v>
      </c>
      <c r="I52" s="18">
        <f t="shared" si="27"/>
        <v>0</v>
      </c>
    </row>
    <row r="53" spans="1:9" ht="31.5" x14ac:dyDescent="0.25">
      <c r="A53" s="23" t="s">
        <v>429</v>
      </c>
      <c r="B53" s="23" t="s">
        <v>421</v>
      </c>
      <c r="C53" s="23"/>
      <c r="D53" s="23"/>
      <c r="E53" s="24" t="s">
        <v>746</v>
      </c>
      <c r="F53" s="25">
        <f>F54</f>
        <v>103199.3</v>
      </c>
      <c r="G53" s="18">
        <f t="shared" si="27"/>
        <v>103199.3</v>
      </c>
      <c r="H53" s="18">
        <f t="shared" si="27"/>
        <v>103199.3</v>
      </c>
      <c r="I53" s="18">
        <f t="shared" si="27"/>
        <v>0</v>
      </c>
    </row>
    <row r="54" spans="1:9" x14ac:dyDescent="0.25">
      <c r="A54" s="23" t="s">
        <v>429</v>
      </c>
      <c r="B54" s="23">
        <v>320</v>
      </c>
      <c r="C54" s="23" t="s">
        <v>72</v>
      </c>
      <c r="D54" s="23" t="s">
        <v>44</v>
      </c>
      <c r="E54" s="24" t="s">
        <v>792</v>
      </c>
      <c r="F54" s="25">
        <v>103199.3</v>
      </c>
      <c r="G54" s="18">
        <v>103199.3</v>
      </c>
      <c r="H54" s="18">
        <v>103199.3</v>
      </c>
      <c r="I54" s="18"/>
    </row>
    <row r="55" spans="1:9" ht="78.75" x14ac:dyDescent="0.25">
      <c r="A55" s="23" t="s">
        <v>127</v>
      </c>
      <c r="B55" s="23"/>
      <c r="C55" s="23"/>
      <c r="D55" s="23"/>
      <c r="E55" s="24" t="s">
        <v>814</v>
      </c>
      <c r="F55" s="25">
        <f>F56</f>
        <v>2461353.7000000002</v>
      </c>
      <c r="G55" s="18">
        <f t="shared" ref="G55:I55" si="28">G56</f>
        <v>2461353.7000000002</v>
      </c>
      <c r="H55" s="18">
        <f t="shared" si="28"/>
        <v>2461353.7000000002</v>
      </c>
      <c r="I55" s="18">
        <f t="shared" si="28"/>
        <v>0</v>
      </c>
    </row>
    <row r="56" spans="1:9" ht="47.25" x14ac:dyDescent="0.25">
      <c r="A56" s="23" t="s">
        <v>127</v>
      </c>
      <c r="B56" s="23" t="s">
        <v>55</v>
      </c>
      <c r="C56" s="23"/>
      <c r="D56" s="23"/>
      <c r="E56" s="45" t="s">
        <v>751</v>
      </c>
      <c r="F56" s="25">
        <f>F57+F59</f>
        <v>2461353.7000000002</v>
      </c>
      <c r="G56" s="18">
        <f t="shared" ref="G56:H56" si="29">G57+G59</f>
        <v>2461353.7000000002</v>
      </c>
      <c r="H56" s="18">
        <f t="shared" si="29"/>
        <v>2461353.7000000002</v>
      </c>
      <c r="I56" s="18">
        <f t="shared" ref="I56" si="30">I57+I59</f>
        <v>0</v>
      </c>
    </row>
    <row r="57" spans="1:9" x14ac:dyDescent="0.25">
      <c r="A57" s="23" t="s">
        <v>127</v>
      </c>
      <c r="B57" s="23" t="s">
        <v>419</v>
      </c>
      <c r="C57" s="23"/>
      <c r="D57" s="23"/>
      <c r="E57" s="45" t="s">
        <v>752</v>
      </c>
      <c r="F57" s="25">
        <f>F58</f>
        <v>607896.80000000005</v>
      </c>
      <c r="G57" s="18">
        <f t="shared" ref="G57:I57" si="31">G58</f>
        <v>607896.80000000005</v>
      </c>
      <c r="H57" s="18">
        <f t="shared" si="31"/>
        <v>607896.80000000005</v>
      </c>
      <c r="I57" s="18">
        <f t="shared" si="31"/>
        <v>0</v>
      </c>
    </row>
    <row r="58" spans="1:9" x14ac:dyDescent="0.25">
      <c r="A58" s="23" t="s">
        <v>127</v>
      </c>
      <c r="B58" s="23">
        <v>610</v>
      </c>
      <c r="C58" s="23" t="s">
        <v>12</v>
      </c>
      <c r="D58" s="23" t="s">
        <v>10</v>
      </c>
      <c r="E58" s="24" t="s">
        <v>779</v>
      </c>
      <c r="F58" s="25">
        <v>607896.80000000005</v>
      </c>
      <c r="G58" s="18">
        <v>607896.80000000005</v>
      </c>
      <c r="H58" s="18">
        <v>607896.80000000005</v>
      </c>
      <c r="I58" s="18"/>
    </row>
    <row r="59" spans="1:9" x14ac:dyDescent="0.25">
      <c r="A59" s="23" t="s">
        <v>127</v>
      </c>
      <c r="B59" s="23" t="s">
        <v>420</v>
      </c>
      <c r="C59" s="23"/>
      <c r="D59" s="23"/>
      <c r="E59" s="24" t="s">
        <v>753</v>
      </c>
      <c r="F59" s="25">
        <f>F60</f>
        <v>1853456.9</v>
      </c>
      <c r="G59" s="18">
        <f t="shared" ref="G59:I59" si="32">G60</f>
        <v>1853456.9</v>
      </c>
      <c r="H59" s="18">
        <f t="shared" si="32"/>
        <v>1853456.9</v>
      </c>
      <c r="I59" s="18">
        <f t="shared" si="32"/>
        <v>0</v>
      </c>
    </row>
    <row r="60" spans="1:9" x14ac:dyDescent="0.25">
      <c r="A60" s="23" t="s">
        <v>127</v>
      </c>
      <c r="B60" s="23">
        <v>620</v>
      </c>
      <c r="C60" s="23" t="s">
        <v>12</v>
      </c>
      <c r="D60" s="23" t="s">
        <v>10</v>
      </c>
      <c r="E60" s="24" t="s">
        <v>779</v>
      </c>
      <c r="F60" s="25">
        <v>1853456.9</v>
      </c>
      <c r="G60" s="18">
        <v>1853456.9</v>
      </c>
      <c r="H60" s="18">
        <v>1853456.9</v>
      </c>
      <c r="I60" s="18"/>
    </row>
    <row r="61" spans="1:9" ht="63" x14ac:dyDescent="0.25">
      <c r="A61" s="23" t="s">
        <v>128</v>
      </c>
      <c r="B61" s="23"/>
      <c r="C61" s="23"/>
      <c r="D61" s="23"/>
      <c r="E61" s="24" t="s">
        <v>440</v>
      </c>
      <c r="F61" s="25">
        <f>F62</f>
        <v>24179.5</v>
      </c>
      <c r="G61" s="18">
        <f t="shared" ref="G61:I62" si="33">G62</f>
        <v>24636.699999999997</v>
      </c>
      <c r="H61" s="18">
        <f t="shared" si="33"/>
        <v>23123.699999999997</v>
      </c>
      <c r="I61" s="18">
        <f t="shared" si="33"/>
        <v>0</v>
      </c>
    </row>
    <row r="62" spans="1:9" ht="47.25" x14ac:dyDescent="0.25">
      <c r="A62" s="23" t="s">
        <v>128</v>
      </c>
      <c r="B62" s="23" t="s">
        <v>55</v>
      </c>
      <c r="C62" s="23"/>
      <c r="D62" s="23"/>
      <c r="E62" s="45" t="s">
        <v>751</v>
      </c>
      <c r="F62" s="25">
        <f>F63</f>
        <v>24179.5</v>
      </c>
      <c r="G62" s="18">
        <f t="shared" si="33"/>
        <v>24636.699999999997</v>
      </c>
      <c r="H62" s="18">
        <f t="shared" si="33"/>
        <v>23123.699999999997</v>
      </c>
      <c r="I62" s="18">
        <f t="shared" si="33"/>
        <v>0</v>
      </c>
    </row>
    <row r="63" spans="1:9" ht="47.25" x14ac:dyDescent="0.25">
      <c r="A63" s="23" t="s">
        <v>128</v>
      </c>
      <c r="B63" s="23" t="s">
        <v>216</v>
      </c>
      <c r="C63" s="23"/>
      <c r="D63" s="23"/>
      <c r="E63" s="24" t="s">
        <v>754</v>
      </c>
      <c r="F63" s="25">
        <f>F64+F65</f>
        <v>24179.5</v>
      </c>
      <c r="G63" s="18">
        <f t="shared" ref="G63:H63" si="34">G64+G65</f>
        <v>24636.699999999997</v>
      </c>
      <c r="H63" s="18">
        <f t="shared" si="34"/>
        <v>23123.699999999997</v>
      </c>
      <c r="I63" s="18">
        <f t="shared" ref="I63" si="35">I64+I65</f>
        <v>0</v>
      </c>
    </row>
    <row r="64" spans="1:9" x14ac:dyDescent="0.25">
      <c r="A64" s="23" t="s">
        <v>128</v>
      </c>
      <c r="B64" s="23">
        <v>630</v>
      </c>
      <c r="C64" s="23" t="s">
        <v>12</v>
      </c>
      <c r="D64" s="23" t="s">
        <v>10</v>
      </c>
      <c r="E64" s="24" t="s">
        <v>779</v>
      </c>
      <c r="F64" s="25">
        <v>18992.3</v>
      </c>
      <c r="G64" s="18">
        <v>19644.099999999999</v>
      </c>
      <c r="H64" s="18">
        <v>18082.599999999999</v>
      </c>
      <c r="I64" s="18"/>
    </row>
    <row r="65" spans="1:10" x14ac:dyDescent="0.25">
      <c r="A65" s="23" t="s">
        <v>128</v>
      </c>
      <c r="B65" s="23">
        <v>630</v>
      </c>
      <c r="C65" s="23" t="s">
        <v>12</v>
      </c>
      <c r="D65" s="23" t="s">
        <v>73</v>
      </c>
      <c r="E65" s="24" t="s">
        <v>780</v>
      </c>
      <c r="F65" s="25">
        <v>5187.2</v>
      </c>
      <c r="G65" s="18">
        <v>4992.6000000000004</v>
      </c>
      <c r="H65" s="18">
        <v>5041.1000000000004</v>
      </c>
      <c r="I65" s="18"/>
    </row>
    <row r="66" spans="1:10" ht="31.5" x14ac:dyDescent="0.25">
      <c r="A66" s="23" t="s">
        <v>147</v>
      </c>
      <c r="B66" s="23"/>
      <c r="C66" s="23"/>
      <c r="D66" s="23"/>
      <c r="E66" s="24" t="s">
        <v>441</v>
      </c>
      <c r="F66" s="25">
        <f>F67+F71</f>
        <v>1094584.1000000001</v>
      </c>
      <c r="G66" s="18">
        <f t="shared" ref="G66:H66" si="36">G67+G71</f>
        <v>197981.9</v>
      </c>
      <c r="H66" s="18">
        <f t="shared" si="36"/>
        <v>0</v>
      </c>
      <c r="I66" s="18">
        <f t="shared" ref="I66" si="37">I67+I71</f>
        <v>0</v>
      </c>
    </row>
    <row r="67" spans="1:10" ht="31.5" x14ac:dyDescent="0.25">
      <c r="A67" s="23" t="s">
        <v>147</v>
      </c>
      <c r="B67" s="23" t="s">
        <v>6</v>
      </c>
      <c r="C67" s="23"/>
      <c r="D67" s="23"/>
      <c r="E67" s="24" t="s">
        <v>742</v>
      </c>
      <c r="F67" s="25">
        <f>F68</f>
        <v>13585.5</v>
      </c>
      <c r="G67" s="18">
        <f t="shared" ref="G67:I67" si="38">G68</f>
        <v>3779.9999999999995</v>
      </c>
      <c r="H67" s="18">
        <f t="shared" si="38"/>
        <v>0</v>
      </c>
      <c r="I67" s="18">
        <f t="shared" si="38"/>
        <v>0</v>
      </c>
    </row>
    <row r="68" spans="1:10" ht="47.25" x14ac:dyDescent="0.25">
      <c r="A68" s="23" t="s">
        <v>147</v>
      </c>
      <c r="B68" s="23" t="s">
        <v>167</v>
      </c>
      <c r="C68" s="23"/>
      <c r="D68" s="23"/>
      <c r="E68" s="24" t="s">
        <v>743</v>
      </c>
      <c r="F68" s="25">
        <f>F69+F70</f>
        <v>13585.5</v>
      </c>
      <c r="G68" s="18">
        <f t="shared" ref="G68:H68" si="39">G69+G70</f>
        <v>3779.9999999999995</v>
      </c>
      <c r="H68" s="18">
        <f t="shared" si="39"/>
        <v>0</v>
      </c>
      <c r="I68" s="18">
        <f t="shared" ref="I68" si="40">I69+I70</f>
        <v>0</v>
      </c>
    </row>
    <row r="69" spans="1:10" x14ac:dyDescent="0.25">
      <c r="A69" s="23" t="s">
        <v>147</v>
      </c>
      <c r="B69" s="23">
        <v>240</v>
      </c>
      <c r="C69" s="23" t="s">
        <v>12</v>
      </c>
      <c r="D69" s="23" t="s">
        <v>71</v>
      </c>
      <c r="E69" s="24" t="s">
        <v>782</v>
      </c>
      <c r="F69" s="25">
        <v>4180.8</v>
      </c>
      <c r="G69" s="18">
        <v>2090.3999999999996</v>
      </c>
      <c r="H69" s="18">
        <v>0</v>
      </c>
      <c r="I69" s="18"/>
    </row>
    <row r="70" spans="1:10" ht="31.5" x14ac:dyDescent="0.25">
      <c r="A70" s="23" t="s">
        <v>147</v>
      </c>
      <c r="B70" s="23">
        <v>240</v>
      </c>
      <c r="C70" s="23" t="s">
        <v>72</v>
      </c>
      <c r="D70" s="23" t="s">
        <v>32</v>
      </c>
      <c r="E70" s="24" t="s">
        <v>793</v>
      </c>
      <c r="F70" s="25">
        <v>9404.7000000000007</v>
      </c>
      <c r="G70" s="18">
        <v>1689.6</v>
      </c>
      <c r="H70" s="18">
        <v>0</v>
      </c>
      <c r="I70" s="18"/>
    </row>
    <row r="71" spans="1:10" ht="31.5" x14ac:dyDescent="0.25">
      <c r="A71" s="23" t="s">
        <v>147</v>
      </c>
      <c r="B71" s="23" t="s">
        <v>84</v>
      </c>
      <c r="C71" s="23"/>
      <c r="D71" s="23"/>
      <c r="E71" s="24" t="s">
        <v>744</v>
      </c>
      <c r="F71" s="25">
        <f>F72</f>
        <v>1080998.6000000001</v>
      </c>
      <c r="G71" s="18">
        <f t="shared" ref="G71:I72" si="41">G72</f>
        <v>194201.9</v>
      </c>
      <c r="H71" s="18">
        <f t="shared" si="41"/>
        <v>0</v>
      </c>
      <c r="I71" s="18">
        <f t="shared" si="41"/>
        <v>0</v>
      </c>
    </row>
    <row r="72" spans="1:10" ht="31.5" x14ac:dyDescent="0.25">
      <c r="A72" s="23" t="s">
        <v>147</v>
      </c>
      <c r="B72" s="23" t="s">
        <v>421</v>
      </c>
      <c r="C72" s="23"/>
      <c r="D72" s="23"/>
      <c r="E72" s="24" t="s">
        <v>746</v>
      </c>
      <c r="F72" s="25">
        <f>F73</f>
        <v>1080998.6000000001</v>
      </c>
      <c r="G72" s="18">
        <f t="shared" si="41"/>
        <v>194201.9</v>
      </c>
      <c r="H72" s="18">
        <f t="shared" si="41"/>
        <v>0</v>
      </c>
      <c r="I72" s="18">
        <f t="shared" si="41"/>
        <v>0</v>
      </c>
    </row>
    <row r="73" spans="1:10" x14ac:dyDescent="0.25">
      <c r="A73" s="23" t="s">
        <v>147</v>
      </c>
      <c r="B73" s="23">
        <v>320</v>
      </c>
      <c r="C73" s="23" t="s">
        <v>72</v>
      </c>
      <c r="D73" s="23" t="s">
        <v>57</v>
      </c>
      <c r="E73" s="24" t="s">
        <v>791</v>
      </c>
      <c r="F73" s="25">
        <v>1080998.6000000001</v>
      </c>
      <c r="G73" s="18">
        <v>194201.9</v>
      </c>
      <c r="H73" s="18">
        <v>0</v>
      </c>
      <c r="I73" s="18"/>
    </row>
    <row r="74" spans="1:10" s="31" customFormat="1" ht="63" x14ac:dyDescent="0.25">
      <c r="A74" s="28" t="s">
        <v>161</v>
      </c>
      <c r="B74" s="28"/>
      <c r="C74" s="28"/>
      <c r="D74" s="28"/>
      <c r="E74" s="29" t="s">
        <v>442</v>
      </c>
      <c r="F74" s="30">
        <f>F75+F81+F85+F89+F93+F97+F101+F105+F111+F115+F123+F129+F137+F141+F147+F153+F157+F161+F165+F169</f>
        <v>5375827.5</v>
      </c>
      <c r="G74" s="21">
        <f t="shared" ref="G74:H74" si="42">G75+G81+G85+G89+G93+G97+G101+G105+G111+G115+G123+G129+G137+G141+G147+G153+G157+G161+G165+G169</f>
        <v>5638554.8999999994</v>
      </c>
      <c r="H74" s="21">
        <f t="shared" si="42"/>
        <v>6131281</v>
      </c>
      <c r="I74" s="21">
        <f t="shared" ref="I74" si="43">I75+I81+I85+I89+I93+I97+I101+I105+I111+I115+I123+I129+I137+I141+I147+I153+I157+I161+I165+I169</f>
        <v>0</v>
      </c>
      <c r="J74" s="22"/>
    </row>
    <row r="75" spans="1:10" ht="78.75" x14ac:dyDescent="0.25">
      <c r="A75" s="23" t="s">
        <v>129</v>
      </c>
      <c r="B75" s="23"/>
      <c r="C75" s="23"/>
      <c r="D75" s="23"/>
      <c r="E75" s="24" t="s">
        <v>434</v>
      </c>
      <c r="F75" s="25">
        <f>F76</f>
        <v>996274.29999999993</v>
      </c>
      <c r="G75" s="18">
        <f t="shared" ref="G75:I75" si="44">G76</f>
        <v>1014711.2</v>
      </c>
      <c r="H75" s="18">
        <f t="shared" si="44"/>
        <v>1028961.3</v>
      </c>
      <c r="I75" s="18">
        <f t="shared" si="44"/>
        <v>0</v>
      </c>
    </row>
    <row r="76" spans="1:10" ht="47.25" x14ac:dyDescent="0.25">
      <c r="A76" s="23" t="s">
        <v>129</v>
      </c>
      <c r="B76" s="23" t="s">
        <v>55</v>
      </c>
      <c r="C76" s="23"/>
      <c r="D76" s="23"/>
      <c r="E76" s="45" t="s">
        <v>751</v>
      </c>
      <c r="F76" s="25">
        <f>F77+F79</f>
        <v>996274.29999999993</v>
      </c>
      <c r="G76" s="18">
        <f t="shared" ref="G76:H76" si="45">G77+G79</f>
        <v>1014711.2</v>
      </c>
      <c r="H76" s="18">
        <f t="shared" si="45"/>
        <v>1028961.3</v>
      </c>
      <c r="I76" s="18">
        <f t="shared" ref="I76" si="46">I77+I79</f>
        <v>0</v>
      </c>
    </row>
    <row r="77" spans="1:10" x14ac:dyDescent="0.25">
      <c r="A77" s="23" t="s">
        <v>129</v>
      </c>
      <c r="B77" s="23" t="s">
        <v>419</v>
      </c>
      <c r="C77" s="23"/>
      <c r="D77" s="23"/>
      <c r="E77" s="45" t="s">
        <v>752</v>
      </c>
      <c r="F77" s="25">
        <f>F78</f>
        <v>148346</v>
      </c>
      <c r="G77" s="18">
        <f t="shared" ref="G77:I77" si="47">G78</f>
        <v>150876.6</v>
      </c>
      <c r="H77" s="18">
        <f t="shared" si="47"/>
        <v>152996.4</v>
      </c>
      <c r="I77" s="18">
        <f t="shared" si="47"/>
        <v>0</v>
      </c>
    </row>
    <row r="78" spans="1:10" x14ac:dyDescent="0.25">
      <c r="A78" s="23" t="s">
        <v>129</v>
      </c>
      <c r="B78" s="23">
        <v>610</v>
      </c>
      <c r="C78" s="23" t="s">
        <v>12</v>
      </c>
      <c r="D78" s="23" t="s">
        <v>73</v>
      </c>
      <c r="E78" s="24" t="s">
        <v>780</v>
      </c>
      <c r="F78" s="25">
        <v>148346</v>
      </c>
      <c r="G78" s="18">
        <v>150876.6</v>
      </c>
      <c r="H78" s="18">
        <v>152996.4</v>
      </c>
      <c r="I78" s="18"/>
    </row>
    <row r="79" spans="1:10" x14ac:dyDescent="0.25">
      <c r="A79" s="23" t="s">
        <v>129</v>
      </c>
      <c r="B79" s="23" t="s">
        <v>420</v>
      </c>
      <c r="C79" s="23"/>
      <c r="D79" s="23"/>
      <c r="E79" s="24" t="s">
        <v>753</v>
      </c>
      <c r="F79" s="25">
        <f>F80</f>
        <v>847928.29999999993</v>
      </c>
      <c r="G79" s="18">
        <f t="shared" ref="G79:I79" si="48">G80</f>
        <v>863834.6</v>
      </c>
      <c r="H79" s="18">
        <f t="shared" si="48"/>
        <v>875964.9</v>
      </c>
      <c r="I79" s="18">
        <f t="shared" si="48"/>
        <v>0</v>
      </c>
    </row>
    <row r="80" spans="1:10" x14ac:dyDescent="0.25">
      <c r="A80" s="23" t="s">
        <v>129</v>
      </c>
      <c r="B80" s="23">
        <v>620</v>
      </c>
      <c r="C80" s="23" t="s">
        <v>12</v>
      </c>
      <c r="D80" s="23" t="s">
        <v>73</v>
      </c>
      <c r="E80" s="24" t="s">
        <v>780</v>
      </c>
      <c r="F80" s="25">
        <v>847928.29999999993</v>
      </c>
      <c r="G80" s="18">
        <v>863834.6</v>
      </c>
      <c r="H80" s="18">
        <v>875964.9</v>
      </c>
      <c r="I80" s="18"/>
    </row>
    <row r="81" spans="1:10" ht="31.5" x14ac:dyDescent="0.25">
      <c r="A81" s="23" t="s">
        <v>130</v>
      </c>
      <c r="B81" s="23"/>
      <c r="C81" s="23"/>
      <c r="D81" s="23"/>
      <c r="E81" s="24" t="s">
        <v>443</v>
      </c>
      <c r="F81" s="25">
        <f>F82</f>
        <v>40000</v>
      </c>
      <c r="G81" s="18">
        <f t="shared" ref="G81:I83" si="49">G82</f>
        <v>33153.199999999997</v>
      </c>
      <c r="H81" s="18">
        <f t="shared" si="49"/>
        <v>0</v>
      </c>
      <c r="I81" s="18">
        <f t="shared" si="49"/>
        <v>0</v>
      </c>
    </row>
    <row r="82" spans="1:10" ht="47.25" x14ac:dyDescent="0.25">
      <c r="A82" s="23" t="s">
        <v>130</v>
      </c>
      <c r="B82" s="23" t="s">
        <v>14</v>
      </c>
      <c r="C82" s="23"/>
      <c r="D82" s="23"/>
      <c r="E82" s="24" t="s">
        <v>749</v>
      </c>
      <c r="F82" s="25">
        <f>F83</f>
        <v>40000</v>
      </c>
      <c r="G82" s="18">
        <f t="shared" si="49"/>
        <v>33153.199999999997</v>
      </c>
      <c r="H82" s="18">
        <f t="shared" si="49"/>
        <v>0</v>
      </c>
      <c r="I82" s="18">
        <f t="shared" si="49"/>
        <v>0</v>
      </c>
    </row>
    <row r="83" spans="1:10" x14ac:dyDescent="0.25">
      <c r="A83" s="23" t="s">
        <v>130</v>
      </c>
      <c r="B83" s="23" t="s">
        <v>330</v>
      </c>
      <c r="C83" s="23"/>
      <c r="D83" s="23"/>
      <c r="E83" s="24" t="s">
        <v>750</v>
      </c>
      <c r="F83" s="25">
        <f>F84</f>
        <v>40000</v>
      </c>
      <c r="G83" s="18">
        <f t="shared" si="49"/>
        <v>33153.199999999997</v>
      </c>
      <c r="H83" s="18">
        <f t="shared" si="49"/>
        <v>0</v>
      </c>
      <c r="I83" s="18">
        <f t="shared" si="49"/>
        <v>0</v>
      </c>
    </row>
    <row r="84" spans="1:10" x14ac:dyDescent="0.25">
      <c r="A84" s="23" t="s">
        <v>130</v>
      </c>
      <c r="B84" s="23">
        <v>410</v>
      </c>
      <c r="C84" s="23" t="s">
        <v>12</v>
      </c>
      <c r="D84" s="23" t="s">
        <v>73</v>
      </c>
      <c r="E84" s="24" t="s">
        <v>780</v>
      </c>
      <c r="F84" s="25">
        <v>40000</v>
      </c>
      <c r="G84" s="18">
        <v>33153.199999999997</v>
      </c>
      <c r="H84" s="18">
        <v>0</v>
      </c>
      <c r="I84" s="18"/>
    </row>
    <row r="85" spans="1:10" s="3" customFormat="1" ht="31.5" hidden="1" x14ac:dyDescent="0.25">
      <c r="A85" s="15" t="s">
        <v>131</v>
      </c>
      <c r="B85" s="15"/>
      <c r="C85" s="15"/>
      <c r="D85" s="15"/>
      <c r="E85" s="17" t="s">
        <v>444</v>
      </c>
      <c r="F85" s="18">
        <f>F86</f>
        <v>0</v>
      </c>
      <c r="G85" s="18">
        <f t="shared" ref="G85:I87" si="50">G86</f>
        <v>90000</v>
      </c>
      <c r="H85" s="18">
        <f t="shared" si="50"/>
        <v>250000</v>
      </c>
      <c r="I85" s="18">
        <f t="shared" si="50"/>
        <v>0</v>
      </c>
      <c r="J85" s="3">
        <v>0</v>
      </c>
    </row>
    <row r="86" spans="1:10" s="3" customFormat="1" ht="47.25" hidden="1" x14ac:dyDescent="0.25">
      <c r="A86" s="15" t="s">
        <v>131</v>
      </c>
      <c r="B86" s="15" t="s">
        <v>14</v>
      </c>
      <c r="C86" s="15"/>
      <c r="D86" s="15"/>
      <c r="E86" s="17" t="s">
        <v>749</v>
      </c>
      <c r="F86" s="18">
        <f>F87</f>
        <v>0</v>
      </c>
      <c r="G86" s="18">
        <f t="shared" si="50"/>
        <v>90000</v>
      </c>
      <c r="H86" s="18">
        <f t="shared" si="50"/>
        <v>250000</v>
      </c>
      <c r="I86" s="18">
        <f t="shared" si="50"/>
        <v>0</v>
      </c>
      <c r="J86" s="3">
        <v>0</v>
      </c>
    </row>
    <row r="87" spans="1:10" s="3" customFormat="1" hidden="1" x14ac:dyDescent="0.25">
      <c r="A87" s="15" t="s">
        <v>131</v>
      </c>
      <c r="B87" s="15" t="s">
        <v>330</v>
      </c>
      <c r="C87" s="15"/>
      <c r="D87" s="15"/>
      <c r="E87" s="17" t="s">
        <v>750</v>
      </c>
      <c r="F87" s="18">
        <f>F88</f>
        <v>0</v>
      </c>
      <c r="G87" s="18">
        <f t="shared" si="50"/>
        <v>90000</v>
      </c>
      <c r="H87" s="18">
        <f t="shared" si="50"/>
        <v>250000</v>
      </c>
      <c r="I87" s="18">
        <f t="shared" si="50"/>
        <v>0</v>
      </c>
      <c r="J87" s="3">
        <v>0</v>
      </c>
    </row>
    <row r="88" spans="1:10" s="3" customFormat="1" hidden="1" x14ac:dyDescent="0.25">
      <c r="A88" s="15" t="s">
        <v>131</v>
      </c>
      <c r="B88" s="15">
        <v>410</v>
      </c>
      <c r="C88" s="15" t="s">
        <v>12</v>
      </c>
      <c r="D88" s="15" t="s">
        <v>73</v>
      </c>
      <c r="E88" s="17" t="s">
        <v>780</v>
      </c>
      <c r="F88" s="18">
        <v>0</v>
      </c>
      <c r="G88" s="18">
        <v>90000</v>
      </c>
      <c r="H88" s="18">
        <v>250000</v>
      </c>
      <c r="I88" s="18"/>
      <c r="J88" s="3">
        <v>0</v>
      </c>
    </row>
    <row r="89" spans="1:10" s="3" customFormat="1" ht="31.5" hidden="1" x14ac:dyDescent="0.25">
      <c r="A89" s="15" t="s">
        <v>132</v>
      </c>
      <c r="B89" s="15"/>
      <c r="C89" s="15"/>
      <c r="D89" s="15"/>
      <c r="E89" s="17" t="s">
        <v>445</v>
      </c>
      <c r="F89" s="18">
        <f>F90</f>
        <v>0</v>
      </c>
      <c r="G89" s="18">
        <f t="shared" ref="G89:I91" si="51">G90</f>
        <v>75000</v>
      </c>
      <c r="H89" s="18">
        <f t="shared" si="51"/>
        <v>157000</v>
      </c>
      <c r="I89" s="18">
        <f t="shared" si="51"/>
        <v>0</v>
      </c>
      <c r="J89" s="3">
        <v>0</v>
      </c>
    </row>
    <row r="90" spans="1:10" s="3" customFormat="1" ht="47.25" hidden="1" x14ac:dyDescent="0.25">
      <c r="A90" s="15" t="s">
        <v>132</v>
      </c>
      <c r="B90" s="15" t="s">
        <v>14</v>
      </c>
      <c r="C90" s="15"/>
      <c r="D90" s="15"/>
      <c r="E90" s="17" t="s">
        <v>749</v>
      </c>
      <c r="F90" s="18">
        <f>F91</f>
        <v>0</v>
      </c>
      <c r="G90" s="18">
        <f t="shared" si="51"/>
        <v>75000</v>
      </c>
      <c r="H90" s="18">
        <f t="shared" si="51"/>
        <v>157000</v>
      </c>
      <c r="I90" s="18">
        <f t="shared" si="51"/>
        <v>0</v>
      </c>
      <c r="J90" s="3">
        <v>0</v>
      </c>
    </row>
    <row r="91" spans="1:10" s="3" customFormat="1" hidden="1" x14ac:dyDescent="0.25">
      <c r="A91" s="15" t="s">
        <v>132</v>
      </c>
      <c r="B91" s="15" t="s">
        <v>330</v>
      </c>
      <c r="C91" s="15"/>
      <c r="D91" s="15"/>
      <c r="E91" s="17" t="s">
        <v>750</v>
      </c>
      <c r="F91" s="18">
        <f>F92</f>
        <v>0</v>
      </c>
      <c r="G91" s="18">
        <f t="shared" si="51"/>
        <v>75000</v>
      </c>
      <c r="H91" s="18">
        <f t="shared" si="51"/>
        <v>157000</v>
      </c>
      <c r="I91" s="18">
        <f t="shared" si="51"/>
        <v>0</v>
      </c>
      <c r="J91" s="3">
        <v>0</v>
      </c>
    </row>
    <row r="92" spans="1:10" s="3" customFormat="1" hidden="1" x14ac:dyDescent="0.25">
      <c r="A92" s="15" t="s">
        <v>132</v>
      </c>
      <c r="B92" s="15">
        <v>410</v>
      </c>
      <c r="C92" s="15" t="s">
        <v>12</v>
      </c>
      <c r="D92" s="15" t="s">
        <v>73</v>
      </c>
      <c r="E92" s="17" t="s">
        <v>780</v>
      </c>
      <c r="F92" s="18">
        <v>0</v>
      </c>
      <c r="G92" s="18">
        <v>75000</v>
      </c>
      <c r="H92" s="18">
        <v>157000</v>
      </c>
      <c r="I92" s="18"/>
      <c r="J92" s="3">
        <v>0</v>
      </c>
    </row>
    <row r="93" spans="1:10" s="3" customFormat="1" ht="31.5" hidden="1" x14ac:dyDescent="0.25">
      <c r="A93" s="15" t="s">
        <v>133</v>
      </c>
      <c r="B93" s="15"/>
      <c r="C93" s="15"/>
      <c r="D93" s="15"/>
      <c r="E93" s="17" t="s">
        <v>446</v>
      </c>
      <c r="F93" s="18">
        <f>F94</f>
        <v>0</v>
      </c>
      <c r="G93" s="18">
        <f t="shared" ref="G93:I95" si="52">G94</f>
        <v>72000</v>
      </c>
      <c r="H93" s="18">
        <f t="shared" si="52"/>
        <v>160000</v>
      </c>
      <c r="I93" s="18">
        <f t="shared" si="52"/>
        <v>0</v>
      </c>
      <c r="J93" s="3">
        <v>0</v>
      </c>
    </row>
    <row r="94" spans="1:10" s="3" customFormat="1" ht="47.25" hidden="1" x14ac:dyDescent="0.25">
      <c r="A94" s="15" t="s">
        <v>133</v>
      </c>
      <c r="B94" s="15" t="s">
        <v>14</v>
      </c>
      <c r="C94" s="15"/>
      <c r="D94" s="15"/>
      <c r="E94" s="17" t="s">
        <v>749</v>
      </c>
      <c r="F94" s="18">
        <f>F95</f>
        <v>0</v>
      </c>
      <c r="G94" s="18">
        <f t="shared" si="52"/>
        <v>72000</v>
      </c>
      <c r="H94" s="18">
        <f t="shared" si="52"/>
        <v>160000</v>
      </c>
      <c r="I94" s="18">
        <f t="shared" si="52"/>
        <v>0</v>
      </c>
      <c r="J94" s="3">
        <v>0</v>
      </c>
    </row>
    <row r="95" spans="1:10" s="3" customFormat="1" hidden="1" x14ac:dyDescent="0.25">
      <c r="A95" s="15" t="s">
        <v>133</v>
      </c>
      <c r="B95" s="15" t="s">
        <v>330</v>
      </c>
      <c r="C95" s="15"/>
      <c r="D95" s="15"/>
      <c r="E95" s="17" t="s">
        <v>750</v>
      </c>
      <c r="F95" s="18">
        <f>F96</f>
        <v>0</v>
      </c>
      <c r="G95" s="18">
        <f t="shared" si="52"/>
        <v>72000</v>
      </c>
      <c r="H95" s="18">
        <f t="shared" si="52"/>
        <v>160000</v>
      </c>
      <c r="I95" s="18">
        <f t="shared" si="52"/>
        <v>0</v>
      </c>
      <c r="J95" s="3">
        <v>0</v>
      </c>
    </row>
    <row r="96" spans="1:10" s="3" customFormat="1" hidden="1" x14ac:dyDescent="0.25">
      <c r="A96" s="15" t="s">
        <v>133</v>
      </c>
      <c r="B96" s="15">
        <v>410</v>
      </c>
      <c r="C96" s="15" t="s">
        <v>12</v>
      </c>
      <c r="D96" s="15" t="s">
        <v>73</v>
      </c>
      <c r="E96" s="17" t="s">
        <v>780</v>
      </c>
      <c r="F96" s="18">
        <v>0</v>
      </c>
      <c r="G96" s="18">
        <v>72000</v>
      </c>
      <c r="H96" s="18">
        <v>160000</v>
      </c>
      <c r="I96" s="18"/>
      <c r="J96" s="3">
        <v>0</v>
      </c>
    </row>
    <row r="97" spans="1:10" s="3" customFormat="1" ht="31.5" hidden="1" x14ac:dyDescent="0.25">
      <c r="A97" s="15" t="s">
        <v>134</v>
      </c>
      <c r="B97" s="15"/>
      <c r="C97" s="15"/>
      <c r="D97" s="15"/>
      <c r="E97" s="17" t="s">
        <v>447</v>
      </c>
      <c r="F97" s="18">
        <f>F98</f>
        <v>0</v>
      </c>
      <c r="G97" s="18">
        <f t="shared" ref="G97:I99" si="53">G98</f>
        <v>100000</v>
      </c>
      <c r="H97" s="18">
        <f t="shared" si="53"/>
        <v>200000</v>
      </c>
      <c r="I97" s="18">
        <f t="shared" si="53"/>
        <v>0</v>
      </c>
      <c r="J97" s="3">
        <v>0</v>
      </c>
    </row>
    <row r="98" spans="1:10" s="3" customFormat="1" ht="47.25" hidden="1" x14ac:dyDescent="0.25">
      <c r="A98" s="15" t="s">
        <v>134</v>
      </c>
      <c r="B98" s="15" t="s">
        <v>14</v>
      </c>
      <c r="C98" s="15"/>
      <c r="D98" s="15"/>
      <c r="E98" s="17" t="s">
        <v>749</v>
      </c>
      <c r="F98" s="18">
        <f>F99</f>
        <v>0</v>
      </c>
      <c r="G98" s="18">
        <f t="shared" si="53"/>
        <v>100000</v>
      </c>
      <c r="H98" s="18">
        <f t="shared" si="53"/>
        <v>200000</v>
      </c>
      <c r="I98" s="18">
        <f t="shared" si="53"/>
        <v>0</v>
      </c>
      <c r="J98" s="3">
        <v>0</v>
      </c>
    </row>
    <row r="99" spans="1:10" s="3" customFormat="1" hidden="1" x14ac:dyDescent="0.25">
      <c r="A99" s="15" t="s">
        <v>134</v>
      </c>
      <c r="B99" s="15" t="s">
        <v>330</v>
      </c>
      <c r="C99" s="15"/>
      <c r="D99" s="15"/>
      <c r="E99" s="17" t="s">
        <v>750</v>
      </c>
      <c r="F99" s="18">
        <f>F100</f>
        <v>0</v>
      </c>
      <c r="G99" s="18">
        <f t="shared" si="53"/>
        <v>100000</v>
      </c>
      <c r="H99" s="18">
        <f t="shared" si="53"/>
        <v>200000</v>
      </c>
      <c r="I99" s="18">
        <f t="shared" si="53"/>
        <v>0</v>
      </c>
      <c r="J99" s="3">
        <v>0</v>
      </c>
    </row>
    <row r="100" spans="1:10" s="3" customFormat="1" hidden="1" x14ac:dyDescent="0.25">
      <c r="A100" s="15" t="s">
        <v>134</v>
      </c>
      <c r="B100" s="15">
        <v>410</v>
      </c>
      <c r="C100" s="15" t="s">
        <v>12</v>
      </c>
      <c r="D100" s="15" t="s">
        <v>73</v>
      </c>
      <c r="E100" s="17" t="s">
        <v>780</v>
      </c>
      <c r="F100" s="18">
        <v>0</v>
      </c>
      <c r="G100" s="18">
        <v>100000</v>
      </c>
      <c r="H100" s="18">
        <v>200000</v>
      </c>
      <c r="I100" s="18"/>
      <c r="J100" s="3">
        <v>0</v>
      </c>
    </row>
    <row r="101" spans="1:10" ht="47.25" x14ac:dyDescent="0.25">
      <c r="A101" s="23" t="s">
        <v>135</v>
      </c>
      <c r="B101" s="23"/>
      <c r="C101" s="23"/>
      <c r="D101" s="23"/>
      <c r="E101" s="24" t="s">
        <v>448</v>
      </c>
      <c r="F101" s="25">
        <f>F102</f>
        <v>223995.8</v>
      </c>
      <c r="G101" s="18">
        <f t="shared" ref="G101:I103" si="54">G102</f>
        <v>5006.6000000000004</v>
      </c>
      <c r="H101" s="18">
        <f t="shared" si="54"/>
        <v>0</v>
      </c>
      <c r="I101" s="18">
        <f t="shared" si="54"/>
        <v>0</v>
      </c>
    </row>
    <row r="102" spans="1:10" ht="47.25" x14ac:dyDescent="0.25">
      <c r="A102" s="23" t="s">
        <v>135</v>
      </c>
      <c r="B102" s="23" t="s">
        <v>14</v>
      </c>
      <c r="C102" s="23"/>
      <c r="D102" s="23"/>
      <c r="E102" s="24" t="s">
        <v>749</v>
      </c>
      <c r="F102" s="25">
        <f>F103</f>
        <v>223995.8</v>
      </c>
      <c r="G102" s="18">
        <f t="shared" si="54"/>
        <v>5006.6000000000004</v>
      </c>
      <c r="H102" s="18">
        <f t="shared" si="54"/>
        <v>0</v>
      </c>
      <c r="I102" s="18">
        <f t="shared" si="54"/>
        <v>0</v>
      </c>
    </row>
    <row r="103" spans="1:10" x14ac:dyDescent="0.25">
      <c r="A103" s="23" t="s">
        <v>135</v>
      </c>
      <c r="B103" s="23" t="s">
        <v>330</v>
      </c>
      <c r="C103" s="23"/>
      <c r="D103" s="23"/>
      <c r="E103" s="24" t="s">
        <v>750</v>
      </c>
      <c r="F103" s="25">
        <f>F104</f>
        <v>223995.8</v>
      </c>
      <c r="G103" s="18">
        <f t="shared" si="54"/>
        <v>5006.6000000000004</v>
      </c>
      <c r="H103" s="18">
        <f t="shared" si="54"/>
        <v>0</v>
      </c>
      <c r="I103" s="18">
        <f t="shared" si="54"/>
        <v>0</v>
      </c>
    </row>
    <row r="104" spans="1:10" x14ac:dyDescent="0.25">
      <c r="A104" s="23" t="s">
        <v>135</v>
      </c>
      <c r="B104" s="23">
        <v>410</v>
      </c>
      <c r="C104" s="23" t="s">
        <v>12</v>
      </c>
      <c r="D104" s="23" t="s">
        <v>73</v>
      </c>
      <c r="E104" s="24" t="s">
        <v>780</v>
      </c>
      <c r="F104" s="25">
        <v>223995.8</v>
      </c>
      <c r="G104" s="18">
        <v>5006.6000000000004</v>
      </c>
      <c r="H104" s="18">
        <v>0</v>
      </c>
      <c r="I104" s="18"/>
    </row>
    <row r="105" spans="1:10" ht="94.5" x14ac:dyDescent="0.25">
      <c r="A105" s="23" t="s">
        <v>136</v>
      </c>
      <c r="B105" s="23"/>
      <c r="C105" s="23"/>
      <c r="D105" s="23"/>
      <c r="E105" s="24" t="s">
        <v>449</v>
      </c>
      <c r="F105" s="25">
        <f>F106</f>
        <v>3296173.4</v>
      </c>
      <c r="G105" s="18">
        <f t="shared" ref="G105:I105" si="55">G106</f>
        <v>3392805.1</v>
      </c>
      <c r="H105" s="18">
        <f t="shared" si="55"/>
        <v>3457400.7</v>
      </c>
      <c r="I105" s="18">
        <f t="shared" si="55"/>
        <v>0</v>
      </c>
    </row>
    <row r="106" spans="1:10" ht="47.25" x14ac:dyDescent="0.25">
      <c r="A106" s="23" t="s">
        <v>136</v>
      </c>
      <c r="B106" s="23" t="s">
        <v>55</v>
      </c>
      <c r="C106" s="23"/>
      <c r="D106" s="23"/>
      <c r="E106" s="45" t="s">
        <v>751</v>
      </c>
      <c r="F106" s="25">
        <f>F107+F109</f>
        <v>3296173.4</v>
      </c>
      <c r="G106" s="18">
        <f t="shared" ref="G106:H106" si="56">G107+G109</f>
        <v>3392805.1</v>
      </c>
      <c r="H106" s="18">
        <f t="shared" si="56"/>
        <v>3457400.7</v>
      </c>
      <c r="I106" s="18">
        <f t="shared" ref="I106" si="57">I107+I109</f>
        <v>0</v>
      </c>
    </row>
    <row r="107" spans="1:10" x14ac:dyDescent="0.25">
      <c r="A107" s="23" t="s">
        <v>136</v>
      </c>
      <c r="B107" s="23" t="s">
        <v>419</v>
      </c>
      <c r="C107" s="23"/>
      <c r="D107" s="23"/>
      <c r="E107" s="45" t="s">
        <v>752</v>
      </c>
      <c r="F107" s="25">
        <f>F108</f>
        <v>422800</v>
      </c>
      <c r="G107" s="18">
        <f t="shared" ref="G107:I107" si="58">G108</f>
        <v>407136.6</v>
      </c>
      <c r="H107" s="18">
        <f t="shared" si="58"/>
        <v>414888</v>
      </c>
      <c r="I107" s="18">
        <f t="shared" si="58"/>
        <v>0</v>
      </c>
    </row>
    <row r="108" spans="1:10" x14ac:dyDescent="0.25">
      <c r="A108" s="23" t="s">
        <v>136</v>
      </c>
      <c r="B108" s="23">
        <v>610</v>
      </c>
      <c r="C108" s="23" t="s">
        <v>12</v>
      </c>
      <c r="D108" s="23" t="s">
        <v>73</v>
      </c>
      <c r="E108" s="24" t="s">
        <v>780</v>
      </c>
      <c r="F108" s="25">
        <v>422800</v>
      </c>
      <c r="G108" s="18">
        <v>407136.6</v>
      </c>
      <c r="H108" s="18">
        <v>414888</v>
      </c>
      <c r="I108" s="18"/>
    </row>
    <row r="109" spans="1:10" x14ac:dyDescent="0.25">
      <c r="A109" s="23" t="s">
        <v>136</v>
      </c>
      <c r="B109" s="23" t="s">
        <v>420</v>
      </c>
      <c r="C109" s="23"/>
      <c r="D109" s="23"/>
      <c r="E109" s="24" t="s">
        <v>753</v>
      </c>
      <c r="F109" s="25">
        <f>F110</f>
        <v>2873373.4</v>
      </c>
      <c r="G109" s="18">
        <f t="shared" ref="G109:I109" si="59">G110</f>
        <v>2985668.5</v>
      </c>
      <c r="H109" s="18">
        <f t="shared" si="59"/>
        <v>3042512.7</v>
      </c>
      <c r="I109" s="18">
        <f t="shared" si="59"/>
        <v>0</v>
      </c>
    </row>
    <row r="110" spans="1:10" x14ac:dyDescent="0.25">
      <c r="A110" s="23" t="s">
        <v>136</v>
      </c>
      <c r="B110" s="23">
        <v>620</v>
      </c>
      <c r="C110" s="23" t="s">
        <v>12</v>
      </c>
      <c r="D110" s="23" t="s">
        <v>73</v>
      </c>
      <c r="E110" s="24" t="s">
        <v>780</v>
      </c>
      <c r="F110" s="25">
        <v>2873373.4</v>
      </c>
      <c r="G110" s="18">
        <v>2985668.5</v>
      </c>
      <c r="H110" s="18">
        <v>3042512.7</v>
      </c>
      <c r="I110" s="18"/>
    </row>
    <row r="111" spans="1:10" ht="189" x14ac:dyDescent="0.25">
      <c r="A111" s="23" t="s">
        <v>137</v>
      </c>
      <c r="B111" s="23"/>
      <c r="C111" s="23"/>
      <c r="D111" s="23"/>
      <c r="E111" s="24" t="s">
        <v>450</v>
      </c>
      <c r="F111" s="25">
        <f>F112</f>
        <v>387669</v>
      </c>
      <c r="G111" s="18">
        <f t="shared" ref="G111:I113" si="60">G112</f>
        <v>390559.1</v>
      </c>
      <c r="H111" s="18">
        <f t="shared" si="60"/>
        <v>393283.9</v>
      </c>
      <c r="I111" s="18">
        <f t="shared" si="60"/>
        <v>0</v>
      </c>
    </row>
    <row r="112" spans="1:10" ht="47.25" x14ac:dyDescent="0.25">
      <c r="A112" s="23" t="s">
        <v>137</v>
      </c>
      <c r="B112" s="23" t="s">
        <v>55</v>
      </c>
      <c r="C112" s="23"/>
      <c r="D112" s="23"/>
      <c r="E112" s="45" t="s">
        <v>751</v>
      </c>
      <c r="F112" s="25">
        <f>F113</f>
        <v>387669</v>
      </c>
      <c r="G112" s="18">
        <f t="shared" si="60"/>
        <v>390559.1</v>
      </c>
      <c r="H112" s="18">
        <f t="shared" si="60"/>
        <v>393283.9</v>
      </c>
      <c r="I112" s="18">
        <f t="shared" si="60"/>
        <v>0</v>
      </c>
    </row>
    <row r="113" spans="1:9" x14ac:dyDescent="0.25">
      <c r="A113" s="23" t="s">
        <v>137</v>
      </c>
      <c r="B113" s="23" t="s">
        <v>419</v>
      </c>
      <c r="C113" s="23"/>
      <c r="D113" s="23"/>
      <c r="E113" s="45" t="s">
        <v>752</v>
      </c>
      <c r="F113" s="25">
        <f>F114</f>
        <v>387669</v>
      </c>
      <c r="G113" s="18">
        <f t="shared" si="60"/>
        <v>390559.1</v>
      </c>
      <c r="H113" s="18">
        <f t="shared" si="60"/>
        <v>393283.9</v>
      </c>
      <c r="I113" s="18">
        <f t="shared" si="60"/>
        <v>0</v>
      </c>
    </row>
    <row r="114" spans="1:9" x14ac:dyDescent="0.25">
      <c r="A114" s="23" t="s">
        <v>137</v>
      </c>
      <c r="B114" s="23">
        <v>610</v>
      </c>
      <c r="C114" s="23" t="s">
        <v>12</v>
      </c>
      <c r="D114" s="23" t="s">
        <v>73</v>
      </c>
      <c r="E114" s="24" t="s">
        <v>780</v>
      </c>
      <c r="F114" s="25">
        <v>387669</v>
      </c>
      <c r="G114" s="18">
        <v>390559.1</v>
      </c>
      <c r="H114" s="18">
        <v>393283.9</v>
      </c>
      <c r="I114" s="18"/>
    </row>
    <row r="115" spans="1:9" ht="47.25" x14ac:dyDescent="0.25">
      <c r="A115" s="23" t="s">
        <v>153</v>
      </c>
      <c r="B115" s="23"/>
      <c r="C115" s="23"/>
      <c r="D115" s="23"/>
      <c r="E115" s="24" t="s">
        <v>451</v>
      </c>
      <c r="F115" s="25">
        <f>F116</f>
        <v>24892.9</v>
      </c>
      <c r="G115" s="18">
        <f t="shared" ref="G115:I115" si="61">G116</f>
        <v>25401</v>
      </c>
      <c r="H115" s="18">
        <f t="shared" si="61"/>
        <v>27520.2</v>
      </c>
      <c r="I115" s="18">
        <f t="shared" si="61"/>
        <v>0</v>
      </c>
    </row>
    <row r="116" spans="1:9" ht="47.25" x14ac:dyDescent="0.25">
      <c r="A116" s="23" t="s">
        <v>153</v>
      </c>
      <c r="B116" s="23" t="s">
        <v>55</v>
      </c>
      <c r="C116" s="23"/>
      <c r="D116" s="23"/>
      <c r="E116" s="45" t="s">
        <v>751</v>
      </c>
      <c r="F116" s="25">
        <f>F117+F119+F121</f>
        <v>24892.9</v>
      </c>
      <c r="G116" s="18">
        <f t="shared" ref="G116:H116" si="62">G117+G119+G121</f>
        <v>25401</v>
      </c>
      <c r="H116" s="18">
        <f t="shared" si="62"/>
        <v>27520.2</v>
      </c>
      <c r="I116" s="18">
        <f t="shared" ref="I116" si="63">I117+I119+I121</f>
        <v>0</v>
      </c>
    </row>
    <row r="117" spans="1:9" x14ac:dyDescent="0.25">
      <c r="A117" s="23" t="s">
        <v>153</v>
      </c>
      <c r="B117" s="23" t="s">
        <v>419</v>
      </c>
      <c r="C117" s="23"/>
      <c r="D117" s="23"/>
      <c r="E117" s="45" t="s">
        <v>752</v>
      </c>
      <c r="F117" s="25">
        <f>F118</f>
        <v>4851.1000000000004</v>
      </c>
      <c r="G117" s="18">
        <f t="shared" ref="G117:I117" si="64">G118</f>
        <v>4952.2</v>
      </c>
      <c r="H117" s="18">
        <f t="shared" si="64"/>
        <v>5374.9</v>
      </c>
      <c r="I117" s="18">
        <f t="shared" si="64"/>
        <v>0</v>
      </c>
    </row>
    <row r="118" spans="1:9" x14ac:dyDescent="0.25">
      <c r="A118" s="23" t="s">
        <v>153</v>
      </c>
      <c r="B118" s="23">
        <v>610</v>
      </c>
      <c r="C118" s="23" t="s">
        <v>72</v>
      </c>
      <c r="D118" s="23" t="s">
        <v>57</v>
      </c>
      <c r="E118" s="24" t="s">
        <v>791</v>
      </c>
      <c r="F118" s="25">
        <v>4851.1000000000004</v>
      </c>
      <c r="G118" s="18">
        <v>4952.2</v>
      </c>
      <c r="H118" s="18">
        <v>5374.9</v>
      </c>
      <c r="I118" s="18"/>
    </row>
    <row r="119" spans="1:9" x14ac:dyDescent="0.25">
      <c r="A119" s="23" t="s">
        <v>153</v>
      </c>
      <c r="B119" s="23" t="s">
        <v>420</v>
      </c>
      <c r="C119" s="23"/>
      <c r="D119" s="23"/>
      <c r="E119" s="24" t="s">
        <v>753</v>
      </c>
      <c r="F119" s="25">
        <f>F120</f>
        <v>19914.400000000001</v>
      </c>
      <c r="G119" s="18">
        <f t="shared" ref="G119:I119" si="65">G120</f>
        <v>20320.8</v>
      </c>
      <c r="H119" s="18">
        <f t="shared" si="65"/>
        <v>22016.1</v>
      </c>
      <c r="I119" s="18">
        <f t="shared" si="65"/>
        <v>0</v>
      </c>
    </row>
    <row r="120" spans="1:9" x14ac:dyDescent="0.25">
      <c r="A120" s="23" t="s">
        <v>153</v>
      </c>
      <c r="B120" s="23">
        <v>620</v>
      </c>
      <c r="C120" s="23" t="s">
        <v>72</v>
      </c>
      <c r="D120" s="23" t="s">
        <v>57</v>
      </c>
      <c r="E120" s="24" t="s">
        <v>791</v>
      </c>
      <c r="F120" s="25">
        <v>19914.400000000001</v>
      </c>
      <c r="G120" s="18">
        <v>20320.8</v>
      </c>
      <c r="H120" s="18">
        <v>22016.1</v>
      </c>
      <c r="I120" s="18"/>
    </row>
    <row r="121" spans="1:9" ht="47.25" x14ac:dyDescent="0.25">
      <c r="A121" s="23" t="s">
        <v>153</v>
      </c>
      <c r="B121" s="23" t="s">
        <v>216</v>
      </c>
      <c r="C121" s="23"/>
      <c r="D121" s="23"/>
      <c r="E121" s="24" t="s">
        <v>754</v>
      </c>
      <c r="F121" s="25">
        <f>F122</f>
        <v>127.4</v>
      </c>
      <c r="G121" s="18">
        <f t="shared" ref="G121:I121" si="66">G122</f>
        <v>128</v>
      </c>
      <c r="H121" s="18">
        <f t="shared" si="66"/>
        <v>129.19999999999999</v>
      </c>
      <c r="I121" s="18">
        <f t="shared" si="66"/>
        <v>0</v>
      </c>
    </row>
    <row r="122" spans="1:9" x14ac:dyDescent="0.25">
      <c r="A122" s="23" t="s">
        <v>153</v>
      </c>
      <c r="B122" s="23">
        <v>630</v>
      </c>
      <c r="C122" s="23" t="s">
        <v>72</v>
      </c>
      <c r="D122" s="23" t="s">
        <v>57</v>
      </c>
      <c r="E122" s="24" t="s">
        <v>791</v>
      </c>
      <c r="F122" s="25">
        <v>127.4</v>
      </c>
      <c r="G122" s="18">
        <v>128</v>
      </c>
      <c r="H122" s="18">
        <v>129.19999999999999</v>
      </c>
      <c r="I122" s="18"/>
    </row>
    <row r="123" spans="1:9" ht="63" x14ac:dyDescent="0.25">
      <c r="A123" s="23" t="s">
        <v>138</v>
      </c>
      <c r="B123" s="23"/>
      <c r="C123" s="23"/>
      <c r="D123" s="23"/>
      <c r="E123" s="24" t="s">
        <v>452</v>
      </c>
      <c r="F123" s="25">
        <f>F124</f>
        <v>120998.1</v>
      </c>
      <c r="G123" s="18">
        <f t="shared" ref="G123:I123" si="67">G124</f>
        <v>120998.1</v>
      </c>
      <c r="H123" s="18">
        <f t="shared" si="67"/>
        <v>120998.1</v>
      </c>
      <c r="I123" s="18">
        <f t="shared" si="67"/>
        <v>0</v>
      </c>
    </row>
    <row r="124" spans="1:9" ht="47.25" x14ac:dyDescent="0.25">
      <c r="A124" s="23" t="s">
        <v>138</v>
      </c>
      <c r="B124" s="23" t="s">
        <v>55</v>
      </c>
      <c r="C124" s="23"/>
      <c r="D124" s="23"/>
      <c r="E124" s="45" t="s">
        <v>751</v>
      </c>
      <c r="F124" s="25">
        <f>F125+F127</f>
        <v>120998.1</v>
      </c>
      <c r="G124" s="18">
        <f t="shared" ref="G124:H124" si="68">G125+G127</f>
        <v>120998.1</v>
      </c>
      <c r="H124" s="18">
        <f t="shared" si="68"/>
        <v>120998.1</v>
      </c>
      <c r="I124" s="18">
        <f t="shared" ref="I124" si="69">I125+I127</f>
        <v>0</v>
      </c>
    </row>
    <row r="125" spans="1:9" x14ac:dyDescent="0.25">
      <c r="A125" s="23" t="s">
        <v>138</v>
      </c>
      <c r="B125" s="23" t="s">
        <v>419</v>
      </c>
      <c r="C125" s="23"/>
      <c r="D125" s="23"/>
      <c r="E125" s="45" t="s">
        <v>752</v>
      </c>
      <c r="F125" s="25">
        <f>F126</f>
        <v>20000</v>
      </c>
      <c r="G125" s="18">
        <f t="shared" ref="G125:I125" si="70">G126</f>
        <v>20000</v>
      </c>
      <c r="H125" s="18">
        <f t="shared" si="70"/>
        <v>20000</v>
      </c>
      <c r="I125" s="18">
        <f t="shared" si="70"/>
        <v>0</v>
      </c>
    </row>
    <row r="126" spans="1:9" x14ac:dyDescent="0.25">
      <c r="A126" s="23" t="s">
        <v>138</v>
      </c>
      <c r="B126" s="23">
        <v>610</v>
      </c>
      <c r="C126" s="23" t="s">
        <v>12</v>
      </c>
      <c r="D126" s="23" t="s">
        <v>73</v>
      </c>
      <c r="E126" s="24" t="s">
        <v>780</v>
      </c>
      <c r="F126" s="25">
        <v>20000</v>
      </c>
      <c r="G126" s="18">
        <v>20000</v>
      </c>
      <c r="H126" s="18">
        <v>20000</v>
      </c>
      <c r="I126" s="18"/>
    </row>
    <row r="127" spans="1:9" x14ac:dyDescent="0.25">
      <c r="A127" s="23" t="s">
        <v>138</v>
      </c>
      <c r="B127" s="23" t="s">
        <v>420</v>
      </c>
      <c r="C127" s="23"/>
      <c r="D127" s="23"/>
      <c r="E127" s="24" t="s">
        <v>753</v>
      </c>
      <c r="F127" s="25">
        <f>F128</f>
        <v>100998.1</v>
      </c>
      <c r="G127" s="18">
        <f t="shared" ref="G127:I127" si="71">G128</f>
        <v>100998.1</v>
      </c>
      <c r="H127" s="18">
        <f t="shared" si="71"/>
        <v>100998.1</v>
      </c>
      <c r="I127" s="18">
        <f t="shared" si="71"/>
        <v>0</v>
      </c>
    </row>
    <row r="128" spans="1:9" x14ac:dyDescent="0.25">
      <c r="A128" s="23" t="s">
        <v>138</v>
      </c>
      <c r="B128" s="23">
        <v>620</v>
      </c>
      <c r="C128" s="23" t="s">
        <v>12</v>
      </c>
      <c r="D128" s="23" t="s">
        <v>73</v>
      </c>
      <c r="E128" s="24" t="s">
        <v>780</v>
      </c>
      <c r="F128" s="25">
        <v>100998.1</v>
      </c>
      <c r="G128" s="18">
        <v>100998.1</v>
      </c>
      <c r="H128" s="18">
        <v>100998.1</v>
      </c>
      <c r="I128" s="18"/>
    </row>
    <row r="129" spans="1:9" ht="47.25" x14ac:dyDescent="0.25">
      <c r="A129" s="23" t="s">
        <v>139</v>
      </c>
      <c r="B129" s="23"/>
      <c r="C129" s="23"/>
      <c r="D129" s="23"/>
      <c r="E129" s="24" t="s">
        <v>438</v>
      </c>
      <c r="F129" s="25">
        <f>F130</f>
        <v>159213.20000000001</v>
      </c>
      <c r="G129" s="18">
        <f t="shared" ref="G129:I129" si="72">G130</f>
        <v>185584</v>
      </c>
      <c r="H129" s="18">
        <f t="shared" si="72"/>
        <v>196788.80000000002</v>
      </c>
      <c r="I129" s="18">
        <f t="shared" si="72"/>
        <v>0</v>
      </c>
    </row>
    <row r="130" spans="1:9" ht="47.25" x14ac:dyDescent="0.25">
      <c r="A130" s="23" t="s">
        <v>139</v>
      </c>
      <c r="B130" s="23" t="s">
        <v>55</v>
      </c>
      <c r="C130" s="23"/>
      <c r="D130" s="23"/>
      <c r="E130" s="45" t="s">
        <v>751</v>
      </c>
      <c r="F130" s="25">
        <f>F131+F134</f>
        <v>159213.20000000001</v>
      </c>
      <c r="G130" s="18">
        <f t="shared" ref="G130:H130" si="73">G131+G134</f>
        <v>185584</v>
      </c>
      <c r="H130" s="18">
        <f t="shared" si="73"/>
        <v>196788.80000000002</v>
      </c>
      <c r="I130" s="18">
        <f t="shared" ref="I130" si="74">I131+I134</f>
        <v>0</v>
      </c>
    </row>
    <row r="131" spans="1:9" x14ac:dyDescent="0.25">
      <c r="A131" s="23" t="s">
        <v>139</v>
      </c>
      <c r="B131" s="23" t="s">
        <v>419</v>
      </c>
      <c r="C131" s="23"/>
      <c r="D131" s="23"/>
      <c r="E131" s="45" t="s">
        <v>752</v>
      </c>
      <c r="F131" s="25">
        <f>F132+F133</f>
        <v>35562.199999999997</v>
      </c>
      <c r="G131" s="18">
        <f t="shared" ref="G131:H131" si="75">G132+G133</f>
        <v>34233.199999999997</v>
      </c>
      <c r="H131" s="18">
        <f t="shared" si="75"/>
        <v>31183.200000000001</v>
      </c>
      <c r="I131" s="18">
        <f t="shared" ref="I131" si="76">I132+I133</f>
        <v>0</v>
      </c>
    </row>
    <row r="132" spans="1:9" x14ac:dyDescent="0.25">
      <c r="A132" s="23" t="s">
        <v>139</v>
      </c>
      <c r="B132" s="23">
        <v>610</v>
      </c>
      <c r="C132" s="23" t="s">
        <v>12</v>
      </c>
      <c r="D132" s="23" t="s">
        <v>73</v>
      </c>
      <c r="E132" s="24" t="s">
        <v>780</v>
      </c>
      <c r="F132" s="25">
        <v>34432.199999999997</v>
      </c>
      <c r="G132" s="18">
        <v>33253.199999999997</v>
      </c>
      <c r="H132" s="18">
        <v>30253.200000000001</v>
      </c>
      <c r="I132" s="18"/>
    </row>
    <row r="133" spans="1:9" x14ac:dyDescent="0.25">
      <c r="A133" s="23" t="s">
        <v>139</v>
      </c>
      <c r="B133" s="23">
        <v>610</v>
      </c>
      <c r="C133" s="23" t="s">
        <v>72</v>
      </c>
      <c r="D133" s="23" t="s">
        <v>57</v>
      </c>
      <c r="E133" s="24" t="s">
        <v>791</v>
      </c>
      <c r="F133" s="25">
        <v>1130</v>
      </c>
      <c r="G133" s="18">
        <v>980</v>
      </c>
      <c r="H133" s="18">
        <v>930</v>
      </c>
      <c r="I133" s="18"/>
    </row>
    <row r="134" spans="1:9" x14ac:dyDescent="0.25">
      <c r="A134" s="23" t="s">
        <v>139</v>
      </c>
      <c r="B134" s="23" t="s">
        <v>420</v>
      </c>
      <c r="C134" s="23"/>
      <c r="D134" s="23"/>
      <c r="E134" s="24" t="s">
        <v>753</v>
      </c>
      <c r="F134" s="25">
        <f>F135+F136</f>
        <v>123651</v>
      </c>
      <c r="G134" s="18">
        <f t="shared" ref="G134:H134" si="77">G135+G136</f>
        <v>151350.79999999999</v>
      </c>
      <c r="H134" s="18">
        <f t="shared" si="77"/>
        <v>165605.6</v>
      </c>
      <c r="I134" s="18">
        <f t="shared" ref="I134" si="78">I135+I136</f>
        <v>0</v>
      </c>
    </row>
    <row r="135" spans="1:9" x14ac:dyDescent="0.25">
      <c r="A135" s="23" t="s">
        <v>139</v>
      </c>
      <c r="B135" s="23">
        <v>620</v>
      </c>
      <c r="C135" s="23" t="s">
        <v>12</v>
      </c>
      <c r="D135" s="23" t="s">
        <v>73</v>
      </c>
      <c r="E135" s="24" t="s">
        <v>780</v>
      </c>
      <c r="F135" s="25">
        <v>118051</v>
      </c>
      <c r="G135" s="18">
        <v>147950.79999999999</v>
      </c>
      <c r="H135" s="18">
        <v>161605.6</v>
      </c>
      <c r="I135" s="18"/>
    </row>
    <row r="136" spans="1:9" x14ac:dyDescent="0.25">
      <c r="A136" s="23" t="s">
        <v>139</v>
      </c>
      <c r="B136" s="23">
        <v>620</v>
      </c>
      <c r="C136" s="23" t="s">
        <v>72</v>
      </c>
      <c r="D136" s="23" t="s">
        <v>57</v>
      </c>
      <c r="E136" s="24" t="s">
        <v>791</v>
      </c>
      <c r="F136" s="25">
        <v>5600</v>
      </c>
      <c r="G136" s="18">
        <v>3400</v>
      </c>
      <c r="H136" s="18">
        <v>4000</v>
      </c>
      <c r="I136" s="18"/>
    </row>
    <row r="137" spans="1:9" ht="110.25" x14ac:dyDescent="0.25">
      <c r="A137" s="23" t="s">
        <v>154</v>
      </c>
      <c r="B137" s="23"/>
      <c r="C137" s="23"/>
      <c r="D137" s="23"/>
      <c r="E137" s="24" t="s">
        <v>815</v>
      </c>
      <c r="F137" s="25">
        <f>F138</f>
        <v>1333.5</v>
      </c>
      <c r="G137" s="18">
        <f t="shared" ref="G137:I139" si="79">G138</f>
        <v>1410.8</v>
      </c>
      <c r="H137" s="18">
        <f t="shared" si="79"/>
        <v>1503.9</v>
      </c>
      <c r="I137" s="18">
        <f t="shared" si="79"/>
        <v>0</v>
      </c>
    </row>
    <row r="138" spans="1:9" ht="47.25" x14ac:dyDescent="0.25">
      <c r="A138" s="23" t="s">
        <v>154</v>
      </c>
      <c r="B138" s="23" t="s">
        <v>55</v>
      </c>
      <c r="C138" s="23"/>
      <c r="D138" s="23"/>
      <c r="E138" s="45" t="s">
        <v>751</v>
      </c>
      <c r="F138" s="25">
        <f>F139</f>
        <v>1333.5</v>
      </c>
      <c r="G138" s="18">
        <f t="shared" si="79"/>
        <v>1410.8</v>
      </c>
      <c r="H138" s="18">
        <f t="shared" si="79"/>
        <v>1503.9</v>
      </c>
      <c r="I138" s="18">
        <f t="shared" si="79"/>
        <v>0</v>
      </c>
    </row>
    <row r="139" spans="1:9" x14ac:dyDescent="0.25">
      <c r="A139" s="23" t="s">
        <v>154</v>
      </c>
      <c r="B139" s="23" t="s">
        <v>420</v>
      </c>
      <c r="C139" s="23"/>
      <c r="D139" s="23"/>
      <c r="E139" s="24" t="s">
        <v>753</v>
      </c>
      <c r="F139" s="25">
        <f>F140</f>
        <v>1333.5</v>
      </c>
      <c r="G139" s="18">
        <f t="shared" si="79"/>
        <v>1410.8</v>
      </c>
      <c r="H139" s="18">
        <f t="shared" si="79"/>
        <v>1503.9</v>
      </c>
      <c r="I139" s="18">
        <f t="shared" si="79"/>
        <v>0</v>
      </c>
    </row>
    <row r="140" spans="1:9" x14ac:dyDescent="0.25">
      <c r="A140" s="23" t="s">
        <v>154</v>
      </c>
      <c r="B140" s="23">
        <v>620</v>
      </c>
      <c r="C140" s="23" t="s">
        <v>72</v>
      </c>
      <c r="D140" s="23" t="s">
        <v>57</v>
      </c>
      <c r="E140" s="24" t="s">
        <v>791</v>
      </c>
      <c r="F140" s="25">
        <v>1333.5</v>
      </c>
      <c r="G140" s="18">
        <v>1410.8</v>
      </c>
      <c r="H140" s="18">
        <v>1503.9</v>
      </c>
      <c r="I140" s="18"/>
    </row>
    <row r="141" spans="1:9" ht="31.5" x14ac:dyDescent="0.25">
      <c r="A141" s="23" t="s">
        <v>155</v>
      </c>
      <c r="B141" s="23"/>
      <c r="C141" s="23"/>
      <c r="D141" s="23"/>
      <c r="E141" s="24" t="s">
        <v>453</v>
      </c>
      <c r="F141" s="25">
        <f>F142</f>
        <v>25556.6</v>
      </c>
      <c r="G141" s="18">
        <f t="shared" ref="G141:I141" si="80">G142</f>
        <v>27137.4</v>
      </c>
      <c r="H141" s="18">
        <f t="shared" si="80"/>
        <v>28846.6</v>
      </c>
      <c r="I141" s="18">
        <f t="shared" si="80"/>
        <v>0</v>
      </c>
    </row>
    <row r="142" spans="1:9" ht="47.25" x14ac:dyDescent="0.25">
      <c r="A142" s="23" t="s">
        <v>155</v>
      </c>
      <c r="B142" s="23" t="s">
        <v>55</v>
      </c>
      <c r="C142" s="23"/>
      <c r="D142" s="23"/>
      <c r="E142" s="45" t="s">
        <v>751</v>
      </c>
      <c r="F142" s="25">
        <f>F143+F145</f>
        <v>25556.6</v>
      </c>
      <c r="G142" s="18">
        <f t="shared" ref="G142:H142" si="81">G143+G145</f>
        <v>27137.4</v>
      </c>
      <c r="H142" s="18">
        <f t="shared" si="81"/>
        <v>28846.6</v>
      </c>
      <c r="I142" s="18">
        <f t="shared" ref="I142" si="82">I143+I145</f>
        <v>0</v>
      </c>
    </row>
    <row r="143" spans="1:9" x14ac:dyDescent="0.25">
      <c r="A143" s="23" t="s">
        <v>155</v>
      </c>
      <c r="B143" s="23" t="s">
        <v>419</v>
      </c>
      <c r="C143" s="23"/>
      <c r="D143" s="23"/>
      <c r="E143" s="45" t="s">
        <v>752</v>
      </c>
      <c r="F143" s="25">
        <f>F144</f>
        <v>3878.5</v>
      </c>
      <c r="G143" s="18">
        <f t="shared" ref="G143:I143" si="83">G144</f>
        <v>3878.5</v>
      </c>
      <c r="H143" s="18">
        <f t="shared" si="83"/>
        <v>3878.5</v>
      </c>
      <c r="I143" s="18">
        <f t="shared" si="83"/>
        <v>0</v>
      </c>
    </row>
    <row r="144" spans="1:9" x14ac:dyDescent="0.25">
      <c r="A144" s="23" t="s">
        <v>155</v>
      </c>
      <c r="B144" s="23">
        <v>610</v>
      </c>
      <c r="C144" s="23" t="s">
        <v>72</v>
      </c>
      <c r="D144" s="23" t="s">
        <v>57</v>
      </c>
      <c r="E144" s="24" t="s">
        <v>791</v>
      </c>
      <c r="F144" s="25">
        <v>3878.5</v>
      </c>
      <c r="G144" s="18">
        <v>3878.5</v>
      </c>
      <c r="H144" s="18">
        <v>3878.5</v>
      </c>
      <c r="I144" s="18"/>
    </row>
    <row r="145" spans="1:9" x14ac:dyDescent="0.25">
      <c r="A145" s="23" t="s">
        <v>155</v>
      </c>
      <c r="B145" s="23" t="s">
        <v>420</v>
      </c>
      <c r="C145" s="23"/>
      <c r="D145" s="23"/>
      <c r="E145" s="24" t="s">
        <v>753</v>
      </c>
      <c r="F145" s="25">
        <f>F146</f>
        <v>21678.1</v>
      </c>
      <c r="G145" s="18">
        <f t="shared" ref="G145:I145" si="84">G146</f>
        <v>23258.9</v>
      </c>
      <c r="H145" s="18">
        <f t="shared" si="84"/>
        <v>24968.1</v>
      </c>
      <c r="I145" s="18">
        <f t="shared" si="84"/>
        <v>0</v>
      </c>
    </row>
    <row r="146" spans="1:9" x14ac:dyDescent="0.25">
      <c r="A146" s="23" t="s">
        <v>155</v>
      </c>
      <c r="B146" s="23">
        <v>620</v>
      </c>
      <c r="C146" s="23" t="s">
        <v>72</v>
      </c>
      <c r="D146" s="23" t="s">
        <v>57</v>
      </c>
      <c r="E146" s="24" t="s">
        <v>791</v>
      </c>
      <c r="F146" s="25">
        <v>21678.1</v>
      </c>
      <c r="G146" s="18">
        <v>23258.9</v>
      </c>
      <c r="H146" s="18">
        <v>24968.1</v>
      </c>
      <c r="I146" s="18"/>
    </row>
    <row r="147" spans="1:9" ht="31.5" x14ac:dyDescent="0.25">
      <c r="A147" s="23" t="s">
        <v>156</v>
      </c>
      <c r="B147" s="23"/>
      <c r="C147" s="23"/>
      <c r="D147" s="23"/>
      <c r="E147" s="24" t="s">
        <v>454</v>
      </c>
      <c r="F147" s="25">
        <f>F148</f>
        <v>42961.4</v>
      </c>
      <c r="G147" s="18">
        <f t="shared" ref="G147:I147" si="85">G148</f>
        <v>45663.4</v>
      </c>
      <c r="H147" s="18">
        <f t="shared" si="85"/>
        <v>48500.800000000003</v>
      </c>
      <c r="I147" s="18">
        <f t="shared" si="85"/>
        <v>0</v>
      </c>
    </row>
    <row r="148" spans="1:9" ht="47.25" x14ac:dyDescent="0.25">
      <c r="A148" s="23" t="s">
        <v>156</v>
      </c>
      <c r="B148" s="23" t="s">
        <v>55</v>
      </c>
      <c r="C148" s="23"/>
      <c r="D148" s="23"/>
      <c r="E148" s="45" t="s">
        <v>751</v>
      </c>
      <c r="F148" s="25">
        <f>F149+F151</f>
        <v>42961.4</v>
      </c>
      <c r="G148" s="18">
        <f t="shared" ref="G148:H148" si="86">G149+G151</f>
        <v>45663.4</v>
      </c>
      <c r="H148" s="18">
        <f t="shared" si="86"/>
        <v>48500.800000000003</v>
      </c>
      <c r="I148" s="18">
        <f t="shared" ref="I148" si="87">I149+I151</f>
        <v>0</v>
      </c>
    </row>
    <row r="149" spans="1:9" x14ac:dyDescent="0.25">
      <c r="A149" s="23" t="s">
        <v>156</v>
      </c>
      <c r="B149" s="23" t="s">
        <v>419</v>
      </c>
      <c r="C149" s="23"/>
      <c r="D149" s="23"/>
      <c r="E149" s="45" t="s">
        <v>752</v>
      </c>
      <c r="F149" s="25">
        <f>F150</f>
        <v>4010</v>
      </c>
      <c r="G149" s="18">
        <f t="shared" ref="G149:I149" si="88">G150</f>
        <v>4010</v>
      </c>
      <c r="H149" s="18">
        <f t="shared" si="88"/>
        <v>4010</v>
      </c>
      <c r="I149" s="18">
        <f t="shared" si="88"/>
        <v>0</v>
      </c>
    </row>
    <row r="150" spans="1:9" x14ac:dyDescent="0.25">
      <c r="A150" s="23" t="s">
        <v>156</v>
      </c>
      <c r="B150" s="23">
        <v>610</v>
      </c>
      <c r="C150" s="23" t="s">
        <v>72</v>
      </c>
      <c r="D150" s="23" t="s">
        <v>57</v>
      </c>
      <c r="E150" s="24" t="s">
        <v>791</v>
      </c>
      <c r="F150" s="25">
        <v>4010</v>
      </c>
      <c r="G150" s="18">
        <v>4010</v>
      </c>
      <c r="H150" s="18">
        <v>4010</v>
      </c>
      <c r="I150" s="18"/>
    </row>
    <row r="151" spans="1:9" x14ac:dyDescent="0.25">
      <c r="A151" s="23" t="s">
        <v>156</v>
      </c>
      <c r="B151" s="23" t="s">
        <v>420</v>
      </c>
      <c r="C151" s="23"/>
      <c r="D151" s="23"/>
      <c r="E151" s="24" t="s">
        <v>753</v>
      </c>
      <c r="F151" s="25">
        <f>F152</f>
        <v>38951.4</v>
      </c>
      <c r="G151" s="18">
        <f t="shared" ref="G151:I151" si="89">G152</f>
        <v>41653.4</v>
      </c>
      <c r="H151" s="18">
        <f t="shared" si="89"/>
        <v>44490.8</v>
      </c>
      <c r="I151" s="18">
        <f t="shared" si="89"/>
        <v>0</v>
      </c>
    </row>
    <row r="152" spans="1:9" x14ac:dyDescent="0.25">
      <c r="A152" s="23" t="s">
        <v>156</v>
      </c>
      <c r="B152" s="23">
        <v>620</v>
      </c>
      <c r="C152" s="23" t="s">
        <v>72</v>
      </c>
      <c r="D152" s="23" t="s">
        <v>57</v>
      </c>
      <c r="E152" s="24" t="s">
        <v>791</v>
      </c>
      <c r="F152" s="25">
        <v>38951.4</v>
      </c>
      <c r="G152" s="18">
        <v>41653.4</v>
      </c>
      <c r="H152" s="18">
        <v>44490.8</v>
      </c>
      <c r="I152" s="18"/>
    </row>
    <row r="153" spans="1:9" ht="47.25" x14ac:dyDescent="0.25">
      <c r="A153" s="23" t="s">
        <v>140</v>
      </c>
      <c r="B153" s="23"/>
      <c r="C153" s="23"/>
      <c r="D153" s="23"/>
      <c r="E153" s="24" t="s">
        <v>455</v>
      </c>
      <c r="F153" s="25">
        <f>F154</f>
        <v>4569.8</v>
      </c>
      <c r="G153" s="18">
        <f t="shared" ref="G153:I155" si="90">G154</f>
        <v>5149.8999999999996</v>
      </c>
      <c r="H153" s="18">
        <f t="shared" si="90"/>
        <v>5294</v>
      </c>
      <c r="I153" s="18">
        <f t="shared" si="90"/>
        <v>0</v>
      </c>
    </row>
    <row r="154" spans="1:9" ht="47.25" x14ac:dyDescent="0.25">
      <c r="A154" s="23" t="s">
        <v>140</v>
      </c>
      <c r="B154" s="23" t="s">
        <v>55</v>
      </c>
      <c r="C154" s="23"/>
      <c r="D154" s="23"/>
      <c r="E154" s="45" t="s">
        <v>751</v>
      </c>
      <c r="F154" s="25">
        <f>F155</f>
        <v>4569.8</v>
      </c>
      <c r="G154" s="18">
        <f t="shared" si="90"/>
        <v>5149.8999999999996</v>
      </c>
      <c r="H154" s="18">
        <f t="shared" si="90"/>
        <v>5294</v>
      </c>
      <c r="I154" s="18">
        <f t="shared" si="90"/>
        <v>0</v>
      </c>
    </row>
    <row r="155" spans="1:9" ht="47.25" x14ac:dyDescent="0.25">
      <c r="A155" s="23" t="s">
        <v>140</v>
      </c>
      <c r="B155" s="23" t="s">
        <v>216</v>
      </c>
      <c r="C155" s="23"/>
      <c r="D155" s="23"/>
      <c r="E155" s="24" t="s">
        <v>754</v>
      </c>
      <c r="F155" s="25">
        <f>F156</f>
        <v>4569.8</v>
      </c>
      <c r="G155" s="18">
        <f t="shared" si="90"/>
        <v>5149.8999999999996</v>
      </c>
      <c r="H155" s="18">
        <f t="shared" si="90"/>
        <v>5294</v>
      </c>
      <c r="I155" s="18">
        <f t="shared" si="90"/>
        <v>0</v>
      </c>
    </row>
    <row r="156" spans="1:9" x14ac:dyDescent="0.25">
      <c r="A156" s="23" t="s">
        <v>140</v>
      </c>
      <c r="B156" s="23">
        <v>630</v>
      </c>
      <c r="C156" s="23" t="s">
        <v>12</v>
      </c>
      <c r="D156" s="23" t="s">
        <v>73</v>
      </c>
      <c r="E156" s="24" t="s">
        <v>780</v>
      </c>
      <c r="F156" s="25">
        <v>4569.8</v>
      </c>
      <c r="G156" s="18">
        <v>5149.8999999999996</v>
      </c>
      <c r="H156" s="18">
        <v>5294</v>
      </c>
      <c r="I156" s="18"/>
    </row>
    <row r="157" spans="1:9" ht="78.75" x14ac:dyDescent="0.25">
      <c r="A157" s="23" t="s">
        <v>141</v>
      </c>
      <c r="B157" s="23"/>
      <c r="C157" s="23"/>
      <c r="D157" s="23"/>
      <c r="E157" s="24" t="s">
        <v>456</v>
      </c>
      <c r="F157" s="25">
        <f>F158</f>
        <v>1275.3</v>
      </c>
      <c r="G157" s="18">
        <f t="shared" ref="G157:I159" si="91">G158</f>
        <v>1275.3</v>
      </c>
      <c r="H157" s="18">
        <f t="shared" si="91"/>
        <v>1275.3</v>
      </c>
      <c r="I157" s="18">
        <f t="shared" si="91"/>
        <v>0</v>
      </c>
    </row>
    <row r="158" spans="1:9" ht="47.25" x14ac:dyDescent="0.25">
      <c r="A158" s="23" t="s">
        <v>141</v>
      </c>
      <c r="B158" s="23" t="s">
        <v>55</v>
      </c>
      <c r="C158" s="23"/>
      <c r="D158" s="23"/>
      <c r="E158" s="45" t="s">
        <v>751</v>
      </c>
      <c r="F158" s="25">
        <f>F159</f>
        <v>1275.3</v>
      </c>
      <c r="G158" s="18">
        <f t="shared" si="91"/>
        <v>1275.3</v>
      </c>
      <c r="H158" s="18">
        <f t="shared" si="91"/>
        <v>1275.3</v>
      </c>
      <c r="I158" s="18">
        <f t="shared" si="91"/>
        <v>0</v>
      </c>
    </row>
    <row r="159" spans="1:9" x14ac:dyDescent="0.25">
      <c r="A159" s="23" t="s">
        <v>141</v>
      </c>
      <c r="B159" s="23" t="s">
        <v>420</v>
      </c>
      <c r="C159" s="23"/>
      <c r="D159" s="23"/>
      <c r="E159" s="24" t="s">
        <v>753</v>
      </c>
      <c r="F159" s="25">
        <f>F160</f>
        <v>1275.3</v>
      </c>
      <c r="G159" s="18">
        <f t="shared" si="91"/>
        <v>1275.3</v>
      </c>
      <c r="H159" s="18">
        <f t="shared" si="91"/>
        <v>1275.3</v>
      </c>
      <c r="I159" s="18">
        <f t="shared" si="91"/>
        <v>0</v>
      </c>
    </row>
    <row r="160" spans="1:9" x14ac:dyDescent="0.25">
      <c r="A160" s="23" t="s">
        <v>141</v>
      </c>
      <c r="B160" s="23">
        <v>620</v>
      </c>
      <c r="C160" s="23" t="s">
        <v>12</v>
      </c>
      <c r="D160" s="23" t="s">
        <v>73</v>
      </c>
      <c r="E160" s="24" t="s">
        <v>780</v>
      </c>
      <c r="F160" s="25">
        <v>1275.3</v>
      </c>
      <c r="G160" s="18">
        <v>1275.3</v>
      </c>
      <c r="H160" s="18">
        <v>1275.3</v>
      </c>
      <c r="I160" s="18"/>
    </row>
    <row r="161" spans="1:10" ht="78.75" x14ac:dyDescent="0.25">
      <c r="A161" s="23" t="s">
        <v>142</v>
      </c>
      <c r="B161" s="23"/>
      <c r="C161" s="23"/>
      <c r="D161" s="23"/>
      <c r="E161" s="24" t="s">
        <v>457</v>
      </c>
      <c r="F161" s="25">
        <f>F162</f>
        <v>898.9</v>
      </c>
      <c r="G161" s="18">
        <f t="shared" ref="G161:I163" si="92">G162</f>
        <v>0</v>
      </c>
      <c r="H161" s="18">
        <f t="shared" si="92"/>
        <v>0</v>
      </c>
      <c r="I161" s="18">
        <f t="shared" si="92"/>
        <v>0</v>
      </c>
    </row>
    <row r="162" spans="1:10" ht="47.25" x14ac:dyDescent="0.25">
      <c r="A162" s="23" t="s">
        <v>142</v>
      </c>
      <c r="B162" s="23" t="s">
        <v>55</v>
      </c>
      <c r="C162" s="23"/>
      <c r="D162" s="23"/>
      <c r="E162" s="45" t="s">
        <v>751</v>
      </c>
      <c r="F162" s="25">
        <f>F163</f>
        <v>898.9</v>
      </c>
      <c r="G162" s="18">
        <f t="shared" si="92"/>
        <v>0</v>
      </c>
      <c r="H162" s="18">
        <f t="shared" si="92"/>
        <v>0</v>
      </c>
      <c r="I162" s="18">
        <f t="shared" si="92"/>
        <v>0</v>
      </c>
    </row>
    <row r="163" spans="1:10" x14ac:dyDescent="0.25">
      <c r="A163" s="23" t="s">
        <v>142</v>
      </c>
      <c r="B163" s="23" t="s">
        <v>420</v>
      </c>
      <c r="C163" s="23"/>
      <c r="D163" s="23"/>
      <c r="E163" s="24" t="s">
        <v>753</v>
      </c>
      <c r="F163" s="25">
        <f>F164</f>
        <v>898.9</v>
      </c>
      <c r="G163" s="18">
        <f t="shared" si="92"/>
        <v>0</v>
      </c>
      <c r="H163" s="18">
        <f t="shared" si="92"/>
        <v>0</v>
      </c>
      <c r="I163" s="18">
        <f t="shared" si="92"/>
        <v>0</v>
      </c>
    </row>
    <row r="164" spans="1:10" x14ac:dyDescent="0.25">
      <c r="A164" s="23" t="s">
        <v>142</v>
      </c>
      <c r="B164" s="23">
        <v>620</v>
      </c>
      <c r="C164" s="23" t="s">
        <v>12</v>
      </c>
      <c r="D164" s="23" t="s">
        <v>73</v>
      </c>
      <c r="E164" s="24" t="s">
        <v>780</v>
      </c>
      <c r="F164" s="25">
        <v>898.9</v>
      </c>
      <c r="G164" s="18">
        <v>0</v>
      </c>
      <c r="H164" s="18">
        <v>0</v>
      </c>
      <c r="I164" s="18"/>
    </row>
    <row r="165" spans="1:10" ht="31.5" x14ac:dyDescent="0.25">
      <c r="A165" s="23" t="s">
        <v>143</v>
      </c>
      <c r="B165" s="23"/>
      <c r="C165" s="23"/>
      <c r="D165" s="23"/>
      <c r="E165" s="24" t="s">
        <v>458</v>
      </c>
      <c r="F165" s="25">
        <f>F166</f>
        <v>12172.7</v>
      </c>
      <c r="G165" s="18">
        <f t="shared" ref="G165:I167" si="93">G166</f>
        <v>12392</v>
      </c>
      <c r="H165" s="18">
        <f t="shared" si="93"/>
        <v>12392</v>
      </c>
      <c r="I165" s="18">
        <f t="shared" si="93"/>
        <v>0</v>
      </c>
    </row>
    <row r="166" spans="1:10" ht="47.25" x14ac:dyDescent="0.25">
      <c r="A166" s="23" t="s">
        <v>143</v>
      </c>
      <c r="B166" s="23" t="s">
        <v>55</v>
      </c>
      <c r="C166" s="23"/>
      <c r="D166" s="23"/>
      <c r="E166" s="45" t="s">
        <v>751</v>
      </c>
      <c r="F166" s="25">
        <f>F167</f>
        <v>12172.7</v>
      </c>
      <c r="G166" s="18">
        <f t="shared" si="93"/>
        <v>12392</v>
      </c>
      <c r="H166" s="18">
        <f t="shared" si="93"/>
        <v>12392</v>
      </c>
      <c r="I166" s="18">
        <f t="shared" si="93"/>
        <v>0</v>
      </c>
    </row>
    <row r="167" spans="1:10" x14ac:dyDescent="0.25">
      <c r="A167" s="23" t="s">
        <v>143</v>
      </c>
      <c r="B167" s="23" t="s">
        <v>420</v>
      </c>
      <c r="C167" s="23"/>
      <c r="D167" s="23"/>
      <c r="E167" s="24" t="s">
        <v>753</v>
      </c>
      <c r="F167" s="25">
        <f>F168</f>
        <v>12172.7</v>
      </c>
      <c r="G167" s="18">
        <f t="shared" si="93"/>
        <v>12392</v>
      </c>
      <c r="H167" s="18">
        <f t="shared" si="93"/>
        <v>12392</v>
      </c>
      <c r="I167" s="18">
        <f t="shared" si="93"/>
        <v>0</v>
      </c>
    </row>
    <row r="168" spans="1:10" x14ac:dyDescent="0.25">
      <c r="A168" s="23" t="s">
        <v>143</v>
      </c>
      <c r="B168" s="23">
        <v>620</v>
      </c>
      <c r="C168" s="23" t="s">
        <v>12</v>
      </c>
      <c r="D168" s="23" t="s">
        <v>73</v>
      </c>
      <c r="E168" s="24" t="s">
        <v>780</v>
      </c>
      <c r="F168" s="25">
        <v>12172.7</v>
      </c>
      <c r="G168" s="18">
        <v>12392</v>
      </c>
      <c r="H168" s="18">
        <v>12392</v>
      </c>
      <c r="I168" s="18"/>
    </row>
    <row r="169" spans="1:10" ht="47.25" x14ac:dyDescent="0.25">
      <c r="A169" s="23" t="s">
        <v>157</v>
      </c>
      <c r="B169" s="23"/>
      <c r="C169" s="23"/>
      <c r="D169" s="23"/>
      <c r="E169" s="24" t="s">
        <v>459</v>
      </c>
      <c r="F169" s="25">
        <f>F170</f>
        <v>37842.6</v>
      </c>
      <c r="G169" s="18">
        <f t="shared" ref="G169:I169" si="94">G170</f>
        <v>40307.800000000003</v>
      </c>
      <c r="H169" s="18">
        <f t="shared" si="94"/>
        <v>41515.4</v>
      </c>
      <c r="I169" s="18">
        <f t="shared" si="94"/>
        <v>0</v>
      </c>
    </row>
    <row r="170" spans="1:10" ht="47.25" x14ac:dyDescent="0.25">
      <c r="A170" s="23" t="s">
        <v>157</v>
      </c>
      <c r="B170" s="23" t="s">
        <v>55</v>
      </c>
      <c r="C170" s="23"/>
      <c r="D170" s="23"/>
      <c r="E170" s="45" t="s">
        <v>751</v>
      </c>
      <c r="F170" s="25">
        <f>F171+F173</f>
        <v>37842.6</v>
      </c>
      <c r="G170" s="18">
        <f t="shared" ref="G170:H170" si="95">G171+G173</f>
        <v>40307.800000000003</v>
      </c>
      <c r="H170" s="18">
        <f t="shared" si="95"/>
        <v>41515.4</v>
      </c>
      <c r="I170" s="18">
        <f t="shared" ref="I170" si="96">I171+I173</f>
        <v>0</v>
      </c>
    </row>
    <row r="171" spans="1:10" x14ac:dyDescent="0.25">
      <c r="A171" s="23" t="s">
        <v>157</v>
      </c>
      <c r="B171" s="23" t="s">
        <v>419</v>
      </c>
      <c r="C171" s="23"/>
      <c r="D171" s="23"/>
      <c r="E171" s="45" t="s">
        <v>752</v>
      </c>
      <c r="F171" s="25">
        <f>F172</f>
        <v>5971.1</v>
      </c>
      <c r="G171" s="18">
        <f t="shared" ref="G171:I171" si="97">G172</f>
        <v>5063.3999999999996</v>
      </c>
      <c r="H171" s="18">
        <f t="shared" si="97"/>
        <v>5063.3999999999996</v>
      </c>
      <c r="I171" s="18">
        <f t="shared" si="97"/>
        <v>0</v>
      </c>
    </row>
    <row r="172" spans="1:10" ht="31.5" x14ac:dyDescent="0.25">
      <c r="A172" s="23" t="s">
        <v>157</v>
      </c>
      <c r="B172" s="23">
        <v>610</v>
      </c>
      <c r="C172" s="23" t="s">
        <v>72</v>
      </c>
      <c r="D172" s="23" t="s">
        <v>32</v>
      </c>
      <c r="E172" s="24" t="s">
        <v>793</v>
      </c>
      <c r="F172" s="25">
        <v>5971.1</v>
      </c>
      <c r="G172" s="18">
        <v>5063.3999999999996</v>
      </c>
      <c r="H172" s="18">
        <v>5063.3999999999996</v>
      </c>
      <c r="I172" s="18"/>
    </row>
    <row r="173" spans="1:10" x14ac:dyDescent="0.25">
      <c r="A173" s="23" t="s">
        <v>157</v>
      </c>
      <c r="B173" s="23" t="s">
        <v>420</v>
      </c>
      <c r="C173" s="23"/>
      <c r="D173" s="23"/>
      <c r="E173" s="24" t="s">
        <v>753</v>
      </c>
      <c r="F173" s="25">
        <f>F174</f>
        <v>31871.5</v>
      </c>
      <c r="G173" s="18">
        <f t="shared" ref="G173:I173" si="98">G174</f>
        <v>35244.400000000001</v>
      </c>
      <c r="H173" s="18">
        <f t="shared" si="98"/>
        <v>36452</v>
      </c>
      <c r="I173" s="18">
        <f t="shared" si="98"/>
        <v>0</v>
      </c>
    </row>
    <row r="174" spans="1:10" ht="31.5" x14ac:dyDescent="0.25">
      <c r="A174" s="23" t="s">
        <v>157</v>
      </c>
      <c r="B174" s="23">
        <v>620</v>
      </c>
      <c r="C174" s="23" t="s">
        <v>72</v>
      </c>
      <c r="D174" s="23" t="s">
        <v>32</v>
      </c>
      <c r="E174" s="24" t="s">
        <v>793</v>
      </c>
      <c r="F174" s="25">
        <v>31871.5</v>
      </c>
      <c r="G174" s="18">
        <v>35244.400000000001</v>
      </c>
      <c r="H174" s="18">
        <v>36452</v>
      </c>
      <c r="I174" s="18"/>
    </row>
    <row r="175" spans="1:10" s="31" customFormat="1" ht="47.25" x14ac:dyDescent="0.25">
      <c r="A175" s="28" t="s">
        <v>162</v>
      </c>
      <c r="B175" s="28"/>
      <c r="C175" s="28"/>
      <c r="D175" s="28"/>
      <c r="E175" s="29" t="s">
        <v>460</v>
      </c>
      <c r="F175" s="30">
        <f>F176+F189</f>
        <v>541561.9</v>
      </c>
      <c r="G175" s="21">
        <f t="shared" ref="G175:H175" si="99">G176+G189</f>
        <v>572114.9</v>
      </c>
      <c r="H175" s="21">
        <f t="shared" si="99"/>
        <v>594104.00000000012</v>
      </c>
      <c r="I175" s="21">
        <f t="shared" ref="I175" si="100">I176+I189</f>
        <v>0</v>
      </c>
      <c r="J175" s="22"/>
    </row>
    <row r="176" spans="1:10" ht="78.75" x14ac:dyDescent="0.25">
      <c r="A176" s="23" t="s">
        <v>144</v>
      </c>
      <c r="B176" s="23"/>
      <c r="C176" s="23"/>
      <c r="D176" s="23"/>
      <c r="E176" s="24" t="s">
        <v>434</v>
      </c>
      <c r="F176" s="25">
        <f>F177+F180+F183+F186</f>
        <v>535278.1</v>
      </c>
      <c r="G176" s="18">
        <f t="shared" ref="G176:H176" si="101">G177+G180+G183+G186</f>
        <v>565831.1</v>
      </c>
      <c r="H176" s="18">
        <f t="shared" si="101"/>
        <v>587820.20000000007</v>
      </c>
      <c r="I176" s="18">
        <f t="shared" ref="I176" si="102">I177+I180+I183+I186</f>
        <v>0</v>
      </c>
    </row>
    <row r="177" spans="1:9" ht="94.5" x14ac:dyDescent="0.25">
      <c r="A177" s="23" t="s">
        <v>144</v>
      </c>
      <c r="B177" s="23" t="s">
        <v>13</v>
      </c>
      <c r="C177" s="23"/>
      <c r="D177" s="23"/>
      <c r="E177" s="24" t="s">
        <v>739</v>
      </c>
      <c r="F177" s="25">
        <f>F178</f>
        <v>10936.1</v>
      </c>
      <c r="G177" s="18">
        <f t="shared" ref="G177:I178" si="103">G178</f>
        <v>11118.5</v>
      </c>
      <c r="H177" s="18">
        <f t="shared" si="103"/>
        <v>11715.4</v>
      </c>
      <c r="I177" s="18">
        <f t="shared" si="103"/>
        <v>0</v>
      </c>
    </row>
    <row r="178" spans="1:9" ht="31.5" x14ac:dyDescent="0.25">
      <c r="A178" s="23" t="s">
        <v>144</v>
      </c>
      <c r="B178" s="23" t="s">
        <v>422</v>
      </c>
      <c r="C178" s="23"/>
      <c r="D178" s="23"/>
      <c r="E178" s="24" t="s">
        <v>740</v>
      </c>
      <c r="F178" s="25">
        <f>F179</f>
        <v>10936.1</v>
      </c>
      <c r="G178" s="18">
        <f t="shared" si="103"/>
        <v>11118.5</v>
      </c>
      <c r="H178" s="18">
        <f t="shared" si="103"/>
        <v>11715.4</v>
      </c>
      <c r="I178" s="18">
        <f t="shared" si="103"/>
        <v>0</v>
      </c>
    </row>
    <row r="179" spans="1:9" x14ac:dyDescent="0.25">
      <c r="A179" s="23" t="s">
        <v>144</v>
      </c>
      <c r="B179" s="23">
        <v>110</v>
      </c>
      <c r="C179" s="23" t="s">
        <v>12</v>
      </c>
      <c r="D179" s="23" t="s">
        <v>73</v>
      </c>
      <c r="E179" s="24" t="s">
        <v>780</v>
      </c>
      <c r="F179" s="25">
        <v>10936.1</v>
      </c>
      <c r="G179" s="18">
        <v>11118.5</v>
      </c>
      <c r="H179" s="18">
        <v>11715.4</v>
      </c>
      <c r="I179" s="18"/>
    </row>
    <row r="180" spans="1:9" ht="31.5" x14ac:dyDescent="0.25">
      <c r="A180" s="23" t="s">
        <v>144</v>
      </c>
      <c r="B180" s="23" t="s">
        <v>6</v>
      </c>
      <c r="C180" s="23"/>
      <c r="D180" s="23"/>
      <c r="E180" s="24" t="s">
        <v>742</v>
      </c>
      <c r="F180" s="25">
        <f>F181</f>
        <v>3344.7999999999997</v>
      </c>
      <c r="G180" s="18">
        <f t="shared" ref="G180:I181" si="104">G181</f>
        <v>3384.4999999999995</v>
      </c>
      <c r="H180" s="18">
        <f t="shared" si="104"/>
        <v>3384.4999999999995</v>
      </c>
      <c r="I180" s="18">
        <f t="shared" si="104"/>
        <v>0</v>
      </c>
    </row>
    <row r="181" spans="1:9" ht="47.25" x14ac:dyDescent="0.25">
      <c r="A181" s="23" t="s">
        <v>144</v>
      </c>
      <c r="B181" s="23" t="s">
        <v>167</v>
      </c>
      <c r="C181" s="23"/>
      <c r="D181" s="23"/>
      <c r="E181" s="24" t="s">
        <v>743</v>
      </c>
      <c r="F181" s="25">
        <f>F182</f>
        <v>3344.7999999999997</v>
      </c>
      <c r="G181" s="18">
        <f t="shared" si="104"/>
        <v>3384.4999999999995</v>
      </c>
      <c r="H181" s="18">
        <f t="shared" si="104"/>
        <v>3384.4999999999995</v>
      </c>
      <c r="I181" s="18">
        <f t="shared" si="104"/>
        <v>0</v>
      </c>
    </row>
    <row r="182" spans="1:9" x14ac:dyDescent="0.25">
      <c r="A182" s="23" t="s">
        <v>144</v>
      </c>
      <c r="B182" s="23">
        <v>240</v>
      </c>
      <c r="C182" s="23" t="s">
        <v>12</v>
      </c>
      <c r="D182" s="23" t="s">
        <v>73</v>
      </c>
      <c r="E182" s="24" t="s">
        <v>780</v>
      </c>
      <c r="F182" s="25">
        <v>3344.7999999999997</v>
      </c>
      <c r="G182" s="18">
        <v>3384.4999999999995</v>
      </c>
      <c r="H182" s="18">
        <v>3384.4999999999995</v>
      </c>
      <c r="I182" s="18"/>
    </row>
    <row r="183" spans="1:9" ht="47.25" x14ac:dyDescent="0.25">
      <c r="A183" s="23" t="s">
        <v>144</v>
      </c>
      <c r="B183" s="23" t="s">
        <v>55</v>
      </c>
      <c r="C183" s="23"/>
      <c r="D183" s="23"/>
      <c r="E183" s="45" t="s">
        <v>751</v>
      </c>
      <c r="F183" s="25">
        <f>F184</f>
        <v>519937.8</v>
      </c>
      <c r="G183" s="18">
        <f t="shared" ref="G183:I184" si="105">G184</f>
        <v>550268.69999999995</v>
      </c>
      <c r="H183" s="18">
        <f t="shared" si="105"/>
        <v>571660.9</v>
      </c>
      <c r="I183" s="18">
        <f t="shared" si="105"/>
        <v>0</v>
      </c>
    </row>
    <row r="184" spans="1:9" x14ac:dyDescent="0.25">
      <c r="A184" s="23" t="s">
        <v>144</v>
      </c>
      <c r="B184" s="23" t="s">
        <v>420</v>
      </c>
      <c r="C184" s="23"/>
      <c r="D184" s="23"/>
      <c r="E184" s="24" t="s">
        <v>753</v>
      </c>
      <c r="F184" s="25">
        <f>F185</f>
        <v>519937.8</v>
      </c>
      <c r="G184" s="18">
        <f t="shared" si="105"/>
        <v>550268.69999999995</v>
      </c>
      <c r="H184" s="18">
        <f t="shared" si="105"/>
        <v>571660.9</v>
      </c>
      <c r="I184" s="18">
        <f t="shared" si="105"/>
        <v>0</v>
      </c>
    </row>
    <row r="185" spans="1:9" x14ac:dyDescent="0.25">
      <c r="A185" s="23" t="s">
        <v>144</v>
      </c>
      <c r="B185" s="23">
        <v>620</v>
      </c>
      <c r="C185" s="23" t="s">
        <v>12</v>
      </c>
      <c r="D185" s="23" t="s">
        <v>73</v>
      </c>
      <c r="E185" s="24" t="s">
        <v>780</v>
      </c>
      <c r="F185" s="25">
        <v>519937.8</v>
      </c>
      <c r="G185" s="18">
        <v>550268.69999999995</v>
      </c>
      <c r="H185" s="18">
        <v>571660.9</v>
      </c>
      <c r="I185" s="18"/>
    </row>
    <row r="186" spans="1:9" x14ac:dyDescent="0.25">
      <c r="A186" s="23" t="s">
        <v>144</v>
      </c>
      <c r="B186" s="23" t="s">
        <v>7</v>
      </c>
      <c r="C186" s="23"/>
      <c r="D186" s="23"/>
      <c r="E186" s="24" t="s">
        <v>755</v>
      </c>
      <c r="F186" s="25">
        <f>F187</f>
        <v>1059.4000000000001</v>
      </c>
      <c r="G186" s="18">
        <f t="shared" ref="G186:I187" si="106">G187</f>
        <v>1059.4000000000001</v>
      </c>
      <c r="H186" s="18">
        <f t="shared" si="106"/>
        <v>1059.4000000000001</v>
      </c>
      <c r="I186" s="18">
        <f t="shared" si="106"/>
        <v>0</v>
      </c>
    </row>
    <row r="187" spans="1:9" x14ac:dyDescent="0.25">
      <c r="A187" s="23" t="s">
        <v>144</v>
      </c>
      <c r="B187" s="23" t="s">
        <v>215</v>
      </c>
      <c r="C187" s="23"/>
      <c r="D187" s="23"/>
      <c r="E187" s="24" t="s">
        <v>758</v>
      </c>
      <c r="F187" s="25">
        <f>F188</f>
        <v>1059.4000000000001</v>
      </c>
      <c r="G187" s="18">
        <f t="shared" si="106"/>
        <v>1059.4000000000001</v>
      </c>
      <c r="H187" s="18">
        <f t="shared" si="106"/>
        <v>1059.4000000000001</v>
      </c>
      <c r="I187" s="18">
        <f t="shared" si="106"/>
        <v>0</v>
      </c>
    </row>
    <row r="188" spans="1:9" x14ac:dyDescent="0.25">
      <c r="A188" s="23" t="s">
        <v>144</v>
      </c>
      <c r="B188" s="23">
        <v>850</v>
      </c>
      <c r="C188" s="23" t="s">
        <v>12</v>
      </c>
      <c r="D188" s="23" t="s">
        <v>73</v>
      </c>
      <c r="E188" s="24" t="s">
        <v>780</v>
      </c>
      <c r="F188" s="25">
        <v>1059.4000000000001</v>
      </c>
      <c r="G188" s="18">
        <v>1059.4000000000001</v>
      </c>
      <c r="H188" s="18">
        <v>1059.4000000000001</v>
      </c>
      <c r="I188" s="18"/>
    </row>
    <row r="189" spans="1:9" ht="63" x14ac:dyDescent="0.25">
      <c r="A189" s="23" t="s">
        <v>159</v>
      </c>
      <c r="B189" s="23"/>
      <c r="C189" s="23"/>
      <c r="D189" s="23"/>
      <c r="E189" s="24" t="s">
        <v>461</v>
      </c>
      <c r="F189" s="25">
        <f>F190+F193</f>
        <v>6283.8</v>
      </c>
      <c r="G189" s="18">
        <f t="shared" ref="G189:H189" si="107">G190+G193</f>
        <v>6283.8</v>
      </c>
      <c r="H189" s="18">
        <f t="shared" si="107"/>
        <v>6283.8</v>
      </c>
      <c r="I189" s="18">
        <f t="shared" ref="I189" si="108">I190+I193</f>
        <v>0</v>
      </c>
    </row>
    <row r="190" spans="1:9" ht="94.5" x14ac:dyDescent="0.25">
      <c r="A190" s="23" t="s">
        <v>159</v>
      </c>
      <c r="B190" s="23" t="s">
        <v>13</v>
      </c>
      <c r="C190" s="23"/>
      <c r="D190" s="23"/>
      <c r="E190" s="24" t="s">
        <v>739</v>
      </c>
      <c r="F190" s="25">
        <f>F191</f>
        <v>115.3</v>
      </c>
      <c r="G190" s="18">
        <f t="shared" ref="G190:I191" si="109">G191</f>
        <v>115.3</v>
      </c>
      <c r="H190" s="18">
        <f t="shared" si="109"/>
        <v>115.3</v>
      </c>
      <c r="I190" s="18">
        <f t="shared" si="109"/>
        <v>0</v>
      </c>
    </row>
    <row r="191" spans="1:9" ht="31.5" x14ac:dyDescent="0.25">
      <c r="A191" s="23" t="s">
        <v>159</v>
      </c>
      <c r="B191" s="23" t="s">
        <v>422</v>
      </c>
      <c r="C191" s="23"/>
      <c r="D191" s="23"/>
      <c r="E191" s="24" t="s">
        <v>740</v>
      </c>
      <c r="F191" s="25">
        <f>F192</f>
        <v>115.3</v>
      </c>
      <c r="G191" s="18">
        <f t="shared" si="109"/>
        <v>115.3</v>
      </c>
      <c r="H191" s="18">
        <f t="shared" si="109"/>
        <v>115.3</v>
      </c>
      <c r="I191" s="18">
        <f t="shared" si="109"/>
        <v>0</v>
      </c>
    </row>
    <row r="192" spans="1:9" ht="31.5" x14ac:dyDescent="0.25">
      <c r="A192" s="23" t="s">
        <v>159</v>
      </c>
      <c r="B192" s="23">
        <v>110</v>
      </c>
      <c r="C192" s="23" t="s">
        <v>72</v>
      </c>
      <c r="D192" s="23" t="s">
        <v>32</v>
      </c>
      <c r="E192" s="24" t="s">
        <v>793</v>
      </c>
      <c r="F192" s="25">
        <v>115.3</v>
      </c>
      <c r="G192" s="18">
        <v>115.3</v>
      </c>
      <c r="H192" s="18">
        <v>115.3</v>
      </c>
      <c r="I192" s="18"/>
    </row>
    <row r="193" spans="1:10" ht="47.25" x14ac:dyDescent="0.25">
      <c r="A193" s="23" t="s">
        <v>159</v>
      </c>
      <c r="B193" s="23" t="s">
        <v>55</v>
      </c>
      <c r="C193" s="23"/>
      <c r="D193" s="23"/>
      <c r="E193" s="45" t="s">
        <v>751</v>
      </c>
      <c r="F193" s="25">
        <f>F194</f>
        <v>6168.5</v>
      </c>
      <c r="G193" s="18">
        <f t="shared" ref="G193:I194" si="110">G194</f>
        <v>6168.5</v>
      </c>
      <c r="H193" s="18">
        <f t="shared" si="110"/>
        <v>6168.5</v>
      </c>
      <c r="I193" s="18">
        <f t="shared" si="110"/>
        <v>0</v>
      </c>
    </row>
    <row r="194" spans="1:10" x14ac:dyDescent="0.25">
      <c r="A194" s="23" t="s">
        <v>159</v>
      </c>
      <c r="B194" s="23" t="s">
        <v>420</v>
      </c>
      <c r="C194" s="23"/>
      <c r="D194" s="23"/>
      <c r="E194" s="24" t="s">
        <v>753</v>
      </c>
      <c r="F194" s="25">
        <f>F195</f>
        <v>6168.5</v>
      </c>
      <c r="G194" s="18">
        <f t="shared" si="110"/>
        <v>6168.5</v>
      </c>
      <c r="H194" s="18">
        <f t="shared" si="110"/>
        <v>6168.5</v>
      </c>
      <c r="I194" s="18">
        <f t="shared" si="110"/>
        <v>0</v>
      </c>
    </row>
    <row r="195" spans="1:10" ht="31.5" x14ac:dyDescent="0.25">
      <c r="A195" s="23" t="s">
        <v>159</v>
      </c>
      <c r="B195" s="23">
        <v>620</v>
      </c>
      <c r="C195" s="23" t="s">
        <v>72</v>
      </c>
      <c r="D195" s="23" t="s">
        <v>32</v>
      </c>
      <c r="E195" s="24" t="s">
        <v>793</v>
      </c>
      <c r="F195" s="25">
        <v>6168.5</v>
      </c>
      <c r="G195" s="18">
        <v>6168.5</v>
      </c>
      <c r="H195" s="18">
        <v>6168.5</v>
      </c>
      <c r="I195" s="18"/>
    </row>
    <row r="196" spans="1:10" s="31" customFormat="1" ht="47.25" x14ac:dyDescent="0.25">
      <c r="A196" s="28" t="s">
        <v>160</v>
      </c>
      <c r="B196" s="28"/>
      <c r="C196" s="28"/>
      <c r="D196" s="28"/>
      <c r="E196" s="29" t="s">
        <v>462</v>
      </c>
      <c r="F196" s="30">
        <f>F197+F212+F220+F229+F233+F241</f>
        <v>437835.3</v>
      </c>
      <c r="G196" s="21">
        <f t="shared" ref="G196:H196" si="111">G197+G212+G220+G229+G233+G241</f>
        <v>556678.9</v>
      </c>
      <c r="H196" s="21">
        <f t="shared" si="111"/>
        <v>508309.2</v>
      </c>
      <c r="I196" s="21">
        <f t="shared" ref="I196" si="112">I197+I212+I220+I229+I233+I241</f>
        <v>0</v>
      </c>
      <c r="J196" s="22"/>
    </row>
    <row r="197" spans="1:10" ht="78.75" x14ac:dyDescent="0.25">
      <c r="A197" s="23" t="s">
        <v>149</v>
      </c>
      <c r="B197" s="23"/>
      <c r="C197" s="23"/>
      <c r="D197" s="23"/>
      <c r="E197" s="24" t="s">
        <v>434</v>
      </c>
      <c r="F197" s="25">
        <f>F198+F201+F204+F209</f>
        <v>89881.099999999991</v>
      </c>
      <c r="G197" s="18">
        <f t="shared" ref="G197:H197" si="113">G198+G201+G204+G209</f>
        <v>85061.1</v>
      </c>
      <c r="H197" s="18">
        <f t="shared" si="113"/>
        <v>85657.5</v>
      </c>
      <c r="I197" s="18">
        <f t="shared" ref="I197" si="114">I198+I201+I204+I209</f>
        <v>0</v>
      </c>
    </row>
    <row r="198" spans="1:10" ht="94.5" x14ac:dyDescent="0.25">
      <c r="A198" s="23" t="s">
        <v>149</v>
      </c>
      <c r="B198" s="23" t="s">
        <v>13</v>
      </c>
      <c r="C198" s="23"/>
      <c r="D198" s="23"/>
      <c r="E198" s="24" t="s">
        <v>739</v>
      </c>
      <c r="F198" s="25">
        <f>F199</f>
        <v>25889.699999999997</v>
      </c>
      <c r="G198" s="18">
        <f t="shared" ref="G198:I199" si="115">G199</f>
        <v>25904</v>
      </c>
      <c r="H198" s="18">
        <f t="shared" si="115"/>
        <v>26093.499999999996</v>
      </c>
      <c r="I198" s="18">
        <f t="shared" si="115"/>
        <v>0</v>
      </c>
    </row>
    <row r="199" spans="1:10" ht="31.5" x14ac:dyDescent="0.25">
      <c r="A199" s="23" t="s">
        <v>149</v>
      </c>
      <c r="B199" s="23" t="s">
        <v>422</v>
      </c>
      <c r="C199" s="23"/>
      <c r="D199" s="23"/>
      <c r="E199" s="24" t="s">
        <v>740</v>
      </c>
      <c r="F199" s="25">
        <f>F200</f>
        <v>25889.699999999997</v>
      </c>
      <c r="G199" s="18">
        <f t="shared" si="115"/>
        <v>25904</v>
      </c>
      <c r="H199" s="18">
        <f t="shared" si="115"/>
        <v>26093.499999999996</v>
      </c>
      <c r="I199" s="18">
        <f t="shared" si="115"/>
        <v>0</v>
      </c>
    </row>
    <row r="200" spans="1:10" x14ac:dyDescent="0.25">
      <c r="A200" s="23" t="s">
        <v>149</v>
      </c>
      <c r="B200" s="23">
        <v>110</v>
      </c>
      <c r="C200" s="23" t="s">
        <v>12</v>
      </c>
      <c r="D200" s="23" t="s">
        <v>71</v>
      </c>
      <c r="E200" s="24" t="s">
        <v>782</v>
      </c>
      <c r="F200" s="25">
        <v>25889.699999999997</v>
      </c>
      <c r="G200" s="18">
        <v>25904</v>
      </c>
      <c r="H200" s="18">
        <v>26093.499999999996</v>
      </c>
      <c r="I200" s="18"/>
    </row>
    <row r="201" spans="1:10" ht="31.5" x14ac:dyDescent="0.25">
      <c r="A201" s="23" t="s">
        <v>149</v>
      </c>
      <c r="B201" s="23" t="s">
        <v>6</v>
      </c>
      <c r="C201" s="23"/>
      <c r="D201" s="23"/>
      <c r="E201" s="24" t="s">
        <v>742</v>
      </c>
      <c r="F201" s="25">
        <f>F202</f>
        <v>4352.5000000000009</v>
      </c>
      <c r="G201" s="18">
        <f t="shared" ref="G201:I202" si="116">G202</f>
        <v>4416.4999999999991</v>
      </c>
      <c r="H201" s="18">
        <f t="shared" si="116"/>
        <v>4416.4999999999991</v>
      </c>
      <c r="I201" s="18">
        <f t="shared" si="116"/>
        <v>0</v>
      </c>
    </row>
    <row r="202" spans="1:10" ht="47.25" x14ac:dyDescent="0.25">
      <c r="A202" s="23" t="s">
        <v>149</v>
      </c>
      <c r="B202" s="23" t="s">
        <v>167</v>
      </c>
      <c r="C202" s="23"/>
      <c r="D202" s="23"/>
      <c r="E202" s="24" t="s">
        <v>743</v>
      </c>
      <c r="F202" s="25">
        <f>F203</f>
        <v>4352.5000000000009</v>
      </c>
      <c r="G202" s="18">
        <f t="shared" si="116"/>
        <v>4416.4999999999991</v>
      </c>
      <c r="H202" s="18">
        <f t="shared" si="116"/>
        <v>4416.4999999999991</v>
      </c>
      <c r="I202" s="18">
        <f t="shared" si="116"/>
        <v>0</v>
      </c>
    </row>
    <row r="203" spans="1:10" x14ac:dyDescent="0.25">
      <c r="A203" s="23" t="s">
        <v>149</v>
      </c>
      <c r="B203" s="23">
        <v>240</v>
      </c>
      <c r="C203" s="23" t="s">
        <v>12</v>
      </c>
      <c r="D203" s="23" t="s">
        <v>71</v>
      </c>
      <c r="E203" s="24" t="s">
        <v>782</v>
      </c>
      <c r="F203" s="25">
        <v>4352.5000000000009</v>
      </c>
      <c r="G203" s="18">
        <v>4416.4999999999991</v>
      </c>
      <c r="H203" s="18">
        <v>4416.4999999999991</v>
      </c>
      <c r="I203" s="18"/>
    </row>
    <row r="204" spans="1:10" ht="47.25" x14ac:dyDescent="0.25">
      <c r="A204" s="23" t="s">
        <v>149</v>
      </c>
      <c r="B204" s="23" t="s">
        <v>55</v>
      </c>
      <c r="C204" s="23"/>
      <c r="D204" s="23"/>
      <c r="E204" s="45" t="s">
        <v>751</v>
      </c>
      <c r="F204" s="25">
        <f>F205+F207</f>
        <v>59461.5</v>
      </c>
      <c r="G204" s="18">
        <f t="shared" ref="G204:H204" si="117">G205+G207</f>
        <v>54561.5</v>
      </c>
      <c r="H204" s="18">
        <f t="shared" si="117"/>
        <v>54968.4</v>
      </c>
      <c r="I204" s="18">
        <f t="shared" ref="I204" si="118">I205+I207</f>
        <v>0</v>
      </c>
    </row>
    <row r="205" spans="1:10" x14ac:dyDescent="0.25">
      <c r="A205" s="23" t="s">
        <v>149</v>
      </c>
      <c r="B205" s="23" t="s">
        <v>419</v>
      </c>
      <c r="C205" s="23"/>
      <c r="D205" s="23"/>
      <c r="E205" s="45" t="s">
        <v>752</v>
      </c>
      <c r="F205" s="25">
        <f>F206</f>
        <v>31765.9</v>
      </c>
      <c r="G205" s="18">
        <f t="shared" ref="G205:I205" si="119">G206</f>
        <v>31846.799999999999</v>
      </c>
      <c r="H205" s="18">
        <f t="shared" si="119"/>
        <v>32123.9</v>
      </c>
      <c r="I205" s="18">
        <f t="shared" si="119"/>
        <v>0</v>
      </c>
    </row>
    <row r="206" spans="1:10" x14ac:dyDescent="0.25">
      <c r="A206" s="23" t="s">
        <v>149</v>
      </c>
      <c r="B206" s="23">
        <v>610</v>
      </c>
      <c r="C206" s="23" t="s">
        <v>12</v>
      </c>
      <c r="D206" s="23" t="s">
        <v>71</v>
      </c>
      <c r="E206" s="24" t="s">
        <v>782</v>
      </c>
      <c r="F206" s="25">
        <v>31765.9</v>
      </c>
      <c r="G206" s="18">
        <v>31846.799999999999</v>
      </c>
      <c r="H206" s="18">
        <v>32123.9</v>
      </c>
      <c r="I206" s="18"/>
    </row>
    <row r="207" spans="1:10" x14ac:dyDescent="0.25">
      <c r="A207" s="23" t="s">
        <v>149</v>
      </c>
      <c r="B207" s="23" t="s">
        <v>420</v>
      </c>
      <c r="C207" s="23"/>
      <c r="D207" s="23"/>
      <c r="E207" s="24" t="s">
        <v>753</v>
      </c>
      <c r="F207" s="25">
        <f>F208</f>
        <v>27695.599999999999</v>
      </c>
      <c r="G207" s="18">
        <f t="shared" ref="G207:I207" si="120">G208</f>
        <v>22714.7</v>
      </c>
      <c r="H207" s="18">
        <f t="shared" si="120"/>
        <v>22844.5</v>
      </c>
      <c r="I207" s="18">
        <f t="shared" si="120"/>
        <v>0</v>
      </c>
    </row>
    <row r="208" spans="1:10" x14ac:dyDescent="0.25">
      <c r="A208" s="23" t="s">
        <v>149</v>
      </c>
      <c r="B208" s="23">
        <v>620</v>
      </c>
      <c r="C208" s="23" t="s">
        <v>12</v>
      </c>
      <c r="D208" s="23" t="s">
        <v>71</v>
      </c>
      <c r="E208" s="24" t="s">
        <v>782</v>
      </c>
      <c r="F208" s="25">
        <v>27695.599999999999</v>
      </c>
      <c r="G208" s="18">
        <v>22714.7</v>
      </c>
      <c r="H208" s="18">
        <v>22844.5</v>
      </c>
      <c r="I208" s="18"/>
    </row>
    <row r="209" spans="1:9" x14ac:dyDescent="0.25">
      <c r="A209" s="23" t="s">
        <v>149</v>
      </c>
      <c r="B209" s="23" t="s">
        <v>7</v>
      </c>
      <c r="C209" s="23"/>
      <c r="D209" s="23"/>
      <c r="E209" s="24" t="s">
        <v>755</v>
      </c>
      <c r="F209" s="25">
        <f>F210</f>
        <v>177.4</v>
      </c>
      <c r="G209" s="18">
        <f t="shared" ref="G209:I210" si="121">G210</f>
        <v>179.10000000000002</v>
      </c>
      <c r="H209" s="18">
        <f t="shared" si="121"/>
        <v>179.10000000000002</v>
      </c>
      <c r="I209" s="18">
        <f t="shared" si="121"/>
        <v>0</v>
      </c>
    </row>
    <row r="210" spans="1:9" x14ac:dyDescent="0.25">
      <c r="A210" s="23" t="s">
        <v>149</v>
      </c>
      <c r="B210" s="23" t="s">
        <v>215</v>
      </c>
      <c r="C210" s="23"/>
      <c r="D210" s="23"/>
      <c r="E210" s="24" t="s">
        <v>758</v>
      </c>
      <c r="F210" s="25">
        <f>F211</f>
        <v>177.4</v>
      </c>
      <c r="G210" s="18">
        <f t="shared" si="121"/>
        <v>179.10000000000002</v>
      </c>
      <c r="H210" s="18">
        <f t="shared" si="121"/>
        <v>179.10000000000002</v>
      </c>
      <c r="I210" s="18">
        <f t="shared" si="121"/>
        <v>0</v>
      </c>
    </row>
    <row r="211" spans="1:9" x14ac:dyDescent="0.25">
      <c r="A211" s="23" t="s">
        <v>149</v>
      </c>
      <c r="B211" s="23">
        <v>850</v>
      </c>
      <c r="C211" s="23" t="s">
        <v>12</v>
      </c>
      <c r="D211" s="23" t="s">
        <v>71</v>
      </c>
      <c r="E211" s="24" t="s">
        <v>782</v>
      </c>
      <c r="F211" s="25">
        <v>177.4</v>
      </c>
      <c r="G211" s="18">
        <v>179.10000000000002</v>
      </c>
      <c r="H211" s="18">
        <v>179.10000000000002</v>
      </c>
      <c r="I211" s="18"/>
    </row>
    <row r="212" spans="1:9" ht="63" x14ac:dyDescent="0.25">
      <c r="A212" s="23" t="s">
        <v>126</v>
      </c>
      <c r="B212" s="23"/>
      <c r="C212" s="23"/>
      <c r="D212" s="23"/>
      <c r="E212" s="24" t="s">
        <v>463</v>
      </c>
      <c r="F212" s="25">
        <f>F213</f>
        <v>326158.5</v>
      </c>
      <c r="G212" s="18">
        <f t="shared" ref="G212:I212" si="122">G213</f>
        <v>449966.10000000003</v>
      </c>
      <c r="H212" s="18">
        <f t="shared" si="122"/>
        <v>401000</v>
      </c>
      <c r="I212" s="18">
        <f t="shared" si="122"/>
        <v>0</v>
      </c>
    </row>
    <row r="213" spans="1:9" ht="47.25" x14ac:dyDescent="0.25">
      <c r="A213" s="23" t="s">
        <v>126</v>
      </c>
      <c r="B213" s="23" t="s">
        <v>55</v>
      </c>
      <c r="C213" s="23"/>
      <c r="D213" s="23"/>
      <c r="E213" s="45" t="s">
        <v>751</v>
      </c>
      <c r="F213" s="25">
        <f>F214+F217</f>
        <v>326158.5</v>
      </c>
      <c r="G213" s="18">
        <f t="shared" ref="G213:H213" si="123">G214+G217</f>
        <v>449966.10000000003</v>
      </c>
      <c r="H213" s="18">
        <f t="shared" si="123"/>
        <v>401000</v>
      </c>
      <c r="I213" s="18">
        <f t="shared" ref="I213" si="124">I214+I217</f>
        <v>0</v>
      </c>
    </row>
    <row r="214" spans="1:9" x14ac:dyDescent="0.25">
      <c r="A214" s="23" t="s">
        <v>126</v>
      </c>
      <c r="B214" s="23" t="s">
        <v>419</v>
      </c>
      <c r="C214" s="23"/>
      <c r="D214" s="23"/>
      <c r="E214" s="45" t="s">
        <v>752</v>
      </c>
      <c r="F214" s="25">
        <f>F215+F216</f>
        <v>62289.1</v>
      </c>
      <c r="G214" s="18">
        <f t="shared" ref="G214:H214" si="125">G215+G216</f>
        <v>97349.2</v>
      </c>
      <c r="H214" s="18">
        <f t="shared" si="125"/>
        <v>153493.1</v>
      </c>
      <c r="I214" s="18">
        <f t="shared" ref="I214" si="126">I215+I216</f>
        <v>0</v>
      </c>
    </row>
    <row r="215" spans="1:9" x14ac:dyDescent="0.25">
      <c r="A215" s="23" t="s">
        <v>126</v>
      </c>
      <c r="B215" s="23">
        <v>610</v>
      </c>
      <c r="C215" s="23" t="s">
        <v>12</v>
      </c>
      <c r="D215" s="23" t="s">
        <v>10</v>
      </c>
      <c r="E215" s="24" t="s">
        <v>779</v>
      </c>
      <c r="F215" s="25">
        <v>38289.1</v>
      </c>
      <c r="G215" s="18">
        <v>67349.2</v>
      </c>
      <c r="H215" s="18">
        <v>153493.1</v>
      </c>
      <c r="I215" s="18"/>
    </row>
    <row r="216" spans="1:9" x14ac:dyDescent="0.25">
      <c r="A216" s="23" t="s">
        <v>126</v>
      </c>
      <c r="B216" s="23">
        <v>610</v>
      </c>
      <c r="C216" s="23" t="s">
        <v>12</v>
      </c>
      <c r="D216" s="23" t="s">
        <v>73</v>
      </c>
      <c r="E216" s="24" t="s">
        <v>780</v>
      </c>
      <c r="F216" s="25">
        <v>24000</v>
      </c>
      <c r="G216" s="18">
        <v>30000</v>
      </c>
      <c r="H216" s="18">
        <v>0</v>
      </c>
      <c r="I216" s="18"/>
    </row>
    <row r="217" spans="1:9" x14ac:dyDescent="0.25">
      <c r="A217" s="23" t="s">
        <v>126</v>
      </c>
      <c r="B217" s="23" t="s">
        <v>420</v>
      </c>
      <c r="C217" s="23"/>
      <c r="D217" s="23"/>
      <c r="E217" s="24" t="s">
        <v>753</v>
      </c>
      <c r="F217" s="25">
        <f>F218+F219</f>
        <v>263869.40000000002</v>
      </c>
      <c r="G217" s="18">
        <f t="shared" ref="G217:H217" si="127">G218+G219</f>
        <v>352616.9</v>
      </c>
      <c r="H217" s="18">
        <f t="shared" si="127"/>
        <v>247506.9</v>
      </c>
      <c r="I217" s="18">
        <f t="shared" ref="I217" si="128">I218+I219</f>
        <v>0</v>
      </c>
    </row>
    <row r="218" spans="1:9" x14ac:dyDescent="0.25">
      <c r="A218" s="23" t="s">
        <v>126</v>
      </c>
      <c r="B218" s="23">
        <v>620</v>
      </c>
      <c r="C218" s="23" t="s">
        <v>12</v>
      </c>
      <c r="D218" s="23" t="s">
        <v>10</v>
      </c>
      <c r="E218" s="24" t="s">
        <v>779</v>
      </c>
      <c r="F218" s="25">
        <v>85164.4</v>
      </c>
      <c r="G218" s="18">
        <v>154614.70000000001</v>
      </c>
      <c r="H218" s="18">
        <v>247506.9</v>
      </c>
      <c r="I218" s="18"/>
    </row>
    <row r="219" spans="1:9" x14ac:dyDescent="0.25">
      <c r="A219" s="23" t="s">
        <v>126</v>
      </c>
      <c r="B219" s="23">
        <v>620</v>
      </c>
      <c r="C219" s="23" t="s">
        <v>12</v>
      </c>
      <c r="D219" s="23" t="s">
        <v>73</v>
      </c>
      <c r="E219" s="24" t="s">
        <v>780</v>
      </c>
      <c r="F219" s="25">
        <v>178705</v>
      </c>
      <c r="G219" s="18">
        <v>198002.2</v>
      </c>
      <c r="H219" s="18">
        <v>0</v>
      </c>
      <c r="I219" s="18"/>
    </row>
    <row r="220" spans="1:9" x14ac:dyDescent="0.25">
      <c r="A220" s="23" t="s">
        <v>146</v>
      </c>
      <c r="B220" s="23"/>
      <c r="C220" s="23"/>
      <c r="D220" s="23"/>
      <c r="E220" s="24" t="s">
        <v>464</v>
      </c>
      <c r="F220" s="25">
        <f>F221+F224</f>
        <v>1499.6999999999998</v>
      </c>
      <c r="G220" s="18">
        <f t="shared" ref="G220:H220" si="129">G221+G224</f>
        <v>1355.6999999999998</v>
      </c>
      <c r="H220" s="18">
        <f t="shared" si="129"/>
        <v>1355.6999999999998</v>
      </c>
      <c r="I220" s="18">
        <f t="shared" ref="I220" si="130">I221+I224</f>
        <v>0</v>
      </c>
    </row>
    <row r="221" spans="1:9" ht="31.5" x14ac:dyDescent="0.25">
      <c r="A221" s="23" t="s">
        <v>146</v>
      </c>
      <c r="B221" s="23" t="s">
        <v>6</v>
      </c>
      <c r="C221" s="23"/>
      <c r="D221" s="23"/>
      <c r="E221" s="24" t="s">
        <v>742</v>
      </c>
      <c r="F221" s="25">
        <f>F222</f>
        <v>1355.6999999999998</v>
      </c>
      <c r="G221" s="18">
        <f t="shared" ref="G221:I222" si="131">G222</f>
        <v>1355.6999999999998</v>
      </c>
      <c r="H221" s="18">
        <f t="shared" si="131"/>
        <v>1355.6999999999998</v>
      </c>
      <c r="I221" s="18">
        <f t="shared" si="131"/>
        <v>0</v>
      </c>
    </row>
    <row r="222" spans="1:9" ht="47.25" x14ac:dyDescent="0.25">
      <c r="A222" s="23" t="s">
        <v>146</v>
      </c>
      <c r="B222" s="23" t="s">
        <v>167</v>
      </c>
      <c r="C222" s="23"/>
      <c r="D222" s="23"/>
      <c r="E222" s="24" t="s">
        <v>743</v>
      </c>
      <c r="F222" s="25">
        <f>F223</f>
        <v>1355.6999999999998</v>
      </c>
      <c r="G222" s="18">
        <f t="shared" si="131"/>
        <v>1355.6999999999998</v>
      </c>
      <c r="H222" s="18">
        <f t="shared" si="131"/>
        <v>1355.6999999999998</v>
      </c>
      <c r="I222" s="18">
        <f t="shared" si="131"/>
        <v>0</v>
      </c>
    </row>
    <row r="223" spans="1:9" x14ac:dyDescent="0.25">
      <c r="A223" s="23" t="s">
        <v>146</v>
      </c>
      <c r="B223" s="23">
        <v>240</v>
      </c>
      <c r="C223" s="23" t="s">
        <v>12</v>
      </c>
      <c r="D223" s="23" t="s">
        <v>71</v>
      </c>
      <c r="E223" s="24" t="s">
        <v>782</v>
      </c>
      <c r="F223" s="25">
        <v>1355.6999999999998</v>
      </c>
      <c r="G223" s="18">
        <v>1355.6999999999998</v>
      </c>
      <c r="H223" s="18">
        <v>1355.6999999999998</v>
      </c>
      <c r="I223" s="18"/>
    </row>
    <row r="224" spans="1:9" ht="47.25" x14ac:dyDescent="0.25">
      <c r="A224" s="23" t="s">
        <v>146</v>
      </c>
      <c r="B224" s="23" t="s">
        <v>55</v>
      </c>
      <c r="C224" s="23"/>
      <c r="D224" s="23"/>
      <c r="E224" s="45" t="s">
        <v>751</v>
      </c>
      <c r="F224" s="25">
        <f>F225+F227</f>
        <v>144</v>
      </c>
      <c r="G224" s="18">
        <f t="shared" ref="G224:H224" si="132">G225+G227</f>
        <v>0</v>
      </c>
      <c r="H224" s="18">
        <f t="shared" si="132"/>
        <v>0</v>
      </c>
      <c r="I224" s="18">
        <f t="shared" ref="I224" si="133">I225+I227</f>
        <v>0</v>
      </c>
    </row>
    <row r="225" spans="1:9" x14ac:dyDescent="0.25">
      <c r="A225" s="23" t="s">
        <v>146</v>
      </c>
      <c r="B225" s="23" t="s">
        <v>419</v>
      </c>
      <c r="C225" s="23"/>
      <c r="D225" s="23"/>
      <c r="E225" s="45" t="s">
        <v>752</v>
      </c>
      <c r="F225" s="25">
        <f>F226</f>
        <v>38.4</v>
      </c>
      <c r="G225" s="18">
        <f t="shared" ref="G225:I225" si="134">G226</f>
        <v>0</v>
      </c>
      <c r="H225" s="18">
        <f t="shared" si="134"/>
        <v>0</v>
      </c>
      <c r="I225" s="18">
        <f t="shared" si="134"/>
        <v>0</v>
      </c>
    </row>
    <row r="226" spans="1:9" x14ac:dyDescent="0.25">
      <c r="A226" s="23" t="s">
        <v>146</v>
      </c>
      <c r="B226" s="23">
        <v>610</v>
      </c>
      <c r="C226" s="23" t="s">
        <v>12</v>
      </c>
      <c r="D226" s="23" t="s">
        <v>71</v>
      </c>
      <c r="E226" s="24" t="s">
        <v>782</v>
      </c>
      <c r="F226" s="25">
        <v>38.4</v>
      </c>
      <c r="G226" s="18">
        <v>0</v>
      </c>
      <c r="H226" s="18">
        <v>0</v>
      </c>
      <c r="I226" s="18"/>
    </row>
    <row r="227" spans="1:9" x14ac:dyDescent="0.25">
      <c r="A227" s="23" t="s">
        <v>146</v>
      </c>
      <c r="B227" s="23" t="s">
        <v>420</v>
      </c>
      <c r="C227" s="23"/>
      <c r="D227" s="23"/>
      <c r="E227" s="24" t="s">
        <v>753</v>
      </c>
      <c r="F227" s="25">
        <f>F228</f>
        <v>105.6</v>
      </c>
      <c r="G227" s="18">
        <f t="shared" ref="G227:I227" si="135">G228</f>
        <v>0</v>
      </c>
      <c r="H227" s="18">
        <f t="shared" si="135"/>
        <v>0</v>
      </c>
      <c r="I227" s="18">
        <f t="shared" si="135"/>
        <v>0</v>
      </c>
    </row>
    <row r="228" spans="1:9" x14ac:dyDescent="0.25">
      <c r="A228" s="23" t="s">
        <v>146</v>
      </c>
      <c r="B228" s="23">
        <v>620</v>
      </c>
      <c r="C228" s="23" t="s">
        <v>12</v>
      </c>
      <c r="D228" s="23" t="s">
        <v>71</v>
      </c>
      <c r="E228" s="24" t="s">
        <v>782</v>
      </c>
      <c r="F228" s="25">
        <v>105.6</v>
      </c>
      <c r="G228" s="18">
        <v>0</v>
      </c>
      <c r="H228" s="18">
        <v>0</v>
      </c>
      <c r="I228" s="18"/>
    </row>
    <row r="229" spans="1:9" ht="31.5" x14ac:dyDescent="0.25">
      <c r="A229" s="23" t="s">
        <v>150</v>
      </c>
      <c r="B229" s="23"/>
      <c r="C229" s="23"/>
      <c r="D229" s="23"/>
      <c r="E229" s="24" t="s">
        <v>465</v>
      </c>
      <c r="F229" s="25">
        <f>F230</f>
        <v>12000</v>
      </c>
      <c r="G229" s="18">
        <f t="shared" ref="G229:I231" si="136">G230</f>
        <v>12000</v>
      </c>
      <c r="H229" s="18">
        <f t="shared" si="136"/>
        <v>12000</v>
      </c>
      <c r="I229" s="18">
        <f t="shared" si="136"/>
        <v>0</v>
      </c>
    </row>
    <row r="230" spans="1:9" ht="47.25" x14ac:dyDescent="0.25">
      <c r="A230" s="23" t="s">
        <v>150</v>
      </c>
      <c r="B230" s="23" t="s">
        <v>55</v>
      </c>
      <c r="C230" s="23"/>
      <c r="D230" s="23"/>
      <c r="E230" s="45" t="s">
        <v>751</v>
      </c>
      <c r="F230" s="25">
        <f>F231</f>
        <v>12000</v>
      </c>
      <c r="G230" s="18">
        <f t="shared" si="136"/>
        <v>12000</v>
      </c>
      <c r="H230" s="18">
        <f t="shared" si="136"/>
        <v>12000</v>
      </c>
      <c r="I230" s="18">
        <f t="shared" si="136"/>
        <v>0</v>
      </c>
    </row>
    <row r="231" spans="1:9" x14ac:dyDescent="0.25">
      <c r="A231" s="23" t="s">
        <v>150</v>
      </c>
      <c r="B231" s="23" t="s">
        <v>420</v>
      </c>
      <c r="C231" s="23"/>
      <c r="D231" s="23"/>
      <c r="E231" s="24" t="s">
        <v>753</v>
      </c>
      <c r="F231" s="25">
        <f>F232</f>
        <v>12000</v>
      </c>
      <c r="G231" s="18">
        <f t="shared" si="136"/>
        <v>12000</v>
      </c>
      <c r="H231" s="18">
        <f t="shared" si="136"/>
        <v>12000</v>
      </c>
      <c r="I231" s="18">
        <f t="shared" si="136"/>
        <v>0</v>
      </c>
    </row>
    <row r="232" spans="1:9" x14ac:dyDescent="0.25">
      <c r="A232" s="23" t="s">
        <v>150</v>
      </c>
      <c r="B232" s="23">
        <v>620</v>
      </c>
      <c r="C232" s="23" t="s">
        <v>12</v>
      </c>
      <c r="D232" s="23" t="s">
        <v>71</v>
      </c>
      <c r="E232" s="24" t="s">
        <v>782</v>
      </c>
      <c r="F232" s="25">
        <v>12000</v>
      </c>
      <c r="G232" s="18">
        <v>12000</v>
      </c>
      <c r="H232" s="18">
        <v>12000</v>
      </c>
      <c r="I232" s="18"/>
    </row>
    <row r="233" spans="1:9" ht="94.5" x14ac:dyDescent="0.25">
      <c r="A233" s="23" t="s">
        <v>152</v>
      </c>
      <c r="B233" s="23"/>
      <c r="C233" s="23"/>
      <c r="D233" s="23"/>
      <c r="E233" s="24" t="s">
        <v>466</v>
      </c>
      <c r="F233" s="25">
        <f>F234</f>
        <v>7584.5</v>
      </c>
      <c r="G233" s="18">
        <f t="shared" ref="G233:I233" si="137">G234</f>
        <v>7584.5</v>
      </c>
      <c r="H233" s="18">
        <f t="shared" si="137"/>
        <v>7584.5</v>
      </c>
      <c r="I233" s="18">
        <f t="shared" si="137"/>
        <v>0</v>
      </c>
    </row>
    <row r="234" spans="1:9" ht="47.25" x14ac:dyDescent="0.25">
      <c r="A234" s="23" t="s">
        <v>152</v>
      </c>
      <c r="B234" s="23" t="s">
        <v>55</v>
      </c>
      <c r="C234" s="23"/>
      <c r="D234" s="23"/>
      <c r="E234" s="45" t="s">
        <v>751</v>
      </c>
      <c r="F234" s="25">
        <f>F235+F237+F239</f>
        <v>7584.5</v>
      </c>
      <c r="G234" s="18">
        <f t="shared" ref="G234:H234" si="138">G235+G237+G239</f>
        <v>7584.5</v>
      </c>
      <c r="H234" s="18">
        <f t="shared" si="138"/>
        <v>7584.5</v>
      </c>
      <c r="I234" s="18">
        <f t="shared" ref="I234" si="139">I235+I237+I239</f>
        <v>0</v>
      </c>
    </row>
    <row r="235" spans="1:9" x14ac:dyDescent="0.25">
      <c r="A235" s="23" t="s">
        <v>152</v>
      </c>
      <c r="B235" s="23" t="s">
        <v>419</v>
      </c>
      <c r="C235" s="23"/>
      <c r="D235" s="23"/>
      <c r="E235" s="45" t="s">
        <v>752</v>
      </c>
      <c r="F235" s="25">
        <f>F236</f>
        <v>2949</v>
      </c>
      <c r="G235" s="18">
        <f t="shared" ref="G235:I235" si="140">G236</f>
        <v>2949</v>
      </c>
      <c r="H235" s="18">
        <f t="shared" si="140"/>
        <v>2949</v>
      </c>
      <c r="I235" s="18">
        <f t="shared" si="140"/>
        <v>0</v>
      </c>
    </row>
    <row r="236" spans="1:9" x14ac:dyDescent="0.25">
      <c r="A236" s="23" t="s">
        <v>152</v>
      </c>
      <c r="B236" s="23">
        <v>610</v>
      </c>
      <c r="C236" s="23" t="s">
        <v>72</v>
      </c>
      <c r="D236" s="23" t="s">
        <v>57</v>
      </c>
      <c r="E236" s="24" t="s">
        <v>791</v>
      </c>
      <c r="F236" s="25">
        <v>2949</v>
      </c>
      <c r="G236" s="18">
        <v>2949</v>
      </c>
      <c r="H236" s="18">
        <v>2949</v>
      </c>
      <c r="I236" s="18"/>
    </row>
    <row r="237" spans="1:9" x14ac:dyDescent="0.25">
      <c r="A237" s="23" t="s">
        <v>152</v>
      </c>
      <c r="B237" s="23" t="s">
        <v>420</v>
      </c>
      <c r="C237" s="23"/>
      <c r="D237" s="23"/>
      <c r="E237" s="24" t="s">
        <v>753</v>
      </c>
      <c r="F237" s="25">
        <f>F238</f>
        <v>4452.8</v>
      </c>
      <c r="G237" s="18">
        <f t="shared" ref="G237:I237" si="141">G238</f>
        <v>4452.8</v>
      </c>
      <c r="H237" s="18">
        <f t="shared" si="141"/>
        <v>4452.8</v>
      </c>
      <c r="I237" s="18">
        <f t="shared" si="141"/>
        <v>0</v>
      </c>
    </row>
    <row r="238" spans="1:9" x14ac:dyDescent="0.25">
      <c r="A238" s="23" t="s">
        <v>152</v>
      </c>
      <c r="B238" s="23">
        <v>620</v>
      </c>
      <c r="C238" s="23" t="s">
        <v>72</v>
      </c>
      <c r="D238" s="23" t="s">
        <v>57</v>
      </c>
      <c r="E238" s="24" t="s">
        <v>791</v>
      </c>
      <c r="F238" s="25">
        <v>4452.8</v>
      </c>
      <c r="G238" s="18">
        <v>4452.8</v>
      </c>
      <c r="H238" s="18">
        <v>4452.8</v>
      </c>
      <c r="I238" s="18"/>
    </row>
    <row r="239" spans="1:9" ht="47.25" x14ac:dyDescent="0.25">
      <c r="A239" s="23" t="s">
        <v>152</v>
      </c>
      <c r="B239" s="23" t="s">
        <v>216</v>
      </c>
      <c r="C239" s="23"/>
      <c r="D239" s="23"/>
      <c r="E239" s="24" t="s">
        <v>754</v>
      </c>
      <c r="F239" s="25">
        <f>F240</f>
        <v>182.7</v>
      </c>
      <c r="G239" s="18">
        <f t="shared" ref="G239:I239" si="142">G240</f>
        <v>182.7</v>
      </c>
      <c r="H239" s="18">
        <f t="shared" si="142"/>
        <v>182.7</v>
      </c>
      <c r="I239" s="18">
        <f t="shared" si="142"/>
        <v>0</v>
      </c>
    </row>
    <row r="240" spans="1:9" x14ac:dyDescent="0.25">
      <c r="A240" s="23" t="s">
        <v>152</v>
      </c>
      <c r="B240" s="23">
        <v>630</v>
      </c>
      <c r="C240" s="23" t="s">
        <v>72</v>
      </c>
      <c r="D240" s="23" t="s">
        <v>57</v>
      </c>
      <c r="E240" s="24" t="s">
        <v>791</v>
      </c>
      <c r="F240" s="25">
        <v>182.7</v>
      </c>
      <c r="G240" s="18">
        <v>182.7</v>
      </c>
      <c r="H240" s="18">
        <v>182.7</v>
      </c>
      <c r="I240" s="18"/>
    </row>
    <row r="241" spans="1:10" ht="31.5" x14ac:dyDescent="0.25">
      <c r="A241" s="23" t="s">
        <v>158</v>
      </c>
      <c r="B241" s="23"/>
      <c r="C241" s="23"/>
      <c r="D241" s="23"/>
      <c r="E241" s="24" t="s">
        <v>467</v>
      </c>
      <c r="F241" s="25">
        <f>F242</f>
        <v>711.5</v>
      </c>
      <c r="G241" s="18">
        <f t="shared" ref="G241:I241" si="143">G242</f>
        <v>711.5</v>
      </c>
      <c r="H241" s="18">
        <f t="shared" si="143"/>
        <v>711.5</v>
      </c>
      <c r="I241" s="18">
        <f t="shared" si="143"/>
        <v>0</v>
      </c>
    </row>
    <row r="242" spans="1:10" ht="47.25" x14ac:dyDescent="0.25">
      <c r="A242" s="23" t="s">
        <v>158</v>
      </c>
      <c r="B242" s="23" t="s">
        <v>55</v>
      </c>
      <c r="C242" s="23"/>
      <c r="D242" s="23"/>
      <c r="E242" s="45" t="s">
        <v>751</v>
      </c>
      <c r="F242" s="25">
        <f>F243+F245</f>
        <v>711.5</v>
      </c>
      <c r="G242" s="18">
        <f t="shared" ref="G242:H242" si="144">G243+G245</f>
        <v>711.5</v>
      </c>
      <c r="H242" s="18">
        <f t="shared" si="144"/>
        <v>711.5</v>
      </c>
      <c r="I242" s="18">
        <f t="shared" ref="I242" si="145">I243+I245</f>
        <v>0</v>
      </c>
    </row>
    <row r="243" spans="1:10" x14ac:dyDescent="0.25">
      <c r="A243" s="23" t="s">
        <v>158</v>
      </c>
      <c r="B243" s="23" t="s">
        <v>419</v>
      </c>
      <c r="C243" s="23"/>
      <c r="D243" s="23"/>
      <c r="E243" s="45" t="s">
        <v>752</v>
      </c>
      <c r="F243" s="25">
        <f>F244</f>
        <v>639.6</v>
      </c>
      <c r="G243" s="18">
        <f t="shared" ref="G243:I243" si="146">G244</f>
        <v>639.6</v>
      </c>
      <c r="H243" s="18">
        <f t="shared" si="146"/>
        <v>639.6</v>
      </c>
      <c r="I243" s="18">
        <f t="shared" si="146"/>
        <v>0</v>
      </c>
    </row>
    <row r="244" spans="1:10" ht="31.5" x14ac:dyDescent="0.25">
      <c r="A244" s="23" t="s">
        <v>158</v>
      </c>
      <c r="B244" s="23">
        <v>610</v>
      </c>
      <c r="C244" s="23" t="s">
        <v>72</v>
      </c>
      <c r="D244" s="23" t="s">
        <v>32</v>
      </c>
      <c r="E244" s="24" t="s">
        <v>793</v>
      </c>
      <c r="F244" s="25">
        <v>639.6</v>
      </c>
      <c r="G244" s="18">
        <v>639.6</v>
      </c>
      <c r="H244" s="18">
        <v>639.6</v>
      </c>
      <c r="I244" s="18"/>
    </row>
    <row r="245" spans="1:10" x14ac:dyDescent="0.25">
      <c r="A245" s="23" t="s">
        <v>158</v>
      </c>
      <c r="B245" s="23" t="s">
        <v>420</v>
      </c>
      <c r="C245" s="23"/>
      <c r="D245" s="23"/>
      <c r="E245" s="24" t="s">
        <v>753</v>
      </c>
      <c r="F245" s="25">
        <f>F246</f>
        <v>71.900000000000006</v>
      </c>
      <c r="G245" s="18">
        <f t="shared" ref="G245:I245" si="147">G246</f>
        <v>71.900000000000006</v>
      </c>
      <c r="H245" s="18">
        <f t="shared" si="147"/>
        <v>71.900000000000006</v>
      </c>
      <c r="I245" s="18">
        <f t="shared" si="147"/>
        <v>0</v>
      </c>
    </row>
    <row r="246" spans="1:10" ht="31.5" x14ac:dyDescent="0.25">
      <c r="A246" s="23" t="s">
        <v>158</v>
      </c>
      <c r="B246" s="23">
        <v>620</v>
      </c>
      <c r="C246" s="23" t="s">
        <v>72</v>
      </c>
      <c r="D246" s="23" t="s">
        <v>32</v>
      </c>
      <c r="E246" s="24" t="s">
        <v>793</v>
      </c>
      <c r="F246" s="25">
        <v>71.900000000000006</v>
      </c>
      <c r="G246" s="18">
        <v>71.900000000000006</v>
      </c>
      <c r="H246" s="18">
        <v>71.900000000000006</v>
      </c>
      <c r="I246" s="18"/>
    </row>
    <row r="247" spans="1:10" s="53" customFormat="1" ht="31.5" x14ac:dyDescent="0.25">
      <c r="A247" s="50" t="s">
        <v>85</v>
      </c>
      <c r="B247" s="50"/>
      <c r="C247" s="50"/>
      <c r="D247" s="50"/>
      <c r="E247" s="51" t="s">
        <v>468</v>
      </c>
      <c r="F247" s="52">
        <f>F248+F304</f>
        <v>37245.250000000007</v>
      </c>
      <c r="G247" s="1">
        <f t="shared" ref="G247:H247" si="148">G248+G304</f>
        <v>33743.599999999999</v>
      </c>
      <c r="H247" s="1">
        <f t="shared" si="148"/>
        <v>28187</v>
      </c>
      <c r="I247" s="1">
        <f t="shared" ref="I247" si="149">I248+I304</f>
        <v>0</v>
      </c>
      <c r="J247" s="5"/>
    </row>
    <row r="248" spans="1:10" s="31" customFormat="1" ht="47.25" x14ac:dyDescent="0.25">
      <c r="A248" s="28" t="s">
        <v>86</v>
      </c>
      <c r="B248" s="28"/>
      <c r="C248" s="28"/>
      <c r="D248" s="28"/>
      <c r="E248" s="29" t="s">
        <v>469</v>
      </c>
      <c r="F248" s="30">
        <f>F249+F256+F260+F269+F278+F282+F289+F296+F300</f>
        <v>30528.650000000005</v>
      </c>
      <c r="G248" s="21">
        <f t="shared" ref="G248:H248" si="150">G249+G256+G260+G269+G278+G282+G289+G296+G300</f>
        <v>18665.099999999999</v>
      </c>
      <c r="H248" s="21">
        <f t="shared" si="150"/>
        <v>18642.3</v>
      </c>
      <c r="I248" s="21">
        <f t="shared" ref="I248" si="151">I249+I256+I260+I269+I278+I282+I289+I296+I300</f>
        <v>0</v>
      </c>
      <c r="J248" s="22"/>
    </row>
    <row r="249" spans="1:10" ht="31.5" x14ac:dyDescent="0.25">
      <c r="A249" s="23" t="s">
        <v>99</v>
      </c>
      <c r="B249" s="23"/>
      <c r="C249" s="23"/>
      <c r="D249" s="23"/>
      <c r="E249" s="24" t="s">
        <v>470</v>
      </c>
      <c r="F249" s="25">
        <f>F250+F253</f>
        <v>2333.5</v>
      </c>
      <c r="G249" s="18">
        <f t="shared" ref="G249:H249" si="152">G250+G253</f>
        <v>2334.4</v>
      </c>
      <c r="H249" s="18">
        <f t="shared" si="152"/>
        <v>2335.5</v>
      </c>
      <c r="I249" s="18">
        <f t="shared" ref="I249" si="153">I250+I253</f>
        <v>0</v>
      </c>
    </row>
    <row r="250" spans="1:10" ht="31.5" x14ac:dyDescent="0.25">
      <c r="A250" s="23" t="s">
        <v>99</v>
      </c>
      <c r="B250" s="23" t="s">
        <v>6</v>
      </c>
      <c r="C250" s="23"/>
      <c r="D250" s="23"/>
      <c r="E250" s="24" t="s">
        <v>742</v>
      </c>
      <c r="F250" s="25">
        <f>F251</f>
        <v>1215.5</v>
      </c>
      <c r="G250" s="18">
        <f t="shared" ref="G250:I251" si="154">G251</f>
        <v>1216.4000000000001</v>
      </c>
      <c r="H250" s="18">
        <f t="shared" si="154"/>
        <v>1217.5</v>
      </c>
      <c r="I250" s="18">
        <f t="shared" si="154"/>
        <v>0</v>
      </c>
    </row>
    <row r="251" spans="1:10" ht="47.25" x14ac:dyDescent="0.25">
      <c r="A251" s="23" t="s">
        <v>99</v>
      </c>
      <c r="B251" s="23" t="s">
        <v>167</v>
      </c>
      <c r="C251" s="23"/>
      <c r="D251" s="23"/>
      <c r="E251" s="24" t="s">
        <v>743</v>
      </c>
      <c r="F251" s="25">
        <f>F252</f>
        <v>1215.5</v>
      </c>
      <c r="G251" s="18">
        <f t="shared" si="154"/>
        <v>1216.4000000000001</v>
      </c>
      <c r="H251" s="18">
        <f t="shared" si="154"/>
        <v>1217.5</v>
      </c>
      <c r="I251" s="18">
        <f t="shared" si="154"/>
        <v>0</v>
      </c>
    </row>
    <row r="252" spans="1:10" ht="31.5" x14ac:dyDescent="0.25">
      <c r="A252" s="23" t="s">
        <v>99</v>
      </c>
      <c r="B252" s="23">
        <v>240</v>
      </c>
      <c r="C252" s="23" t="s">
        <v>72</v>
      </c>
      <c r="D252" s="23" t="s">
        <v>32</v>
      </c>
      <c r="E252" s="24" t="s">
        <v>793</v>
      </c>
      <c r="F252" s="25">
        <v>1215.5</v>
      </c>
      <c r="G252" s="18">
        <v>1216.4000000000001</v>
      </c>
      <c r="H252" s="18">
        <v>1217.5</v>
      </c>
      <c r="I252" s="18"/>
    </row>
    <row r="253" spans="1:10" ht="47.25" x14ac:dyDescent="0.25">
      <c r="A253" s="23" t="s">
        <v>99</v>
      </c>
      <c r="B253" s="23" t="s">
        <v>55</v>
      </c>
      <c r="C253" s="23"/>
      <c r="D253" s="23"/>
      <c r="E253" s="45" t="s">
        <v>751</v>
      </c>
      <c r="F253" s="25">
        <f>F254</f>
        <v>1118</v>
      </c>
      <c r="G253" s="18">
        <f t="shared" ref="G253:I254" si="155">G254</f>
        <v>1118</v>
      </c>
      <c r="H253" s="18">
        <f t="shared" si="155"/>
        <v>1118</v>
      </c>
      <c r="I253" s="18">
        <f t="shared" si="155"/>
        <v>0</v>
      </c>
    </row>
    <row r="254" spans="1:10" x14ac:dyDescent="0.25">
      <c r="A254" s="23" t="s">
        <v>99</v>
      </c>
      <c r="B254" s="23" t="s">
        <v>420</v>
      </c>
      <c r="C254" s="23"/>
      <c r="D254" s="23"/>
      <c r="E254" s="24" t="s">
        <v>753</v>
      </c>
      <c r="F254" s="25">
        <f>F255</f>
        <v>1118</v>
      </c>
      <c r="G254" s="18">
        <f t="shared" si="155"/>
        <v>1118</v>
      </c>
      <c r="H254" s="18">
        <f t="shared" si="155"/>
        <v>1118</v>
      </c>
      <c r="I254" s="18">
        <f t="shared" si="155"/>
        <v>0</v>
      </c>
    </row>
    <row r="255" spans="1:10" x14ac:dyDescent="0.25">
      <c r="A255" s="23" t="s">
        <v>99</v>
      </c>
      <c r="B255" s="23">
        <v>620</v>
      </c>
      <c r="C255" s="23" t="s">
        <v>98</v>
      </c>
      <c r="D255" s="23" t="s">
        <v>10</v>
      </c>
      <c r="E255" s="24" t="s">
        <v>783</v>
      </c>
      <c r="F255" s="25">
        <v>1118</v>
      </c>
      <c r="G255" s="18">
        <v>1118</v>
      </c>
      <c r="H255" s="18">
        <v>1118</v>
      </c>
      <c r="I255" s="18"/>
    </row>
    <row r="256" spans="1:10" ht="31.5" x14ac:dyDescent="0.25">
      <c r="A256" s="23" t="s">
        <v>315</v>
      </c>
      <c r="B256" s="23"/>
      <c r="C256" s="23"/>
      <c r="D256" s="23"/>
      <c r="E256" s="24" t="s">
        <v>471</v>
      </c>
      <c r="F256" s="25">
        <f>F257</f>
        <v>927.8</v>
      </c>
      <c r="G256" s="18">
        <f t="shared" ref="G256:I258" si="156">G257</f>
        <v>927.8</v>
      </c>
      <c r="H256" s="18">
        <f t="shared" si="156"/>
        <v>927.8</v>
      </c>
      <c r="I256" s="18">
        <f t="shared" si="156"/>
        <v>0</v>
      </c>
    </row>
    <row r="257" spans="1:9" ht="31.5" x14ac:dyDescent="0.25">
      <c r="A257" s="23" t="s">
        <v>315</v>
      </c>
      <c r="B257" s="23" t="s">
        <v>6</v>
      </c>
      <c r="C257" s="23"/>
      <c r="D257" s="23"/>
      <c r="E257" s="24" t="s">
        <v>742</v>
      </c>
      <c r="F257" s="25">
        <f>F258</f>
        <v>927.8</v>
      </c>
      <c r="G257" s="18">
        <f t="shared" si="156"/>
        <v>927.8</v>
      </c>
      <c r="H257" s="18">
        <f t="shared" si="156"/>
        <v>927.8</v>
      </c>
      <c r="I257" s="18">
        <f t="shared" si="156"/>
        <v>0</v>
      </c>
    </row>
    <row r="258" spans="1:9" ht="47.25" x14ac:dyDescent="0.25">
      <c r="A258" s="23" t="s">
        <v>315</v>
      </c>
      <c r="B258" s="23" t="s">
        <v>167</v>
      </c>
      <c r="C258" s="23"/>
      <c r="D258" s="23"/>
      <c r="E258" s="24" t="s">
        <v>743</v>
      </c>
      <c r="F258" s="25">
        <f>F259</f>
        <v>927.8</v>
      </c>
      <c r="G258" s="18">
        <f t="shared" si="156"/>
        <v>927.8</v>
      </c>
      <c r="H258" s="18">
        <f t="shared" si="156"/>
        <v>927.8</v>
      </c>
      <c r="I258" s="18">
        <f t="shared" si="156"/>
        <v>0</v>
      </c>
    </row>
    <row r="259" spans="1:9" ht="31.5" x14ac:dyDescent="0.25">
      <c r="A259" s="23" t="s">
        <v>315</v>
      </c>
      <c r="B259" s="23">
        <v>240</v>
      </c>
      <c r="C259" s="23" t="s">
        <v>72</v>
      </c>
      <c r="D259" s="23" t="s">
        <v>32</v>
      </c>
      <c r="E259" s="24" t="s">
        <v>793</v>
      </c>
      <c r="F259" s="25">
        <v>927.8</v>
      </c>
      <c r="G259" s="18">
        <v>927.8</v>
      </c>
      <c r="H259" s="18">
        <v>927.8</v>
      </c>
      <c r="I259" s="18"/>
    </row>
    <row r="260" spans="1:9" ht="63" x14ac:dyDescent="0.25">
      <c r="A260" s="23" t="s">
        <v>79</v>
      </c>
      <c r="B260" s="23"/>
      <c r="C260" s="23"/>
      <c r="D260" s="23"/>
      <c r="E260" s="24" t="s">
        <v>472</v>
      </c>
      <c r="F260" s="25">
        <f>F261+F264</f>
        <v>4050.75</v>
      </c>
      <c r="G260" s="18">
        <f t="shared" ref="G260:H260" si="157">G261+G264</f>
        <v>0</v>
      </c>
      <c r="H260" s="18">
        <f t="shared" si="157"/>
        <v>0</v>
      </c>
      <c r="I260" s="18">
        <f t="shared" ref="I260" si="158">I261+I264</f>
        <v>0</v>
      </c>
    </row>
    <row r="261" spans="1:9" ht="94.5" x14ac:dyDescent="0.25">
      <c r="A261" s="23" t="s">
        <v>79</v>
      </c>
      <c r="B261" s="23" t="s">
        <v>13</v>
      </c>
      <c r="C261" s="23"/>
      <c r="D261" s="23"/>
      <c r="E261" s="24" t="s">
        <v>739</v>
      </c>
      <c r="F261" s="25">
        <f>F262</f>
        <v>34</v>
      </c>
      <c r="G261" s="18">
        <f t="shared" ref="G261:I262" si="159">G262</f>
        <v>0</v>
      </c>
      <c r="H261" s="18">
        <f t="shared" si="159"/>
        <v>0</v>
      </c>
      <c r="I261" s="18">
        <f t="shared" si="159"/>
        <v>0</v>
      </c>
    </row>
    <row r="262" spans="1:9" ht="31.5" x14ac:dyDescent="0.25">
      <c r="A262" s="23" t="s">
        <v>79</v>
      </c>
      <c r="B262" s="23" t="s">
        <v>422</v>
      </c>
      <c r="C262" s="23"/>
      <c r="D262" s="23"/>
      <c r="E262" s="24" t="s">
        <v>740</v>
      </c>
      <c r="F262" s="25">
        <f>F263</f>
        <v>34</v>
      </c>
      <c r="G262" s="18">
        <f t="shared" si="159"/>
        <v>0</v>
      </c>
      <c r="H262" s="18">
        <f t="shared" si="159"/>
        <v>0</v>
      </c>
      <c r="I262" s="18">
        <f t="shared" si="159"/>
        <v>0</v>
      </c>
    </row>
    <row r="263" spans="1:9" x14ac:dyDescent="0.25">
      <c r="A263" s="23" t="s">
        <v>79</v>
      </c>
      <c r="B263" s="23">
        <v>110</v>
      </c>
      <c r="C263" s="23" t="s">
        <v>72</v>
      </c>
      <c r="D263" s="23" t="s">
        <v>57</v>
      </c>
      <c r="E263" s="24" t="s">
        <v>791</v>
      </c>
      <c r="F263" s="25">
        <v>34</v>
      </c>
      <c r="G263" s="18">
        <v>0</v>
      </c>
      <c r="H263" s="18">
        <v>0</v>
      </c>
      <c r="I263" s="18"/>
    </row>
    <row r="264" spans="1:9" ht="47.25" x14ac:dyDescent="0.25">
      <c r="A264" s="23" t="s">
        <v>79</v>
      </c>
      <c r="B264" s="23" t="s">
        <v>55</v>
      </c>
      <c r="C264" s="23"/>
      <c r="D264" s="23"/>
      <c r="E264" s="45" t="s">
        <v>751</v>
      </c>
      <c r="F264" s="25">
        <f>F265+F267</f>
        <v>4016.75</v>
      </c>
      <c r="G264" s="18">
        <f t="shared" ref="G264:H264" si="160">G265+G267</f>
        <v>0</v>
      </c>
      <c r="H264" s="18">
        <f t="shared" si="160"/>
        <v>0</v>
      </c>
      <c r="I264" s="18">
        <f t="shared" ref="I264" si="161">I265+I267</f>
        <v>0</v>
      </c>
    </row>
    <row r="265" spans="1:9" x14ac:dyDescent="0.25">
      <c r="A265" s="23" t="s">
        <v>79</v>
      </c>
      <c r="B265" s="23" t="s">
        <v>419</v>
      </c>
      <c r="C265" s="23"/>
      <c r="D265" s="23"/>
      <c r="E265" s="45" t="s">
        <v>752</v>
      </c>
      <c r="F265" s="25">
        <f>F266</f>
        <v>1884.8899999999999</v>
      </c>
      <c r="G265" s="18">
        <f t="shared" ref="G265:I265" si="162">G266</f>
        <v>0</v>
      </c>
      <c r="H265" s="18">
        <f t="shared" si="162"/>
        <v>0</v>
      </c>
      <c r="I265" s="18">
        <f t="shared" si="162"/>
        <v>0</v>
      </c>
    </row>
    <row r="266" spans="1:9" x14ac:dyDescent="0.25">
      <c r="A266" s="23" t="s">
        <v>79</v>
      </c>
      <c r="B266" s="23">
        <v>610</v>
      </c>
      <c r="C266" s="23" t="s">
        <v>72</v>
      </c>
      <c r="D266" s="23" t="s">
        <v>57</v>
      </c>
      <c r="E266" s="24" t="s">
        <v>791</v>
      </c>
      <c r="F266" s="25">
        <v>1884.8899999999999</v>
      </c>
      <c r="G266" s="18">
        <v>0</v>
      </c>
      <c r="H266" s="18">
        <v>0</v>
      </c>
      <c r="I266" s="18"/>
    </row>
    <row r="267" spans="1:9" x14ac:dyDescent="0.25">
      <c r="A267" s="23" t="s">
        <v>79</v>
      </c>
      <c r="B267" s="23" t="s">
        <v>420</v>
      </c>
      <c r="C267" s="23"/>
      <c r="D267" s="23"/>
      <c r="E267" s="24" t="s">
        <v>753</v>
      </c>
      <c r="F267" s="25">
        <f>F268</f>
        <v>2131.86</v>
      </c>
      <c r="G267" s="18">
        <f t="shared" ref="G267:I267" si="163">G268</f>
        <v>0</v>
      </c>
      <c r="H267" s="18">
        <f t="shared" si="163"/>
        <v>0</v>
      </c>
      <c r="I267" s="18">
        <f t="shared" si="163"/>
        <v>0</v>
      </c>
    </row>
    <row r="268" spans="1:9" x14ac:dyDescent="0.25">
      <c r="A268" s="23" t="s">
        <v>79</v>
      </c>
      <c r="B268" s="23">
        <v>620</v>
      </c>
      <c r="C268" s="23" t="s">
        <v>72</v>
      </c>
      <c r="D268" s="23" t="s">
        <v>57</v>
      </c>
      <c r="E268" s="24" t="s">
        <v>791</v>
      </c>
      <c r="F268" s="25">
        <v>2131.86</v>
      </c>
      <c r="G268" s="18">
        <v>0</v>
      </c>
      <c r="H268" s="18">
        <v>0</v>
      </c>
      <c r="I268" s="18"/>
    </row>
    <row r="269" spans="1:9" ht="63" x14ac:dyDescent="0.25">
      <c r="A269" s="23" t="s">
        <v>80</v>
      </c>
      <c r="B269" s="23"/>
      <c r="C269" s="23"/>
      <c r="D269" s="23"/>
      <c r="E269" s="24" t="s">
        <v>473</v>
      </c>
      <c r="F269" s="25">
        <f>F270+F273</f>
        <v>8101.5000000000009</v>
      </c>
      <c r="G269" s="18">
        <f t="shared" ref="G269:H269" si="164">G270+G273</f>
        <v>0</v>
      </c>
      <c r="H269" s="18">
        <f t="shared" si="164"/>
        <v>0</v>
      </c>
      <c r="I269" s="18">
        <f t="shared" ref="I269" si="165">I270+I273</f>
        <v>0</v>
      </c>
    </row>
    <row r="270" spans="1:9" ht="94.5" x14ac:dyDescent="0.25">
      <c r="A270" s="23" t="s">
        <v>80</v>
      </c>
      <c r="B270" s="23" t="s">
        <v>13</v>
      </c>
      <c r="C270" s="23"/>
      <c r="D270" s="23"/>
      <c r="E270" s="24" t="s">
        <v>739</v>
      </c>
      <c r="F270" s="25">
        <f>F271</f>
        <v>67.81</v>
      </c>
      <c r="G270" s="18">
        <f t="shared" ref="G270:I271" si="166">G271</f>
        <v>0</v>
      </c>
      <c r="H270" s="18">
        <f t="shared" si="166"/>
        <v>0</v>
      </c>
      <c r="I270" s="18">
        <f t="shared" si="166"/>
        <v>0</v>
      </c>
    </row>
    <row r="271" spans="1:9" ht="31.5" x14ac:dyDescent="0.25">
      <c r="A271" s="23" t="s">
        <v>80</v>
      </c>
      <c r="B271" s="23" t="s">
        <v>422</v>
      </c>
      <c r="C271" s="23"/>
      <c r="D271" s="23"/>
      <c r="E271" s="24" t="s">
        <v>740</v>
      </c>
      <c r="F271" s="25">
        <f>F272</f>
        <v>67.81</v>
      </c>
      <c r="G271" s="18">
        <f t="shared" si="166"/>
        <v>0</v>
      </c>
      <c r="H271" s="18">
        <f t="shared" si="166"/>
        <v>0</v>
      </c>
      <c r="I271" s="18">
        <f t="shared" si="166"/>
        <v>0</v>
      </c>
    </row>
    <row r="272" spans="1:9" x14ac:dyDescent="0.25">
      <c r="A272" s="23" t="s">
        <v>80</v>
      </c>
      <c r="B272" s="23">
        <v>110</v>
      </c>
      <c r="C272" s="23" t="s">
        <v>72</v>
      </c>
      <c r="D272" s="23" t="s">
        <v>57</v>
      </c>
      <c r="E272" s="24" t="s">
        <v>791</v>
      </c>
      <c r="F272" s="25">
        <v>67.81</v>
      </c>
      <c r="G272" s="18">
        <v>0</v>
      </c>
      <c r="H272" s="18">
        <v>0</v>
      </c>
      <c r="I272" s="18"/>
    </row>
    <row r="273" spans="1:9" ht="47.25" x14ac:dyDescent="0.25">
      <c r="A273" s="23" t="s">
        <v>80</v>
      </c>
      <c r="B273" s="23" t="s">
        <v>55</v>
      </c>
      <c r="C273" s="23"/>
      <c r="D273" s="23"/>
      <c r="E273" s="45" t="s">
        <v>751</v>
      </c>
      <c r="F273" s="25">
        <f>F274+F276</f>
        <v>8033.6900000000005</v>
      </c>
      <c r="G273" s="18">
        <f t="shared" ref="G273:H273" si="167">G274+G276</f>
        <v>0</v>
      </c>
      <c r="H273" s="18">
        <f t="shared" si="167"/>
        <v>0</v>
      </c>
      <c r="I273" s="18">
        <f t="shared" ref="I273" si="168">I274+I276</f>
        <v>0</v>
      </c>
    </row>
    <row r="274" spans="1:9" x14ac:dyDescent="0.25">
      <c r="A274" s="23" t="s">
        <v>80</v>
      </c>
      <c r="B274" s="23" t="s">
        <v>419</v>
      </c>
      <c r="C274" s="23"/>
      <c r="D274" s="23"/>
      <c r="E274" s="45" t="s">
        <v>752</v>
      </c>
      <c r="F274" s="25">
        <f>F275</f>
        <v>3769.7700000000004</v>
      </c>
      <c r="G274" s="18">
        <f t="shared" ref="G274:I274" si="169">G275</f>
        <v>0</v>
      </c>
      <c r="H274" s="18">
        <f t="shared" si="169"/>
        <v>0</v>
      </c>
      <c r="I274" s="18">
        <f t="shared" si="169"/>
        <v>0</v>
      </c>
    </row>
    <row r="275" spans="1:9" x14ac:dyDescent="0.25">
      <c r="A275" s="23" t="s">
        <v>80</v>
      </c>
      <c r="B275" s="23">
        <v>610</v>
      </c>
      <c r="C275" s="23" t="s">
        <v>72</v>
      </c>
      <c r="D275" s="23" t="s">
        <v>57</v>
      </c>
      <c r="E275" s="24" t="s">
        <v>791</v>
      </c>
      <c r="F275" s="25">
        <v>3769.7700000000004</v>
      </c>
      <c r="G275" s="18">
        <v>0</v>
      </c>
      <c r="H275" s="18">
        <v>0</v>
      </c>
      <c r="I275" s="18"/>
    </row>
    <row r="276" spans="1:9" x14ac:dyDescent="0.25">
      <c r="A276" s="23" t="s">
        <v>80</v>
      </c>
      <c r="B276" s="23" t="s">
        <v>420</v>
      </c>
      <c r="C276" s="23"/>
      <c r="D276" s="23"/>
      <c r="E276" s="24" t="s">
        <v>753</v>
      </c>
      <c r="F276" s="25">
        <f>F277</f>
        <v>4263.92</v>
      </c>
      <c r="G276" s="18">
        <f t="shared" ref="G276:I276" si="170">G277</f>
        <v>0</v>
      </c>
      <c r="H276" s="18">
        <f t="shared" si="170"/>
        <v>0</v>
      </c>
      <c r="I276" s="18">
        <f t="shared" si="170"/>
        <v>0</v>
      </c>
    </row>
    <row r="277" spans="1:9" x14ac:dyDescent="0.25">
      <c r="A277" s="23" t="s">
        <v>80</v>
      </c>
      <c r="B277" s="23">
        <v>620</v>
      </c>
      <c r="C277" s="23" t="s">
        <v>72</v>
      </c>
      <c r="D277" s="23" t="s">
        <v>57</v>
      </c>
      <c r="E277" s="24" t="s">
        <v>791</v>
      </c>
      <c r="F277" s="25">
        <v>4263.92</v>
      </c>
      <c r="G277" s="18">
        <v>0</v>
      </c>
      <c r="H277" s="18">
        <v>0</v>
      </c>
      <c r="I277" s="18"/>
    </row>
    <row r="278" spans="1:9" ht="63" x14ac:dyDescent="0.25">
      <c r="A278" s="23" t="s">
        <v>316</v>
      </c>
      <c r="B278" s="23"/>
      <c r="C278" s="23"/>
      <c r="D278" s="23"/>
      <c r="E278" s="24" t="s">
        <v>474</v>
      </c>
      <c r="F278" s="25">
        <f>F279</f>
        <v>1100</v>
      </c>
      <c r="G278" s="18">
        <f t="shared" ref="G278:I280" si="171">G279</f>
        <v>1200</v>
      </c>
      <c r="H278" s="18">
        <f t="shared" si="171"/>
        <v>950</v>
      </c>
      <c r="I278" s="18">
        <f t="shared" si="171"/>
        <v>0</v>
      </c>
    </row>
    <row r="279" spans="1:9" ht="47.25" x14ac:dyDescent="0.25">
      <c r="A279" s="23" t="s">
        <v>316</v>
      </c>
      <c r="B279" s="23" t="s">
        <v>55</v>
      </c>
      <c r="C279" s="23"/>
      <c r="D279" s="23"/>
      <c r="E279" s="45" t="s">
        <v>751</v>
      </c>
      <c r="F279" s="25">
        <f>F280</f>
        <v>1100</v>
      </c>
      <c r="G279" s="18">
        <f t="shared" si="171"/>
        <v>1200</v>
      </c>
      <c r="H279" s="18">
        <f t="shared" si="171"/>
        <v>950</v>
      </c>
      <c r="I279" s="18">
        <f t="shared" si="171"/>
        <v>0</v>
      </c>
    </row>
    <row r="280" spans="1:9" ht="47.25" x14ac:dyDescent="0.25">
      <c r="A280" s="23" t="s">
        <v>316</v>
      </c>
      <c r="B280" s="23" t="s">
        <v>216</v>
      </c>
      <c r="C280" s="23"/>
      <c r="D280" s="23"/>
      <c r="E280" s="24" t="s">
        <v>754</v>
      </c>
      <c r="F280" s="25">
        <f>F281</f>
        <v>1100</v>
      </c>
      <c r="G280" s="18">
        <f t="shared" si="171"/>
        <v>1200</v>
      </c>
      <c r="H280" s="18">
        <f t="shared" si="171"/>
        <v>950</v>
      </c>
      <c r="I280" s="18">
        <f t="shared" si="171"/>
        <v>0</v>
      </c>
    </row>
    <row r="281" spans="1:9" ht="31.5" x14ac:dyDescent="0.25">
      <c r="A281" s="23" t="s">
        <v>316</v>
      </c>
      <c r="B281" s="23">
        <v>630</v>
      </c>
      <c r="C281" s="23" t="s">
        <v>72</v>
      </c>
      <c r="D281" s="23" t="s">
        <v>32</v>
      </c>
      <c r="E281" s="24" t="s">
        <v>793</v>
      </c>
      <c r="F281" s="25">
        <v>1100</v>
      </c>
      <c r="G281" s="18">
        <v>1200</v>
      </c>
      <c r="H281" s="18">
        <v>950</v>
      </c>
      <c r="I281" s="18"/>
    </row>
    <row r="282" spans="1:9" ht="47.25" x14ac:dyDescent="0.25">
      <c r="A282" s="23" t="s">
        <v>313</v>
      </c>
      <c r="B282" s="23"/>
      <c r="C282" s="23"/>
      <c r="D282" s="23"/>
      <c r="E282" s="24" t="s">
        <v>475</v>
      </c>
      <c r="F282" s="25">
        <f>F283+F286</f>
        <v>3415.2</v>
      </c>
      <c r="G282" s="18">
        <f t="shared" ref="G282:H282" si="172">G283+G286</f>
        <v>3415.2</v>
      </c>
      <c r="H282" s="18">
        <f t="shared" si="172"/>
        <v>3415.2</v>
      </c>
      <c r="I282" s="18">
        <f t="shared" ref="I282" si="173">I283+I286</f>
        <v>0</v>
      </c>
    </row>
    <row r="283" spans="1:9" ht="31.5" x14ac:dyDescent="0.25">
      <c r="A283" s="23" t="s">
        <v>313</v>
      </c>
      <c r="B283" s="23" t="s">
        <v>6</v>
      </c>
      <c r="C283" s="23"/>
      <c r="D283" s="23"/>
      <c r="E283" s="24" t="s">
        <v>742</v>
      </c>
      <c r="F283" s="25">
        <f>F284</f>
        <v>17.7</v>
      </c>
      <c r="G283" s="18">
        <f t="shared" ref="G283:I284" si="174">G284</f>
        <v>17.7</v>
      </c>
      <c r="H283" s="18">
        <f t="shared" si="174"/>
        <v>17.7</v>
      </c>
      <c r="I283" s="18">
        <f t="shared" si="174"/>
        <v>0</v>
      </c>
    </row>
    <row r="284" spans="1:9" ht="47.25" x14ac:dyDescent="0.25">
      <c r="A284" s="23" t="s">
        <v>313</v>
      </c>
      <c r="B284" s="23" t="s">
        <v>167</v>
      </c>
      <c r="C284" s="23"/>
      <c r="D284" s="23"/>
      <c r="E284" s="24" t="s">
        <v>743</v>
      </c>
      <c r="F284" s="25">
        <f>F285</f>
        <v>17.7</v>
      </c>
      <c r="G284" s="18">
        <f t="shared" si="174"/>
        <v>17.7</v>
      </c>
      <c r="H284" s="18">
        <f t="shared" si="174"/>
        <v>17.7</v>
      </c>
      <c r="I284" s="18">
        <f t="shared" si="174"/>
        <v>0</v>
      </c>
    </row>
    <row r="285" spans="1:9" x14ac:dyDescent="0.25">
      <c r="A285" s="23" t="s">
        <v>313</v>
      </c>
      <c r="B285" s="23">
        <v>240</v>
      </c>
      <c r="C285" s="23" t="s">
        <v>72</v>
      </c>
      <c r="D285" s="23" t="s">
        <v>57</v>
      </c>
      <c r="E285" s="24" t="s">
        <v>791</v>
      </c>
      <c r="F285" s="25">
        <v>17.7</v>
      </c>
      <c r="G285" s="18">
        <v>17.7</v>
      </c>
      <c r="H285" s="18">
        <v>17.7</v>
      </c>
      <c r="I285" s="18"/>
    </row>
    <row r="286" spans="1:9" ht="31.5" x14ac:dyDescent="0.25">
      <c r="A286" s="23" t="s">
        <v>313</v>
      </c>
      <c r="B286" s="23" t="s">
        <v>84</v>
      </c>
      <c r="C286" s="23"/>
      <c r="D286" s="23"/>
      <c r="E286" s="24" t="s">
        <v>744</v>
      </c>
      <c r="F286" s="25">
        <f>F287</f>
        <v>3397.5</v>
      </c>
      <c r="G286" s="18">
        <f t="shared" ref="G286:I287" si="175">G287</f>
        <v>3397.5</v>
      </c>
      <c r="H286" s="18">
        <f t="shared" si="175"/>
        <v>3397.5</v>
      </c>
      <c r="I286" s="18">
        <f t="shared" si="175"/>
        <v>0</v>
      </c>
    </row>
    <row r="287" spans="1:9" ht="31.5" x14ac:dyDescent="0.25">
      <c r="A287" s="23" t="s">
        <v>313</v>
      </c>
      <c r="B287" s="23" t="s">
        <v>423</v>
      </c>
      <c r="C287" s="23"/>
      <c r="D287" s="23"/>
      <c r="E287" s="24" t="s">
        <v>745</v>
      </c>
      <c r="F287" s="25">
        <f>F288</f>
        <v>3397.5</v>
      </c>
      <c r="G287" s="18">
        <f t="shared" si="175"/>
        <v>3397.5</v>
      </c>
      <c r="H287" s="18">
        <f t="shared" si="175"/>
        <v>3397.5</v>
      </c>
      <c r="I287" s="18">
        <f t="shared" si="175"/>
        <v>0</v>
      </c>
    </row>
    <row r="288" spans="1:9" x14ac:dyDescent="0.25">
      <c r="A288" s="23" t="s">
        <v>313</v>
      </c>
      <c r="B288" s="23">
        <v>310</v>
      </c>
      <c r="C288" s="23" t="s">
        <v>72</v>
      </c>
      <c r="D288" s="23" t="s">
        <v>57</v>
      </c>
      <c r="E288" s="24" t="s">
        <v>791</v>
      </c>
      <c r="F288" s="25">
        <v>3397.5</v>
      </c>
      <c r="G288" s="18">
        <v>3397.5</v>
      </c>
      <c r="H288" s="18">
        <v>3397.5</v>
      </c>
      <c r="I288" s="18"/>
    </row>
    <row r="289" spans="1:10" ht="63" x14ac:dyDescent="0.25">
      <c r="A289" s="23" t="s">
        <v>314</v>
      </c>
      <c r="B289" s="23"/>
      <c r="C289" s="23"/>
      <c r="D289" s="23"/>
      <c r="E289" s="24" t="s">
        <v>476</v>
      </c>
      <c r="F289" s="25">
        <f>F290+F293</f>
        <v>3238</v>
      </c>
      <c r="G289" s="18">
        <f t="shared" ref="G289:H289" si="176">G290+G293</f>
        <v>3425.8</v>
      </c>
      <c r="H289" s="18">
        <f t="shared" si="176"/>
        <v>3651.9</v>
      </c>
      <c r="I289" s="18">
        <f t="shared" ref="I289" si="177">I290+I293</f>
        <v>0</v>
      </c>
    </row>
    <row r="290" spans="1:10" ht="31.5" x14ac:dyDescent="0.25">
      <c r="A290" s="23" t="s">
        <v>314</v>
      </c>
      <c r="B290" s="23" t="s">
        <v>6</v>
      </c>
      <c r="C290" s="23"/>
      <c r="D290" s="23"/>
      <c r="E290" s="24" t="s">
        <v>742</v>
      </c>
      <c r="F290" s="25">
        <f>F291</f>
        <v>16.8</v>
      </c>
      <c r="G290" s="18">
        <f t="shared" ref="G290:I291" si="178">G291</f>
        <v>17.8</v>
      </c>
      <c r="H290" s="18">
        <f t="shared" si="178"/>
        <v>18.899999999999999</v>
      </c>
      <c r="I290" s="18">
        <f t="shared" si="178"/>
        <v>0</v>
      </c>
    </row>
    <row r="291" spans="1:10" ht="47.25" x14ac:dyDescent="0.25">
      <c r="A291" s="23" t="s">
        <v>314</v>
      </c>
      <c r="B291" s="23" t="s">
        <v>167</v>
      </c>
      <c r="C291" s="23"/>
      <c r="D291" s="23"/>
      <c r="E291" s="24" t="s">
        <v>743</v>
      </c>
      <c r="F291" s="25">
        <f>F292</f>
        <v>16.8</v>
      </c>
      <c r="G291" s="18">
        <f t="shared" si="178"/>
        <v>17.8</v>
      </c>
      <c r="H291" s="18">
        <f t="shared" si="178"/>
        <v>18.899999999999999</v>
      </c>
      <c r="I291" s="18">
        <f t="shared" si="178"/>
        <v>0</v>
      </c>
    </row>
    <row r="292" spans="1:10" x14ac:dyDescent="0.25">
      <c r="A292" s="23" t="s">
        <v>314</v>
      </c>
      <c r="B292" s="23">
        <v>240</v>
      </c>
      <c r="C292" s="23" t="s">
        <v>72</v>
      </c>
      <c r="D292" s="23" t="s">
        <v>57</v>
      </c>
      <c r="E292" s="24" t="s">
        <v>791</v>
      </c>
      <c r="F292" s="25">
        <v>16.8</v>
      </c>
      <c r="G292" s="18">
        <v>17.8</v>
      </c>
      <c r="H292" s="18">
        <v>18.899999999999999</v>
      </c>
      <c r="I292" s="18"/>
    </row>
    <row r="293" spans="1:10" ht="31.5" x14ac:dyDescent="0.25">
      <c r="A293" s="23" t="s">
        <v>314</v>
      </c>
      <c r="B293" s="23" t="s">
        <v>84</v>
      </c>
      <c r="C293" s="23"/>
      <c r="D293" s="23"/>
      <c r="E293" s="24" t="s">
        <v>744</v>
      </c>
      <c r="F293" s="25">
        <f>F294</f>
        <v>3221.2</v>
      </c>
      <c r="G293" s="18">
        <f t="shared" ref="G293:I294" si="179">G294</f>
        <v>3408</v>
      </c>
      <c r="H293" s="18">
        <f t="shared" si="179"/>
        <v>3633</v>
      </c>
      <c r="I293" s="18">
        <f t="shared" si="179"/>
        <v>0</v>
      </c>
    </row>
    <row r="294" spans="1:10" ht="31.5" x14ac:dyDescent="0.25">
      <c r="A294" s="23" t="s">
        <v>314</v>
      </c>
      <c r="B294" s="23" t="s">
        <v>423</v>
      </c>
      <c r="C294" s="23"/>
      <c r="D294" s="23"/>
      <c r="E294" s="24" t="s">
        <v>745</v>
      </c>
      <c r="F294" s="25">
        <f>F295</f>
        <v>3221.2</v>
      </c>
      <c r="G294" s="18">
        <f t="shared" si="179"/>
        <v>3408</v>
      </c>
      <c r="H294" s="18">
        <f t="shared" si="179"/>
        <v>3633</v>
      </c>
      <c r="I294" s="18">
        <f t="shared" si="179"/>
        <v>0</v>
      </c>
    </row>
    <row r="295" spans="1:10" x14ac:dyDescent="0.25">
      <c r="A295" s="23" t="s">
        <v>314</v>
      </c>
      <c r="B295" s="23">
        <v>310</v>
      </c>
      <c r="C295" s="23" t="s">
        <v>72</v>
      </c>
      <c r="D295" s="23" t="s">
        <v>57</v>
      </c>
      <c r="E295" s="24" t="s">
        <v>791</v>
      </c>
      <c r="F295" s="25">
        <v>3221.2</v>
      </c>
      <c r="G295" s="18">
        <v>3408</v>
      </c>
      <c r="H295" s="18">
        <v>3633</v>
      </c>
      <c r="I295" s="18"/>
    </row>
    <row r="296" spans="1:10" ht="31.5" x14ac:dyDescent="0.25">
      <c r="A296" s="23" t="s">
        <v>317</v>
      </c>
      <c r="B296" s="23"/>
      <c r="C296" s="23"/>
      <c r="D296" s="23"/>
      <c r="E296" s="24" t="s">
        <v>477</v>
      </c>
      <c r="F296" s="25">
        <f>F297</f>
        <v>287.39999999999998</v>
      </c>
      <c r="G296" s="18">
        <f t="shared" ref="G296:I298" si="180">G297</f>
        <v>287.39999999999998</v>
      </c>
      <c r="H296" s="18">
        <f t="shared" si="180"/>
        <v>287.39999999999998</v>
      </c>
      <c r="I296" s="18">
        <f t="shared" si="180"/>
        <v>0</v>
      </c>
    </row>
    <row r="297" spans="1:10" ht="31.5" x14ac:dyDescent="0.25">
      <c r="A297" s="23" t="s">
        <v>317</v>
      </c>
      <c r="B297" s="23" t="s">
        <v>84</v>
      </c>
      <c r="C297" s="23"/>
      <c r="D297" s="23"/>
      <c r="E297" s="24" t="s">
        <v>744</v>
      </c>
      <c r="F297" s="25">
        <f>F298</f>
        <v>287.39999999999998</v>
      </c>
      <c r="G297" s="18">
        <f t="shared" si="180"/>
        <v>287.39999999999998</v>
      </c>
      <c r="H297" s="18">
        <f t="shared" si="180"/>
        <v>287.39999999999998</v>
      </c>
      <c r="I297" s="18">
        <f t="shared" si="180"/>
        <v>0</v>
      </c>
    </row>
    <row r="298" spans="1:10" x14ac:dyDescent="0.25">
      <c r="A298" s="23" t="s">
        <v>317</v>
      </c>
      <c r="B298" s="23" t="s">
        <v>424</v>
      </c>
      <c r="C298" s="23"/>
      <c r="D298" s="23"/>
      <c r="E298" s="24" t="s">
        <v>748</v>
      </c>
      <c r="F298" s="25">
        <f>F299</f>
        <v>287.39999999999998</v>
      </c>
      <c r="G298" s="18">
        <f t="shared" si="180"/>
        <v>287.39999999999998</v>
      </c>
      <c r="H298" s="18">
        <f t="shared" si="180"/>
        <v>287.39999999999998</v>
      </c>
      <c r="I298" s="18">
        <f t="shared" si="180"/>
        <v>0</v>
      </c>
    </row>
    <row r="299" spans="1:10" ht="31.5" x14ac:dyDescent="0.25">
      <c r="A299" s="23" t="s">
        <v>317</v>
      </c>
      <c r="B299" s="23">
        <v>350</v>
      </c>
      <c r="C299" s="23" t="s">
        <v>72</v>
      </c>
      <c r="D299" s="23" t="s">
        <v>32</v>
      </c>
      <c r="E299" s="24" t="s">
        <v>793</v>
      </c>
      <c r="F299" s="25">
        <v>287.39999999999998</v>
      </c>
      <c r="G299" s="18">
        <v>287.39999999999998</v>
      </c>
      <c r="H299" s="18">
        <v>287.39999999999998</v>
      </c>
      <c r="I299" s="18"/>
    </row>
    <row r="300" spans="1:10" ht="31.5" x14ac:dyDescent="0.25">
      <c r="A300" s="23" t="s">
        <v>318</v>
      </c>
      <c r="B300" s="23"/>
      <c r="C300" s="23"/>
      <c r="D300" s="23"/>
      <c r="E300" s="24" t="s">
        <v>478</v>
      </c>
      <c r="F300" s="25">
        <f>F301</f>
        <v>7074.5</v>
      </c>
      <c r="G300" s="18">
        <f t="shared" ref="G300:I302" si="181">G301</f>
        <v>7074.5</v>
      </c>
      <c r="H300" s="18">
        <f t="shared" si="181"/>
        <v>7074.5</v>
      </c>
      <c r="I300" s="18">
        <f t="shared" si="181"/>
        <v>0</v>
      </c>
    </row>
    <row r="301" spans="1:10" ht="31.5" x14ac:dyDescent="0.25">
      <c r="A301" s="23" t="s">
        <v>318</v>
      </c>
      <c r="B301" s="23" t="s">
        <v>84</v>
      </c>
      <c r="C301" s="23"/>
      <c r="D301" s="23"/>
      <c r="E301" s="24" t="s">
        <v>744</v>
      </c>
      <c r="F301" s="25">
        <f>F302</f>
        <v>7074.5</v>
      </c>
      <c r="G301" s="18">
        <f t="shared" si="181"/>
        <v>7074.5</v>
      </c>
      <c r="H301" s="18">
        <f t="shared" si="181"/>
        <v>7074.5</v>
      </c>
      <c r="I301" s="18">
        <f t="shared" si="181"/>
        <v>0</v>
      </c>
    </row>
    <row r="302" spans="1:10" ht="31.5" x14ac:dyDescent="0.25">
      <c r="A302" s="23" t="s">
        <v>318</v>
      </c>
      <c r="B302" s="23" t="s">
        <v>421</v>
      </c>
      <c r="C302" s="23"/>
      <c r="D302" s="23"/>
      <c r="E302" s="24" t="s">
        <v>746</v>
      </c>
      <c r="F302" s="25">
        <f>F303</f>
        <v>7074.5</v>
      </c>
      <c r="G302" s="18">
        <f t="shared" si="181"/>
        <v>7074.5</v>
      </c>
      <c r="H302" s="18">
        <f t="shared" si="181"/>
        <v>7074.5</v>
      </c>
      <c r="I302" s="18">
        <f t="shared" si="181"/>
        <v>0</v>
      </c>
    </row>
    <row r="303" spans="1:10" ht="31.5" x14ac:dyDescent="0.25">
      <c r="A303" s="23" t="s">
        <v>318</v>
      </c>
      <c r="B303" s="23">
        <v>320</v>
      </c>
      <c r="C303" s="23" t="s">
        <v>72</v>
      </c>
      <c r="D303" s="23" t="s">
        <v>32</v>
      </c>
      <c r="E303" s="24" t="s">
        <v>793</v>
      </c>
      <c r="F303" s="25">
        <v>7074.5</v>
      </c>
      <c r="G303" s="18">
        <v>7074.5</v>
      </c>
      <c r="H303" s="18">
        <v>7074.5</v>
      </c>
      <c r="I303" s="18"/>
    </row>
    <row r="304" spans="1:10" s="31" customFormat="1" x14ac:dyDescent="0.25">
      <c r="A304" s="28" t="s">
        <v>109</v>
      </c>
      <c r="B304" s="28"/>
      <c r="C304" s="28"/>
      <c r="D304" s="28"/>
      <c r="E304" s="29" t="s">
        <v>479</v>
      </c>
      <c r="F304" s="30">
        <f>F305+F309</f>
        <v>6716.6</v>
      </c>
      <c r="G304" s="21">
        <f t="shared" ref="G304:H304" si="182">G305+G309</f>
        <v>15078.5</v>
      </c>
      <c r="H304" s="21">
        <f t="shared" si="182"/>
        <v>9544.6999999999989</v>
      </c>
      <c r="I304" s="21">
        <f t="shared" ref="I304" si="183">I305+I309</f>
        <v>0</v>
      </c>
      <c r="J304" s="22"/>
    </row>
    <row r="305" spans="1:10" x14ac:dyDescent="0.25">
      <c r="A305" s="23" t="s">
        <v>319</v>
      </c>
      <c r="B305" s="23"/>
      <c r="C305" s="23"/>
      <c r="D305" s="23"/>
      <c r="E305" s="24" t="s">
        <v>480</v>
      </c>
      <c r="F305" s="25">
        <f>F306</f>
        <v>2144.9</v>
      </c>
      <c r="G305" s="18">
        <f t="shared" ref="G305:I307" si="184">G306</f>
        <v>2144</v>
      </c>
      <c r="H305" s="18">
        <f t="shared" si="184"/>
        <v>2142.9</v>
      </c>
      <c r="I305" s="18">
        <f t="shared" si="184"/>
        <v>0</v>
      </c>
    </row>
    <row r="306" spans="1:10" ht="31.5" x14ac:dyDescent="0.25">
      <c r="A306" s="23" t="s">
        <v>319</v>
      </c>
      <c r="B306" s="23" t="s">
        <v>6</v>
      </c>
      <c r="C306" s="23"/>
      <c r="D306" s="23"/>
      <c r="E306" s="24" t="s">
        <v>742</v>
      </c>
      <c r="F306" s="25">
        <f>F307</f>
        <v>2144.9</v>
      </c>
      <c r="G306" s="18">
        <f t="shared" si="184"/>
        <v>2144</v>
      </c>
      <c r="H306" s="18">
        <f t="shared" si="184"/>
        <v>2142.9</v>
      </c>
      <c r="I306" s="18">
        <f t="shared" si="184"/>
        <v>0</v>
      </c>
    </row>
    <row r="307" spans="1:10" ht="47.25" x14ac:dyDescent="0.25">
      <c r="A307" s="23" t="s">
        <v>319</v>
      </c>
      <c r="B307" s="23" t="s">
        <v>167</v>
      </c>
      <c r="C307" s="23"/>
      <c r="D307" s="23"/>
      <c r="E307" s="24" t="s">
        <v>743</v>
      </c>
      <c r="F307" s="25">
        <f>F308</f>
        <v>2144.9</v>
      </c>
      <c r="G307" s="18">
        <f t="shared" si="184"/>
        <v>2144</v>
      </c>
      <c r="H307" s="18">
        <f t="shared" si="184"/>
        <v>2142.9</v>
      </c>
      <c r="I307" s="18">
        <f t="shared" si="184"/>
        <v>0</v>
      </c>
    </row>
    <row r="308" spans="1:10" ht="31.5" x14ac:dyDescent="0.25">
      <c r="A308" s="23" t="s">
        <v>319</v>
      </c>
      <c r="B308" s="23">
        <v>240</v>
      </c>
      <c r="C308" s="23" t="s">
        <v>72</v>
      </c>
      <c r="D308" s="23" t="s">
        <v>32</v>
      </c>
      <c r="E308" s="24" t="s">
        <v>793</v>
      </c>
      <c r="F308" s="25">
        <v>2144.9</v>
      </c>
      <c r="G308" s="18">
        <v>2144</v>
      </c>
      <c r="H308" s="18">
        <v>2142.9</v>
      </c>
      <c r="I308" s="18"/>
    </row>
    <row r="309" spans="1:10" ht="47.25" x14ac:dyDescent="0.25">
      <c r="A309" s="23" t="s">
        <v>89</v>
      </c>
      <c r="B309" s="23"/>
      <c r="C309" s="23"/>
      <c r="D309" s="23"/>
      <c r="E309" s="24" t="s">
        <v>481</v>
      </c>
      <c r="F309" s="25">
        <f>F310+F314</f>
        <v>4571.7</v>
      </c>
      <c r="G309" s="18">
        <f t="shared" ref="G309:H309" si="185">G310+G314</f>
        <v>12934.5</v>
      </c>
      <c r="H309" s="18">
        <f t="shared" si="185"/>
        <v>7401.7999999999993</v>
      </c>
      <c r="I309" s="18">
        <f t="shared" ref="I309" si="186">I310+I314</f>
        <v>0</v>
      </c>
    </row>
    <row r="310" spans="1:10" s="3" customFormat="1" ht="31.5" hidden="1" x14ac:dyDescent="0.25">
      <c r="A310" s="15" t="s">
        <v>89</v>
      </c>
      <c r="B310" s="15" t="s">
        <v>6</v>
      </c>
      <c r="C310" s="15"/>
      <c r="D310" s="15"/>
      <c r="E310" s="17" t="s">
        <v>742</v>
      </c>
      <c r="F310" s="18">
        <f>F311</f>
        <v>0</v>
      </c>
      <c r="G310" s="18">
        <f t="shared" ref="G310:I310" si="187">G311</f>
        <v>1354</v>
      </c>
      <c r="H310" s="18">
        <f t="shared" si="187"/>
        <v>0</v>
      </c>
      <c r="I310" s="18">
        <f t="shared" si="187"/>
        <v>0</v>
      </c>
      <c r="J310" s="3">
        <v>0</v>
      </c>
    </row>
    <row r="311" spans="1:10" s="3" customFormat="1" ht="47.25" hidden="1" x14ac:dyDescent="0.25">
      <c r="A311" s="15" t="s">
        <v>89</v>
      </c>
      <c r="B311" s="15" t="s">
        <v>167</v>
      </c>
      <c r="C311" s="15"/>
      <c r="D311" s="15"/>
      <c r="E311" s="17" t="s">
        <v>743</v>
      </c>
      <c r="F311" s="18">
        <f>F312+F313</f>
        <v>0</v>
      </c>
      <c r="G311" s="18">
        <f t="shared" ref="G311:H311" si="188">G312+G313</f>
        <v>1354</v>
      </c>
      <c r="H311" s="18">
        <f t="shared" si="188"/>
        <v>0</v>
      </c>
      <c r="I311" s="18">
        <f t="shared" ref="I311" si="189">I312+I313</f>
        <v>0</v>
      </c>
      <c r="J311" s="3">
        <v>0</v>
      </c>
    </row>
    <row r="312" spans="1:10" s="3" customFormat="1" hidden="1" x14ac:dyDescent="0.25">
      <c r="A312" s="15" t="s">
        <v>89</v>
      </c>
      <c r="B312" s="15">
        <v>240</v>
      </c>
      <c r="C312" s="15" t="s">
        <v>10</v>
      </c>
      <c r="D312" s="15" t="s">
        <v>11</v>
      </c>
      <c r="E312" s="17" t="s">
        <v>766</v>
      </c>
      <c r="F312" s="18">
        <v>0</v>
      </c>
      <c r="G312" s="18">
        <v>1149</v>
      </c>
      <c r="H312" s="18">
        <v>0</v>
      </c>
      <c r="I312" s="18"/>
      <c r="J312" s="3">
        <v>0</v>
      </c>
    </row>
    <row r="313" spans="1:10" s="3" customFormat="1" ht="31.5" hidden="1" x14ac:dyDescent="0.25">
      <c r="A313" s="15" t="s">
        <v>89</v>
      </c>
      <c r="B313" s="15">
        <v>240</v>
      </c>
      <c r="C313" s="15" t="s">
        <v>72</v>
      </c>
      <c r="D313" s="15" t="s">
        <v>32</v>
      </c>
      <c r="E313" s="17" t="s">
        <v>793</v>
      </c>
      <c r="F313" s="18">
        <v>0</v>
      </c>
      <c r="G313" s="18">
        <v>205</v>
      </c>
      <c r="H313" s="18">
        <v>0</v>
      </c>
      <c r="I313" s="18"/>
      <c r="J313" s="3">
        <v>0</v>
      </c>
    </row>
    <row r="314" spans="1:10" ht="47.25" x14ac:dyDescent="0.25">
      <c r="A314" s="23" t="s">
        <v>89</v>
      </c>
      <c r="B314" s="23" t="s">
        <v>55</v>
      </c>
      <c r="C314" s="23"/>
      <c r="D314" s="23"/>
      <c r="E314" s="45" t="s">
        <v>751</v>
      </c>
      <c r="F314" s="25">
        <f>F315+F319</f>
        <v>4571.7</v>
      </c>
      <c r="G314" s="18">
        <f t="shared" ref="G314:H314" si="190">G315+G319</f>
        <v>11580.5</v>
      </c>
      <c r="H314" s="18">
        <f t="shared" si="190"/>
        <v>7401.7999999999993</v>
      </c>
      <c r="I314" s="18">
        <f t="shared" ref="I314" si="191">I315+I319</f>
        <v>0</v>
      </c>
    </row>
    <row r="315" spans="1:10" x14ac:dyDescent="0.25">
      <c r="A315" s="23" t="s">
        <v>89</v>
      </c>
      <c r="B315" s="23" t="s">
        <v>419</v>
      </c>
      <c r="C315" s="23"/>
      <c r="D315" s="23"/>
      <c r="E315" s="45" t="s">
        <v>752</v>
      </c>
      <c r="F315" s="25">
        <f>F316+F317+F318</f>
        <v>1741.6</v>
      </c>
      <c r="G315" s="18">
        <f t="shared" ref="G315:H315" si="192">G316+G317+G318</f>
        <v>3186.9</v>
      </c>
      <c r="H315" s="18">
        <f t="shared" si="192"/>
        <v>2830.1</v>
      </c>
      <c r="I315" s="18">
        <f t="shared" ref="I315" si="193">I316+I317+I318</f>
        <v>0</v>
      </c>
    </row>
    <row r="316" spans="1:10" s="3" customFormat="1" hidden="1" x14ac:dyDescent="0.25">
      <c r="A316" s="15" t="s">
        <v>89</v>
      </c>
      <c r="B316" s="15">
        <v>610</v>
      </c>
      <c r="C316" s="15" t="s">
        <v>12</v>
      </c>
      <c r="D316" s="15" t="s">
        <v>10</v>
      </c>
      <c r="E316" s="17" t="s">
        <v>779</v>
      </c>
      <c r="F316" s="18">
        <v>0</v>
      </c>
      <c r="G316" s="18">
        <v>0</v>
      </c>
      <c r="H316" s="18">
        <v>1088.5</v>
      </c>
      <c r="I316" s="18"/>
      <c r="J316" s="3">
        <v>0</v>
      </c>
    </row>
    <row r="317" spans="1:10" x14ac:dyDescent="0.25">
      <c r="A317" s="23" t="s">
        <v>89</v>
      </c>
      <c r="B317" s="23">
        <v>610</v>
      </c>
      <c r="C317" s="23" t="s">
        <v>12</v>
      </c>
      <c r="D317" s="23" t="s">
        <v>73</v>
      </c>
      <c r="E317" s="24" t="s">
        <v>780</v>
      </c>
      <c r="F317" s="25">
        <v>1741.6</v>
      </c>
      <c r="G317" s="18">
        <v>1306.2</v>
      </c>
      <c r="H317" s="18">
        <v>1741.6</v>
      </c>
      <c r="I317" s="18"/>
    </row>
    <row r="318" spans="1:10" s="3" customFormat="1" hidden="1" x14ac:dyDescent="0.25">
      <c r="A318" s="15" t="s">
        <v>89</v>
      </c>
      <c r="B318" s="15">
        <v>610</v>
      </c>
      <c r="C318" s="15" t="s">
        <v>98</v>
      </c>
      <c r="D318" s="15" t="s">
        <v>10</v>
      </c>
      <c r="E318" s="17" t="s">
        <v>783</v>
      </c>
      <c r="F318" s="18">
        <v>0</v>
      </c>
      <c r="G318" s="18">
        <v>1880.7</v>
      </c>
      <c r="H318" s="18">
        <v>0</v>
      </c>
      <c r="I318" s="18"/>
      <c r="J318" s="3">
        <v>0</v>
      </c>
    </row>
    <row r="319" spans="1:10" x14ac:dyDescent="0.25">
      <c r="A319" s="23" t="s">
        <v>89</v>
      </c>
      <c r="B319" s="23" t="s">
        <v>420</v>
      </c>
      <c r="C319" s="23"/>
      <c r="D319" s="23"/>
      <c r="E319" s="24" t="s">
        <v>753</v>
      </c>
      <c r="F319" s="25">
        <f>F320+F321+F322+F323</f>
        <v>2830.1</v>
      </c>
      <c r="G319" s="18">
        <f t="shared" ref="G319:H319" si="194">G320+G321+G322+G323</f>
        <v>8393.6</v>
      </c>
      <c r="H319" s="18">
        <f t="shared" si="194"/>
        <v>4571.7</v>
      </c>
      <c r="I319" s="18">
        <f t="shared" ref="I319" si="195">I320+I321+I322+I323</f>
        <v>0</v>
      </c>
    </row>
    <row r="320" spans="1:10" s="3" customFormat="1" hidden="1" x14ac:dyDescent="0.25">
      <c r="A320" s="15" t="s">
        <v>89</v>
      </c>
      <c r="B320" s="15">
        <v>620</v>
      </c>
      <c r="C320" s="15" t="s">
        <v>12</v>
      </c>
      <c r="D320" s="15" t="s">
        <v>10</v>
      </c>
      <c r="E320" s="17" t="s">
        <v>779</v>
      </c>
      <c r="F320" s="18">
        <v>0</v>
      </c>
      <c r="G320" s="18">
        <v>2830.1</v>
      </c>
      <c r="H320" s="18">
        <v>1959.3</v>
      </c>
      <c r="I320" s="18"/>
      <c r="J320" s="3">
        <v>0</v>
      </c>
    </row>
    <row r="321" spans="1:10" x14ac:dyDescent="0.25">
      <c r="A321" s="23" t="s">
        <v>89</v>
      </c>
      <c r="B321" s="23">
        <v>620</v>
      </c>
      <c r="C321" s="23" t="s">
        <v>12</v>
      </c>
      <c r="D321" s="23" t="s">
        <v>73</v>
      </c>
      <c r="E321" s="24" t="s">
        <v>780</v>
      </c>
      <c r="F321" s="25">
        <v>2830.1</v>
      </c>
      <c r="G321" s="18">
        <v>3622.3</v>
      </c>
      <c r="H321" s="18">
        <v>2612.4</v>
      </c>
      <c r="I321" s="18"/>
    </row>
    <row r="322" spans="1:10" s="3" customFormat="1" hidden="1" x14ac:dyDescent="0.25">
      <c r="A322" s="15" t="s">
        <v>89</v>
      </c>
      <c r="B322" s="15">
        <v>620</v>
      </c>
      <c r="C322" s="15" t="s">
        <v>12</v>
      </c>
      <c r="D322" s="15" t="s">
        <v>12</v>
      </c>
      <c r="E322" s="17" t="s">
        <v>781</v>
      </c>
      <c r="F322" s="18">
        <v>0</v>
      </c>
      <c r="G322" s="18">
        <v>574.5</v>
      </c>
      <c r="H322" s="18">
        <v>0</v>
      </c>
      <c r="I322" s="18"/>
      <c r="J322" s="3">
        <v>0</v>
      </c>
    </row>
    <row r="323" spans="1:10" s="3" customFormat="1" hidden="1" x14ac:dyDescent="0.25">
      <c r="A323" s="15" t="s">
        <v>89</v>
      </c>
      <c r="B323" s="15">
        <v>620</v>
      </c>
      <c r="C323" s="15" t="s">
        <v>98</v>
      </c>
      <c r="D323" s="15" t="s">
        <v>10</v>
      </c>
      <c r="E323" s="17" t="s">
        <v>783</v>
      </c>
      <c r="F323" s="18">
        <v>0</v>
      </c>
      <c r="G323" s="18">
        <v>1366.7</v>
      </c>
      <c r="H323" s="18">
        <v>0</v>
      </c>
      <c r="I323" s="18"/>
      <c r="J323" s="3">
        <v>0</v>
      </c>
    </row>
    <row r="324" spans="1:10" s="53" customFormat="1" ht="31.5" x14ac:dyDescent="0.25">
      <c r="A324" s="50" t="s">
        <v>106</v>
      </c>
      <c r="B324" s="50"/>
      <c r="C324" s="50"/>
      <c r="D324" s="50"/>
      <c r="E324" s="51" t="s">
        <v>482</v>
      </c>
      <c r="F324" s="52">
        <f>F325+F340+F347+F354+F363+F383+F388</f>
        <v>1095978.9000000001</v>
      </c>
      <c r="G324" s="1">
        <f t="shared" ref="G324:H324" si="196">G325+G340+G347+G354+G363+G383+G388</f>
        <v>1175393.4999999998</v>
      </c>
      <c r="H324" s="1">
        <f t="shared" si="196"/>
        <v>1093633.2999999998</v>
      </c>
      <c r="I324" s="1">
        <f t="shared" ref="I324" si="197">I325+I340+I347+I354+I363+I383+I388</f>
        <v>0</v>
      </c>
      <c r="J324" s="5"/>
    </row>
    <row r="325" spans="1:10" s="31" customFormat="1" ht="31.5" x14ac:dyDescent="0.25">
      <c r="A325" s="28" t="s">
        <v>117</v>
      </c>
      <c r="B325" s="28"/>
      <c r="C325" s="28"/>
      <c r="D325" s="28"/>
      <c r="E325" s="29" t="s">
        <v>483</v>
      </c>
      <c r="F325" s="30">
        <f>F326</f>
        <v>100594.9</v>
      </c>
      <c r="G325" s="21">
        <f t="shared" ref="G325:I325" si="198">G326</f>
        <v>115407.2</v>
      </c>
      <c r="H325" s="21">
        <f t="shared" si="198"/>
        <v>62638.9</v>
      </c>
      <c r="I325" s="21">
        <f t="shared" si="198"/>
        <v>0</v>
      </c>
      <c r="J325" s="22"/>
    </row>
    <row r="326" spans="1:10" x14ac:dyDescent="0.25">
      <c r="A326" s="23" t="s">
        <v>100</v>
      </c>
      <c r="B326" s="23"/>
      <c r="C326" s="23"/>
      <c r="D326" s="23"/>
      <c r="E326" s="24" t="s">
        <v>484</v>
      </c>
      <c r="F326" s="25">
        <f>F327+F330+F337</f>
        <v>100594.9</v>
      </c>
      <c r="G326" s="18">
        <f t="shared" ref="G326:H326" si="199">G327+G330+G337</f>
        <v>115407.2</v>
      </c>
      <c r="H326" s="18">
        <f t="shared" si="199"/>
        <v>62638.9</v>
      </c>
      <c r="I326" s="18">
        <f t="shared" ref="I326" si="200">I327+I330+I337</f>
        <v>0</v>
      </c>
    </row>
    <row r="327" spans="1:10" ht="31.5" x14ac:dyDescent="0.25">
      <c r="A327" s="23" t="s">
        <v>100</v>
      </c>
      <c r="B327" s="23" t="s">
        <v>6</v>
      </c>
      <c r="C327" s="23"/>
      <c r="D327" s="23"/>
      <c r="E327" s="24" t="s">
        <v>742</v>
      </c>
      <c r="F327" s="25">
        <f>F328</f>
        <v>20046.900000000001</v>
      </c>
      <c r="G327" s="18">
        <f t="shared" ref="G327:I328" si="201">G328</f>
        <v>17958.199999999997</v>
      </c>
      <c r="H327" s="18">
        <f t="shared" si="201"/>
        <v>23055.9</v>
      </c>
      <c r="I327" s="18">
        <f t="shared" si="201"/>
        <v>0</v>
      </c>
    </row>
    <row r="328" spans="1:10" ht="47.25" x14ac:dyDescent="0.25">
      <c r="A328" s="23" t="s">
        <v>100</v>
      </c>
      <c r="B328" s="23" t="s">
        <v>167</v>
      </c>
      <c r="C328" s="23"/>
      <c r="D328" s="23"/>
      <c r="E328" s="24" t="s">
        <v>743</v>
      </c>
      <c r="F328" s="25">
        <f>F329</f>
        <v>20046.900000000001</v>
      </c>
      <c r="G328" s="18">
        <f t="shared" si="201"/>
        <v>17958.199999999997</v>
      </c>
      <c r="H328" s="18">
        <f t="shared" si="201"/>
        <v>23055.9</v>
      </c>
      <c r="I328" s="18">
        <f t="shared" si="201"/>
        <v>0</v>
      </c>
    </row>
    <row r="329" spans="1:10" x14ac:dyDescent="0.25">
      <c r="A329" s="23" t="s">
        <v>100</v>
      </c>
      <c r="B329" s="23">
        <v>240</v>
      </c>
      <c r="C329" s="23" t="s">
        <v>98</v>
      </c>
      <c r="D329" s="23" t="s">
        <v>10</v>
      </c>
      <c r="E329" s="24" t="s">
        <v>783</v>
      </c>
      <c r="F329" s="25">
        <v>20046.900000000001</v>
      </c>
      <c r="G329" s="18">
        <v>17958.199999999997</v>
      </c>
      <c r="H329" s="18">
        <v>23055.9</v>
      </c>
      <c r="I329" s="18"/>
    </row>
    <row r="330" spans="1:10" ht="47.25" x14ac:dyDescent="0.25">
      <c r="A330" s="23" t="s">
        <v>100</v>
      </c>
      <c r="B330" s="23" t="s">
        <v>55</v>
      </c>
      <c r="C330" s="23"/>
      <c r="D330" s="23"/>
      <c r="E330" s="45" t="s">
        <v>751</v>
      </c>
      <c r="F330" s="25">
        <f>F331+F333+F335</f>
        <v>80498</v>
      </c>
      <c r="G330" s="18">
        <f t="shared" ref="G330:H330" si="202">G331+G333+G335</f>
        <v>97419</v>
      </c>
      <c r="H330" s="18">
        <f t="shared" si="202"/>
        <v>39573</v>
      </c>
      <c r="I330" s="18">
        <f t="shared" ref="I330" si="203">I331+I333+I335</f>
        <v>0</v>
      </c>
    </row>
    <row r="331" spans="1:10" x14ac:dyDescent="0.25">
      <c r="A331" s="23" t="s">
        <v>100</v>
      </c>
      <c r="B331" s="23" t="s">
        <v>419</v>
      </c>
      <c r="C331" s="23"/>
      <c r="D331" s="23"/>
      <c r="E331" s="45" t="s">
        <v>752</v>
      </c>
      <c r="F331" s="25">
        <f>F332</f>
        <v>780</v>
      </c>
      <c r="G331" s="18">
        <f t="shared" ref="G331:I331" si="204">G332</f>
        <v>780</v>
      </c>
      <c r="H331" s="18">
        <f t="shared" si="204"/>
        <v>780</v>
      </c>
      <c r="I331" s="18">
        <f t="shared" si="204"/>
        <v>0</v>
      </c>
    </row>
    <row r="332" spans="1:10" x14ac:dyDescent="0.25">
      <c r="A332" s="23" t="s">
        <v>100</v>
      </c>
      <c r="B332" s="23">
        <v>610</v>
      </c>
      <c r="C332" s="23" t="s">
        <v>98</v>
      </c>
      <c r="D332" s="23" t="s">
        <v>10</v>
      </c>
      <c r="E332" s="24" t="s">
        <v>783</v>
      </c>
      <c r="F332" s="25">
        <v>780</v>
      </c>
      <c r="G332" s="18">
        <v>780</v>
      </c>
      <c r="H332" s="18">
        <v>780</v>
      </c>
      <c r="I332" s="18"/>
    </row>
    <row r="333" spans="1:10" x14ac:dyDescent="0.25">
      <c r="A333" s="23" t="s">
        <v>100</v>
      </c>
      <c r="B333" s="23" t="s">
        <v>420</v>
      </c>
      <c r="C333" s="23"/>
      <c r="D333" s="23"/>
      <c r="E333" s="24" t="s">
        <v>753</v>
      </c>
      <c r="F333" s="25">
        <f>F334</f>
        <v>77718</v>
      </c>
      <c r="G333" s="18">
        <f t="shared" ref="G333:I333" si="205">G334</f>
        <v>94639</v>
      </c>
      <c r="H333" s="18">
        <f t="shared" si="205"/>
        <v>36793</v>
      </c>
      <c r="I333" s="18">
        <f t="shared" si="205"/>
        <v>0</v>
      </c>
    </row>
    <row r="334" spans="1:10" x14ac:dyDescent="0.25">
      <c r="A334" s="23" t="s">
        <v>100</v>
      </c>
      <c r="B334" s="23">
        <v>620</v>
      </c>
      <c r="C334" s="23" t="s">
        <v>98</v>
      </c>
      <c r="D334" s="23" t="s">
        <v>10</v>
      </c>
      <c r="E334" s="24" t="s">
        <v>783</v>
      </c>
      <c r="F334" s="25">
        <v>77718</v>
      </c>
      <c r="G334" s="18">
        <v>94639</v>
      </c>
      <c r="H334" s="18">
        <v>36793</v>
      </c>
      <c r="I334" s="18"/>
    </row>
    <row r="335" spans="1:10" ht="47.25" x14ac:dyDescent="0.25">
      <c r="A335" s="23" t="s">
        <v>100</v>
      </c>
      <c r="B335" s="23" t="s">
        <v>216</v>
      </c>
      <c r="C335" s="23"/>
      <c r="D335" s="23"/>
      <c r="E335" s="24" t="s">
        <v>754</v>
      </c>
      <c r="F335" s="25">
        <f>F336</f>
        <v>2000</v>
      </c>
      <c r="G335" s="18">
        <f t="shared" ref="G335:I335" si="206">G336</f>
        <v>2000</v>
      </c>
      <c r="H335" s="18">
        <f t="shared" si="206"/>
        <v>2000</v>
      </c>
      <c r="I335" s="18">
        <f t="shared" si="206"/>
        <v>0</v>
      </c>
    </row>
    <row r="336" spans="1:10" x14ac:dyDescent="0.25">
      <c r="A336" s="23" t="s">
        <v>100</v>
      </c>
      <c r="B336" s="23">
        <v>630</v>
      </c>
      <c r="C336" s="23" t="s">
        <v>98</v>
      </c>
      <c r="D336" s="23" t="s">
        <v>10</v>
      </c>
      <c r="E336" s="24" t="s">
        <v>783</v>
      </c>
      <c r="F336" s="25">
        <v>2000</v>
      </c>
      <c r="G336" s="18">
        <v>2000</v>
      </c>
      <c r="H336" s="18">
        <v>2000</v>
      </c>
      <c r="I336" s="18"/>
    </row>
    <row r="337" spans="1:10" x14ac:dyDescent="0.25">
      <c r="A337" s="23" t="s">
        <v>100</v>
      </c>
      <c r="B337" s="23" t="s">
        <v>7</v>
      </c>
      <c r="C337" s="23"/>
      <c r="D337" s="23"/>
      <c r="E337" s="24" t="s">
        <v>755</v>
      </c>
      <c r="F337" s="25">
        <f>F338</f>
        <v>50</v>
      </c>
      <c r="G337" s="18">
        <f t="shared" ref="G337:I338" si="207">G338</f>
        <v>30</v>
      </c>
      <c r="H337" s="18">
        <f t="shared" si="207"/>
        <v>10</v>
      </c>
      <c r="I337" s="18">
        <f t="shared" si="207"/>
        <v>0</v>
      </c>
    </row>
    <row r="338" spans="1:10" x14ac:dyDescent="0.25">
      <c r="A338" s="23" t="s">
        <v>100</v>
      </c>
      <c r="B338" s="23" t="s">
        <v>215</v>
      </c>
      <c r="C338" s="23"/>
      <c r="D338" s="23"/>
      <c r="E338" s="24" t="s">
        <v>758</v>
      </c>
      <c r="F338" s="25">
        <f>F339</f>
        <v>50</v>
      </c>
      <c r="G338" s="18">
        <f t="shared" si="207"/>
        <v>30</v>
      </c>
      <c r="H338" s="18">
        <f t="shared" si="207"/>
        <v>10</v>
      </c>
      <c r="I338" s="18">
        <f t="shared" si="207"/>
        <v>0</v>
      </c>
    </row>
    <row r="339" spans="1:10" x14ac:dyDescent="0.25">
      <c r="A339" s="23" t="s">
        <v>100</v>
      </c>
      <c r="B339" s="23">
        <v>850</v>
      </c>
      <c r="C339" s="23" t="s">
        <v>98</v>
      </c>
      <c r="D339" s="23" t="s">
        <v>10</v>
      </c>
      <c r="E339" s="24" t="s">
        <v>783</v>
      </c>
      <c r="F339" s="25">
        <v>50</v>
      </c>
      <c r="G339" s="18">
        <v>30</v>
      </c>
      <c r="H339" s="18">
        <v>10</v>
      </c>
      <c r="I339" s="18"/>
    </row>
    <row r="340" spans="1:10" s="31" customFormat="1" ht="63" x14ac:dyDescent="0.25">
      <c r="A340" s="28" t="s">
        <v>118</v>
      </c>
      <c r="B340" s="28"/>
      <c r="C340" s="28"/>
      <c r="D340" s="28"/>
      <c r="E340" s="29" t="s">
        <v>485</v>
      </c>
      <c r="F340" s="30">
        <f>F341</f>
        <v>181001.09999999998</v>
      </c>
      <c r="G340" s="21">
        <f t="shared" ref="G340:I341" si="208">G341</f>
        <v>174399.30000000002</v>
      </c>
      <c r="H340" s="21">
        <f t="shared" si="208"/>
        <v>187349.40000000002</v>
      </c>
      <c r="I340" s="21">
        <f t="shared" si="208"/>
        <v>0</v>
      </c>
      <c r="J340" s="22"/>
    </row>
    <row r="341" spans="1:10" ht="78.75" x14ac:dyDescent="0.25">
      <c r="A341" s="23" t="s">
        <v>101</v>
      </c>
      <c r="B341" s="23"/>
      <c r="C341" s="23"/>
      <c r="D341" s="23"/>
      <c r="E341" s="24" t="s">
        <v>434</v>
      </c>
      <c r="F341" s="25">
        <f>F342</f>
        <v>181001.09999999998</v>
      </c>
      <c r="G341" s="18">
        <f t="shared" si="208"/>
        <v>174399.30000000002</v>
      </c>
      <c r="H341" s="18">
        <f t="shared" si="208"/>
        <v>187349.40000000002</v>
      </c>
      <c r="I341" s="18">
        <f t="shared" si="208"/>
        <v>0</v>
      </c>
    </row>
    <row r="342" spans="1:10" ht="47.25" x14ac:dyDescent="0.25">
      <c r="A342" s="23" t="s">
        <v>101</v>
      </c>
      <c r="B342" s="23" t="s">
        <v>55</v>
      </c>
      <c r="C342" s="23"/>
      <c r="D342" s="23"/>
      <c r="E342" s="45" t="s">
        <v>751</v>
      </c>
      <c r="F342" s="25">
        <f>F343+F345</f>
        <v>181001.09999999998</v>
      </c>
      <c r="G342" s="18">
        <f t="shared" ref="G342:H342" si="209">G343+G345</f>
        <v>174399.30000000002</v>
      </c>
      <c r="H342" s="18">
        <f t="shared" si="209"/>
        <v>187349.40000000002</v>
      </c>
      <c r="I342" s="18">
        <f t="shared" ref="I342" si="210">I343+I345</f>
        <v>0</v>
      </c>
    </row>
    <row r="343" spans="1:10" x14ac:dyDescent="0.25">
      <c r="A343" s="23" t="s">
        <v>101</v>
      </c>
      <c r="B343" s="23" t="s">
        <v>419</v>
      </c>
      <c r="C343" s="23"/>
      <c r="D343" s="23"/>
      <c r="E343" s="45" t="s">
        <v>752</v>
      </c>
      <c r="F343" s="25">
        <f>F344</f>
        <v>43511.4</v>
      </c>
      <c r="G343" s="18">
        <f t="shared" ref="G343:I343" si="211">G344</f>
        <v>41612.5</v>
      </c>
      <c r="H343" s="18">
        <f t="shared" si="211"/>
        <v>45164.5</v>
      </c>
      <c r="I343" s="18">
        <f t="shared" si="211"/>
        <v>0</v>
      </c>
    </row>
    <row r="344" spans="1:10" x14ac:dyDescent="0.25">
      <c r="A344" s="23" t="s">
        <v>101</v>
      </c>
      <c r="B344" s="23">
        <v>610</v>
      </c>
      <c r="C344" s="23" t="s">
        <v>98</v>
      </c>
      <c r="D344" s="23" t="s">
        <v>10</v>
      </c>
      <c r="E344" s="24" t="s">
        <v>783</v>
      </c>
      <c r="F344" s="25">
        <v>43511.4</v>
      </c>
      <c r="G344" s="18">
        <v>41612.5</v>
      </c>
      <c r="H344" s="18">
        <v>45164.5</v>
      </c>
      <c r="I344" s="18"/>
    </row>
    <row r="345" spans="1:10" x14ac:dyDescent="0.25">
      <c r="A345" s="23" t="s">
        <v>101</v>
      </c>
      <c r="B345" s="23" t="s">
        <v>420</v>
      </c>
      <c r="C345" s="23"/>
      <c r="D345" s="23"/>
      <c r="E345" s="24" t="s">
        <v>753</v>
      </c>
      <c r="F345" s="25">
        <f>F346</f>
        <v>137489.69999999998</v>
      </c>
      <c r="G345" s="18">
        <f t="shared" ref="G345:I345" si="212">G346</f>
        <v>132786.80000000002</v>
      </c>
      <c r="H345" s="18">
        <f t="shared" si="212"/>
        <v>142184.90000000002</v>
      </c>
      <c r="I345" s="18">
        <f t="shared" si="212"/>
        <v>0</v>
      </c>
    </row>
    <row r="346" spans="1:10" x14ac:dyDescent="0.25">
      <c r="A346" s="23" t="s">
        <v>101</v>
      </c>
      <c r="B346" s="23">
        <v>620</v>
      </c>
      <c r="C346" s="23" t="s">
        <v>98</v>
      </c>
      <c r="D346" s="23" t="s">
        <v>10</v>
      </c>
      <c r="E346" s="24" t="s">
        <v>783</v>
      </c>
      <c r="F346" s="25">
        <v>137489.69999999998</v>
      </c>
      <c r="G346" s="18">
        <v>132786.80000000002</v>
      </c>
      <c r="H346" s="18">
        <v>142184.90000000002</v>
      </c>
      <c r="I346" s="18"/>
    </row>
    <row r="347" spans="1:10" s="31" customFormat="1" ht="47.25" x14ac:dyDescent="0.25">
      <c r="A347" s="28" t="s">
        <v>119</v>
      </c>
      <c r="B347" s="28"/>
      <c r="C347" s="28"/>
      <c r="D347" s="28"/>
      <c r="E347" s="29" t="s">
        <v>486</v>
      </c>
      <c r="F347" s="30">
        <f>F348</f>
        <v>379783.1</v>
      </c>
      <c r="G347" s="21">
        <f t="shared" ref="G347:I348" si="213">G348</f>
        <v>373136.2</v>
      </c>
      <c r="H347" s="21">
        <f t="shared" si="213"/>
        <v>385883.7</v>
      </c>
      <c r="I347" s="21">
        <f t="shared" si="213"/>
        <v>0</v>
      </c>
      <c r="J347" s="22"/>
    </row>
    <row r="348" spans="1:10" ht="78.75" x14ac:dyDescent="0.25">
      <c r="A348" s="23" t="s">
        <v>102</v>
      </c>
      <c r="B348" s="23"/>
      <c r="C348" s="23"/>
      <c r="D348" s="23"/>
      <c r="E348" s="24" t="s">
        <v>434</v>
      </c>
      <c r="F348" s="25">
        <f>F349</f>
        <v>379783.1</v>
      </c>
      <c r="G348" s="18">
        <f t="shared" si="213"/>
        <v>373136.2</v>
      </c>
      <c r="H348" s="18">
        <f t="shared" si="213"/>
        <v>385883.7</v>
      </c>
      <c r="I348" s="18">
        <f t="shared" si="213"/>
        <v>0</v>
      </c>
    </row>
    <row r="349" spans="1:10" ht="47.25" x14ac:dyDescent="0.25">
      <c r="A349" s="23" t="s">
        <v>102</v>
      </c>
      <c r="B349" s="23" t="s">
        <v>55</v>
      </c>
      <c r="C349" s="23"/>
      <c r="D349" s="23"/>
      <c r="E349" s="45" t="s">
        <v>751</v>
      </c>
      <c r="F349" s="25">
        <f>F350+F352</f>
        <v>379783.1</v>
      </c>
      <c r="G349" s="18">
        <f t="shared" ref="G349:H349" si="214">G350+G352</f>
        <v>373136.2</v>
      </c>
      <c r="H349" s="18">
        <f t="shared" si="214"/>
        <v>385883.7</v>
      </c>
      <c r="I349" s="18">
        <f t="shared" ref="I349" si="215">I350+I352</f>
        <v>0</v>
      </c>
    </row>
    <row r="350" spans="1:10" x14ac:dyDescent="0.25">
      <c r="A350" s="23" t="s">
        <v>102</v>
      </c>
      <c r="B350" s="23" t="s">
        <v>419</v>
      </c>
      <c r="C350" s="23"/>
      <c r="D350" s="23"/>
      <c r="E350" s="45" t="s">
        <v>752</v>
      </c>
      <c r="F350" s="25">
        <f>F351</f>
        <v>10516.1</v>
      </c>
      <c r="G350" s="18">
        <f t="shared" ref="G350:I350" si="216">G351</f>
        <v>10121.5</v>
      </c>
      <c r="H350" s="18">
        <f t="shared" si="216"/>
        <v>10849.5</v>
      </c>
      <c r="I350" s="18">
        <f t="shared" si="216"/>
        <v>0</v>
      </c>
    </row>
    <row r="351" spans="1:10" x14ac:dyDescent="0.25">
      <c r="A351" s="23" t="s">
        <v>102</v>
      </c>
      <c r="B351" s="23">
        <v>610</v>
      </c>
      <c r="C351" s="23" t="s">
        <v>98</v>
      </c>
      <c r="D351" s="23" t="s">
        <v>10</v>
      </c>
      <c r="E351" s="24" t="s">
        <v>783</v>
      </c>
      <c r="F351" s="25">
        <v>10516.1</v>
      </c>
      <c r="G351" s="18">
        <v>10121.5</v>
      </c>
      <c r="H351" s="18">
        <v>10849.5</v>
      </c>
      <c r="I351" s="18"/>
    </row>
    <row r="352" spans="1:10" x14ac:dyDescent="0.25">
      <c r="A352" s="23" t="s">
        <v>102</v>
      </c>
      <c r="B352" s="23" t="s">
        <v>420</v>
      </c>
      <c r="C352" s="23"/>
      <c r="D352" s="23"/>
      <c r="E352" s="24" t="s">
        <v>753</v>
      </c>
      <c r="F352" s="25">
        <f>F353</f>
        <v>369267</v>
      </c>
      <c r="G352" s="18">
        <f t="shared" ref="G352:I352" si="217">G353</f>
        <v>363014.7</v>
      </c>
      <c r="H352" s="18">
        <f t="shared" si="217"/>
        <v>375034.2</v>
      </c>
      <c r="I352" s="18">
        <f t="shared" si="217"/>
        <v>0</v>
      </c>
    </row>
    <row r="353" spans="1:10" x14ac:dyDescent="0.25">
      <c r="A353" s="23" t="s">
        <v>102</v>
      </c>
      <c r="B353" s="23">
        <v>620</v>
      </c>
      <c r="C353" s="23" t="s">
        <v>98</v>
      </c>
      <c r="D353" s="23" t="s">
        <v>10</v>
      </c>
      <c r="E353" s="24" t="s">
        <v>783</v>
      </c>
      <c r="F353" s="25">
        <v>369267</v>
      </c>
      <c r="G353" s="18">
        <v>363014.7</v>
      </c>
      <c r="H353" s="18">
        <v>375034.2</v>
      </c>
      <c r="I353" s="18"/>
    </row>
    <row r="354" spans="1:10" s="31" customFormat="1" ht="63" x14ac:dyDescent="0.25">
      <c r="A354" s="28" t="s">
        <v>107</v>
      </c>
      <c r="B354" s="28"/>
      <c r="C354" s="28"/>
      <c r="D354" s="28"/>
      <c r="E354" s="29" t="s">
        <v>487</v>
      </c>
      <c r="F354" s="30">
        <f>F355</f>
        <v>40650.5</v>
      </c>
      <c r="G354" s="21">
        <f t="shared" ref="G354:I355" si="218">G355</f>
        <v>78319.399999999994</v>
      </c>
      <c r="H354" s="21">
        <f t="shared" si="218"/>
        <v>50000</v>
      </c>
      <c r="I354" s="21">
        <f t="shared" si="218"/>
        <v>0</v>
      </c>
      <c r="J354" s="22"/>
    </row>
    <row r="355" spans="1:10" ht="78.75" x14ac:dyDescent="0.25">
      <c r="A355" s="23" t="s">
        <v>87</v>
      </c>
      <c r="B355" s="23"/>
      <c r="C355" s="23"/>
      <c r="D355" s="23"/>
      <c r="E355" s="24" t="s">
        <v>488</v>
      </c>
      <c r="F355" s="25">
        <f>F356</f>
        <v>40650.5</v>
      </c>
      <c r="G355" s="18">
        <f t="shared" si="218"/>
        <v>78319.399999999994</v>
      </c>
      <c r="H355" s="18">
        <f t="shared" si="218"/>
        <v>50000</v>
      </c>
      <c r="I355" s="18">
        <f t="shared" si="218"/>
        <v>0</v>
      </c>
    </row>
    <row r="356" spans="1:10" ht="47.25" x14ac:dyDescent="0.25">
      <c r="A356" s="23" t="s">
        <v>87</v>
      </c>
      <c r="B356" s="23" t="s">
        <v>55</v>
      </c>
      <c r="C356" s="23"/>
      <c r="D356" s="23"/>
      <c r="E356" s="45" t="s">
        <v>751</v>
      </c>
      <c r="F356" s="25">
        <f>F357+F359</f>
        <v>40650.5</v>
      </c>
      <c r="G356" s="18">
        <f t="shared" ref="G356:H356" si="219">G357+G359</f>
        <v>78319.399999999994</v>
      </c>
      <c r="H356" s="18">
        <f t="shared" si="219"/>
        <v>50000</v>
      </c>
      <c r="I356" s="18">
        <f t="shared" ref="I356" si="220">I357+I359</f>
        <v>0</v>
      </c>
    </row>
    <row r="357" spans="1:10" x14ac:dyDescent="0.25">
      <c r="A357" s="23" t="s">
        <v>87</v>
      </c>
      <c r="B357" s="23" t="s">
        <v>419</v>
      </c>
      <c r="C357" s="23"/>
      <c r="D357" s="23"/>
      <c r="E357" s="45" t="s">
        <v>752</v>
      </c>
      <c r="F357" s="25">
        <f>F358</f>
        <v>1810</v>
      </c>
      <c r="G357" s="18">
        <f t="shared" ref="G357:I357" si="221">G358</f>
        <v>2000</v>
      </c>
      <c r="H357" s="18">
        <f t="shared" si="221"/>
        <v>3221</v>
      </c>
      <c r="I357" s="18">
        <f t="shared" si="221"/>
        <v>0</v>
      </c>
    </row>
    <row r="358" spans="1:10" x14ac:dyDescent="0.25">
      <c r="A358" s="23" t="s">
        <v>87</v>
      </c>
      <c r="B358" s="23">
        <v>610</v>
      </c>
      <c r="C358" s="23" t="s">
        <v>98</v>
      </c>
      <c r="D358" s="23" t="s">
        <v>10</v>
      </c>
      <c r="E358" s="24" t="s">
        <v>783</v>
      </c>
      <c r="F358" s="25">
        <v>1810</v>
      </c>
      <c r="G358" s="18">
        <v>2000</v>
      </c>
      <c r="H358" s="18">
        <v>3221</v>
      </c>
      <c r="I358" s="18"/>
    </row>
    <row r="359" spans="1:10" x14ac:dyDescent="0.25">
      <c r="A359" s="23" t="s">
        <v>87</v>
      </c>
      <c r="B359" s="23" t="s">
        <v>420</v>
      </c>
      <c r="C359" s="23"/>
      <c r="D359" s="23"/>
      <c r="E359" s="24" t="s">
        <v>753</v>
      </c>
      <c r="F359" s="25">
        <f>F360+F361+F362</f>
        <v>38840.5</v>
      </c>
      <c r="G359" s="18">
        <f t="shared" ref="G359:H359" si="222">G360+G361+G362</f>
        <v>76319.399999999994</v>
      </c>
      <c r="H359" s="18">
        <f t="shared" si="222"/>
        <v>46779</v>
      </c>
      <c r="I359" s="18">
        <f t="shared" ref="I359" si="223">I360+I361+I362</f>
        <v>0</v>
      </c>
    </row>
    <row r="360" spans="1:10" x14ac:dyDescent="0.25">
      <c r="A360" s="23" t="s">
        <v>87</v>
      </c>
      <c r="B360" s="23">
        <v>620</v>
      </c>
      <c r="C360" s="23" t="s">
        <v>12</v>
      </c>
      <c r="D360" s="23" t="s">
        <v>73</v>
      </c>
      <c r="E360" s="24" t="s">
        <v>780</v>
      </c>
      <c r="F360" s="25">
        <v>9996</v>
      </c>
      <c r="G360" s="18">
        <v>13639.2</v>
      </c>
      <c r="H360" s="18">
        <v>2195</v>
      </c>
      <c r="I360" s="18"/>
    </row>
    <row r="361" spans="1:10" x14ac:dyDescent="0.25">
      <c r="A361" s="23" t="s">
        <v>87</v>
      </c>
      <c r="B361" s="23">
        <v>620</v>
      </c>
      <c r="C361" s="23" t="s">
        <v>12</v>
      </c>
      <c r="D361" s="23" t="s">
        <v>12</v>
      </c>
      <c r="E361" s="24" t="s">
        <v>781</v>
      </c>
      <c r="F361" s="25">
        <v>409</v>
      </c>
      <c r="G361" s="18">
        <v>6528</v>
      </c>
      <c r="H361" s="18">
        <v>3983</v>
      </c>
      <c r="I361" s="18"/>
    </row>
    <row r="362" spans="1:10" x14ac:dyDescent="0.25">
      <c r="A362" s="23" t="s">
        <v>87</v>
      </c>
      <c r="B362" s="23">
        <v>620</v>
      </c>
      <c r="C362" s="23" t="s">
        <v>98</v>
      </c>
      <c r="D362" s="23" t="s">
        <v>10</v>
      </c>
      <c r="E362" s="24" t="s">
        <v>783</v>
      </c>
      <c r="F362" s="25">
        <v>28435.5</v>
      </c>
      <c r="G362" s="18">
        <v>56152.2</v>
      </c>
      <c r="H362" s="18">
        <v>40601</v>
      </c>
      <c r="I362" s="18"/>
    </row>
    <row r="363" spans="1:10" s="31" customFormat="1" ht="31.5" x14ac:dyDescent="0.25">
      <c r="A363" s="28" t="s">
        <v>108</v>
      </c>
      <c r="B363" s="28"/>
      <c r="C363" s="28"/>
      <c r="D363" s="28"/>
      <c r="E363" s="29" t="s">
        <v>489</v>
      </c>
      <c r="F363" s="30">
        <f>F364+F368+F375+F379</f>
        <v>272124.40000000002</v>
      </c>
      <c r="G363" s="21">
        <f t="shared" ref="G363:H363" si="224">G364+G368+G375+G379</f>
        <v>267131.10000000003</v>
      </c>
      <c r="H363" s="21">
        <f t="shared" si="224"/>
        <v>284064.7</v>
      </c>
      <c r="I363" s="21">
        <f t="shared" ref="I363" si="225">I364+I368+I375+I379</f>
        <v>0</v>
      </c>
      <c r="J363" s="22"/>
    </row>
    <row r="364" spans="1:10" ht="78.75" x14ac:dyDescent="0.25">
      <c r="A364" s="23" t="s">
        <v>88</v>
      </c>
      <c r="B364" s="23"/>
      <c r="C364" s="23"/>
      <c r="D364" s="23"/>
      <c r="E364" s="24" t="s">
        <v>434</v>
      </c>
      <c r="F364" s="25">
        <f>F365</f>
        <v>265355.40000000002</v>
      </c>
      <c r="G364" s="18">
        <f t="shared" ref="G364:I366" si="226">G365</f>
        <v>259710.7</v>
      </c>
      <c r="H364" s="18">
        <f t="shared" si="226"/>
        <v>276949</v>
      </c>
      <c r="I364" s="18">
        <f t="shared" si="226"/>
        <v>0</v>
      </c>
    </row>
    <row r="365" spans="1:10" ht="47.25" x14ac:dyDescent="0.25">
      <c r="A365" s="23" t="s">
        <v>88</v>
      </c>
      <c r="B365" s="23" t="s">
        <v>55</v>
      </c>
      <c r="C365" s="23"/>
      <c r="D365" s="23"/>
      <c r="E365" s="45" t="s">
        <v>751</v>
      </c>
      <c r="F365" s="25">
        <f>F366</f>
        <v>265355.40000000002</v>
      </c>
      <c r="G365" s="18">
        <f t="shared" si="226"/>
        <v>259710.7</v>
      </c>
      <c r="H365" s="18">
        <f t="shared" si="226"/>
        <v>276949</v>
      </c>
      <c r="I365" s="18">
        <f t="shared" si="226"/>
        <v>0</v>
      </c>
    </row>
    <row r="366" spans="1:10" x14ac:dyDescent="0.25">
      <c r="A366" s="23" t="s">
        <v>88</v>
      </c>
      <c r="B366" s="23" t="s">
        <v>420</v>
      </c>
      <c r="C366" s="23"/>
      <c r="D366" s="23"/>
      <c r="E366" s="24" t="s">
        <v>753</v>
      </c>
      <c r="F366" s="25">
        <f>F367</f>
        <v>265355.40000000002</v>
      </c>
      <c r="G366" s="18">
        <f t="shared" si="226"/>
        <v>259710.7</v>
      </c>
      <c r="H366" s="18">
        <f t="shared" si="226"/>
        <v>276949</v>
      </c>
      <c r="I366" s="18">
        <f t="shared" si="226"/>
        <v>0</v>
      </c>
    </row>
    <row r="367" spans="1:10" x14ac:dyDescent="0.25">
      <c r="A367" s="23" t="s">
        <v>88</v>
      </c>
      <c r="B367" s="23">
        <v>620</v>
      </c>
      <c r="C367" s="23" t="s">
        <v>12</v>
      </c>
      <c r="D367" s="23" t="s">
        <v>73</v>
      </c>
      <c r="E367" s="24" t="s">
        <v>780</v>
      </c>
      <c r="F367" s="25">
        <v>265355.40000000002</v>
      </c>
      <c r="G367" s="18">
        <v>259710.7</v>
      </c>
      <c r="H367" s="18">
        <v>276949</v>
      </c>
      <c r="I367" s="18"/>
    </row>
    <row r="368" spans="1:10" ht="78.75" x14ac:dyDescent="0.25">
      <c r="A368" s="23" t="s">
        <v>94</v>
      </c>
      <c r="B368" s="23"/>
      <c r="C368" s="23"/>
      <c r="D368" s="23"/>
      <c r="E368" s="24" t="s">
        <v>490</v>
      </c>
      <c r="F368" s="25">
        <f>F369+F372</f>
        <v>1587</v>
      </c>
      <c r="G368" s="18">
        <f t="shared" ref="G368:H368" si="227">G369+G372</f>
        <v>2335</v>
      </c>
      <c r="H368" s="18">
        <f t="shared" si="227"/>
        <v>2058</v>
      </c>
      <c r="I368" s="18">
        <f t="shared" ref="I368" si="228">I369+I372</f>
        <v>0</v>
      </c>
    </row>
    <row r="369" spans="1:10" ht="31.5" x14ac:dyDescent="0.25">
      <c r="A369" s="23" t="s">
        <v>94</v>
      </c>
      <c r="B369" s="23" t="s">
        <v>6</v>
      </c>
      <c r="C369" s="23"/>
      <c r="D369" s="23"/>
      <c r="E369" s="24" t="s">
        <v>742</v>
      </c>
      <c r="F369" s="25">
        <f>F370</f>
        <v>220</v>
      </c>
      <c r="G369" s="18">
        <f t="shared" ref="G369:I370" si="229">G370</f>
        <v>225</v>
      </c>
      <c r="H369" s="18">
        <f t="shared" si="229"/>
        <v>225</v>
      </c>
      <c r="I369" s="18">
        <f t="shared" si="229"/>
        <v>0</v>
      </c>
    </row>
    <row r="370" spans="1:10" ht="47.25" x14ac:dyDescent="0.25">
      <c r="A370" s="23" t="s">
        <v>94</v>
      </c>
      <c r="B370" s="23" t="s">
        <v>167</v>
      </c>
      <c r="C370" s="23"/>
      <c r="D370" s="23"/>
      <c r="E370" s="24" t="s">
        <v>743</v>
      </c>
      <c r="F370" s="25">
        <f>F371</f>
        <v>220</v>
      </c>
      <c r="G370" s="18">
        <f t="shared" si="229"/>
        <v>225</v>
      </c>
      <c r="H370" s="18">
        <f t="shared" si="229"/>
        <v>225</v>
      </c>
      <c r="I370" s="18">
        <f t="shared" si="229"/>
        <v>0</v>
      </c>
    </row>
    <row r="371" spans="1:10" x14ac:dyDescent="0.25">
      <c r="A371" s="23" t="s">
        <v>94</v>
      </c>
      <c r="B371" s="23">
        <v>240</v>
      </c>
      <c r="C371" s="23" t="s">
        <v>12</v>
      </c>
      <c r="D371" s="23" t="s">
        <v>71</v>
      </c>
      <c r="E371" s="24" t="s">
        <v>782</v>
      </c>
      <c r="F371" s="25">
        <v>220</v>
      </c>
      <c r="G371" s="18">
        <v>225</v>
      </c>
      <c r="H371" s="18">
        <v>225</v>
      </c>
      <c r="I371" s="18"/>
    </row>
    <row r="372" spans="1:10" ht="47.25" x14ac:dyDescent="0.25">
      <c r="A372" s="23" t="s">
        <v>94</v>
      </c>
      <c r="B372" s="23" t="s">
        <v>55</v>
      </c>
      <c r="C372" s="23"/>
      <c r="D372" s="23"/>
      <c r="E372" s="45" t="s">
        <v>751</v>
      </c>
      <c r="F372" s="25">
        <f>F373</f>
        <v>1367</v>
      </c>
      <c r="G372" s="18">
        <f t="shared" ref="G372:I373" si="230">G373</f>
        <v>2110</v>
      </c>
      <c r="H372" s="18">
        <f t="shared" si="230"/>
        <v>1833</v>
      </c>
      <c r="I372" s="18">
        <f t="shared" si="230"/>
        <v>0</v>
      </c>
    </row>
    <row r="373" spans="1:10" x14ac:dyDescent="0.25">
      <c r="A373" s="23" t="s">
        <v>94</v>
      </c>
      <c r="B373" s="23" t="s">
        <v>420</v>
      </c>
      <c r="C373" s="23"/>
      <c r="D373" s="23"/>
      <c r="E373" s="24" t="s">
        <v>753</v>
      </c>
      <c r="F373" s="25">
        <f>F374</f>
        <v>1367</v>
      </c>
      <c r="G373" s="18">
        <f t="shared" si="230"/>
        <v>2110</v>
      </c>
      <c r="H373" s="18">
        <f t="shared" si="230"/>
        <v>1833</v>
      </c>
      <c r="I373" s="18">
        <f t="shared" si="230"/>
        <v>0</v>
      </c>
    </row>
    <row r="374" spans="1:10" x14ac:dyDescent="0.25">
      <c r="A374" s="23" t="s">
        <v>94</v>
      </c>
      <c r="B374" s="23">
        <v>620</v>
      </c>
      <c r="C374" s="23" t="s">
        <v>12</v>
      </c>
      <c r="D374" s="23" t="s">
        <v>71</v>
      </c>
      <c r="E374" s="24" t="s">
        <v>782</v>
      </c>
      <c r="F374" s="25">
        <v>1367</v>
      </c>
      <c r="G374" s="18">
        <v>2110</v>
      </c>
      <c r="H374" s="18">
        <v>1833</v>
      </c>
      <c r="I374" s="18"/>
    </row>
    <row r="375" spans="1:10" ht="31.5" x14ac:dyDescent="0.25">
      <c r="A375" s="23" t="s">
        <v>105</v>
      </c>
      <c r="B375" s="23"/>
      <c r="C375" s="23"/>
      <c r="D375" s="23"/>
      <c r="E375" s="24" t="s">
        <v>467</v>
      </c>
      <c r="F375" s="25">
        <f>F376</f>
        <v>4702</v>
      </c>
      <c r="G375" s="18">
        <f t="shared" ref="G375:I377" si="231">G376</f>
        <v>4605.3999999999996</v>
      </c>
      <c r="H375" s="18">
        <f t="shared" si="231"/>
        <v>4577.7</v>
      </c>
      <c r="I375" s="18">
        <f t="shared" si="231"/>
        <v>0</v>
      </c>
    </row>
    <row r="376" spans="1:10" ht="47.25" x14ac:dyDescent="0.25">
      <c r="A376" s="23" t="s">
        <v>105</v>
      </c>
      <c r="B376" s="23" t="s">
        <v>55</v>
      </c>
      <c r="C376" s="23"/>
      <c r="D376" s="23"/>
      <c r="E376" s="45" t="s">
        <v>751</v>
      </c>
      <c r="F376" s="25">
        <f>F377</f>
        <v>4702</v>
      </c>
      <c r="G376" s="18">
        <f t="shared" si="231"/>
        <v>4605.3999999999996</v>
      </c>
      <c r="H376" s="18">
        <f t="shared" si="231"/>
        <v>4577.7</v>
      </c>
      <c r="I376" s="18">
        <f t="shared" si="231"/>
        <v>0</v>
      </c>
    </row>
    <row r="377" spans="1:10" x14ac:dyDescent="0.25">
      <c r="A377" s="23" t="s">
        <v>105</v>
      </c>
      <c r="B377" s="23" t="s">
        <v>420</v>
      </c>
      <c r="C377" s="23"/>
      <c r="D377" s="23"/>
      <c r="E377" s="24" t="s">
        <v>753</v>
      </c>
      <c r="F377" s="25">
        <f>F378</f>
        <v>4702</v>
      </c>
      <c r="G377" s="18">
        <f t="shared" si="231"/>
        <v>4605.3999999999996</v>
      </c>
      <c r="H377" s="18">
        <f t="shared" si="231"/>
        <v>4577.7</v>
      </c>
      <c r="I377" s="18">
        <f t="shared" si="231"/>
        <v>0</v>
      </c>
    </row>
    <row r="378" spans="1:10" ht="31.5" x14ac:dyDescent="0.25">
      <c r="A378" s="23" t="s">
        <v>105</v>
      </c>
      <c r="B378" s="23">
        <v>620</v>
      </c>
      <c r="C378" s="23" t="s">
        <v>72</v>
      </c>
      <c r="D378" s="23" t="s">
        <v>32</v>
      </c>
      <c r="E378" s="24" t="s">
        <v>793</v>
      </c>
      <c r="F378" s="25">
        <v>4702</v>
      </c>
      <c r="G378" s="18">
        <v>4605.3999999999996</v>
      </c>
      <c r="H378" s="18">
        <v>4577.7</v>
      </c>
      <c r="I378" s="18"/>
    </row>
    <row r="379" spans="1:10" ht="63" x14ac:dyDescent="0.25">
      <c r="A379" s="23" t="s">
        <v>95</v>
      </c>
      <c r="B379" s="23"/>
      <c r="C379" s="23"/>
      <c r="D379" s="23"/>
      <c r="E379" s="24" t="s">
        <v>491</v>
      </c>
      <c r="F379" s="25">
        <f>F380</f>
        <v>480</v>
      </c>
      <c r="G379" s="18">
        <f t="shared" ref="G379:I381" si="232">G380</f>
        <v>480</v>
      </c>
      <c r="H379" s="18">
        <f t="shared" si="232"/>
        <v>480</v>
      </c>
      <c r="I379" s="18">
        <f t="shared" si="232"/>
        <v>0</v>
      </c>
    </row>
    <row r="380" spans="1:10" ht="31.5" x14ac:dyDescent="0.25">
      <c r="A380" s="23" t="s">
        <v>95</v>
      </c>
      <c r="B380" s="23" t="s">
        <v>84</v>
      </c>
      <c r="C380" s="23"/>
      <c r="D380" s="23"/>
      <c r="E380" s="24" t="s">
        <v>744</v>
      </c>
      <c r="F380" s="25">
        <f>F381</f>
        <v>480</v>
      </c>
      <c r="G380" s="18">
        <f t="shared" si="232"/>
        <v>480</v>
      </c>
      <c r="H380" s="18">
        <f t="shared" si="232"/>
        <v>480</v>
      </c>
      <c r="I380" s="18">
        <f t="shared" si="232"/>
        <v>0</v>
      </c>
    </row>
    <row r="381" spans="1:10" x14ac:dyDescent="0.25">
      <c r="A381" s="23" t="s">
        <v>95</v>
      </c>
      <c r="B381" s="23" t="s">
        <v>425</v>
      </c>
      <c r="C381" s="23"/>
      <c r="D381" s="23"/>
      <c r="E381" s="24" t="s">
        <v>747</v>
      </c>
      <c r="F381" s="25">
        <f>F382</f>
        <v>480</v>
      </c>
      <c r="G381" s="18">
        <f t="shared" si="232"/>
        <v>480</v>
      </c>
      <c r="H381" s="18">
        <f t="shared" si="232"/>
        <v>480</v>
      </c>
      <c r="I381" s="18">
        <f t="shared" si="232"/>
        <v>0</v>
      </c>
    </row>
    <row r="382" spans="1:10" x14ac:dyDescent="0.25">
      <c r="A382" s="23" t="s">
        <v>95</v>
      </c>
      <c r="B382" s="23">
        <v>340</v>
      </c>
      <c r="C382" s="23" t="s">
        <v>12</v>
      </c>
      <c r="D382" s="23" t="s">
        <v>71</v>
      </c>
      <c r="E382" s="24" t="s">
        <v>782</v>
      </c>
      <c r="F382" s="25">
        <v>480</v>
      </c>
      <c r="G382" s="18">
        <v>480</v>
      </c>
      <c r="H382" s="18">
        <v>480</v>
      </c>
      <c r="I382" s="18"/>
    </row>
    <row r="383" spans="1:10" s="31" customFormat="1" ht="31.5" x14ac:dyDescent="0.25">
      <c r="A383" s="28" t="s">
        <v>120</v>
      </c>
      <c r="B383" s="28"/>
      <c r="C383" s="28"/>
      <c r="D383" s="28"/>
      <c r="E383" s="29" t="s">
        <v>492</v>
      </c>
      <c r="F383" s="30">
        <f>F384</f>
        <v>118192.3</v>
      </c>
      <c r="G383" s="21">
        <f t="shared" ref="G383:I386" si="233">G384</f>
        <v>114212.9</v>
      </c>
      <c r="H383" s="21">
        <f t="shared" si="233"/>
        <v>121515.9</v>
      </c>
      <c r="I383" s="21">
        <f t="shared" si="233"/>
        <v>0</v>
      </c>
      <c r="J383" s="22"/>
    </row>
    <row r="384" spans="1:10" ht="78.75" x14ac:dyDescent="0.25">
      <c r="A384" s="23" t="s">
        <v>103</v>
      </c>
      <c r="B384" s="23"/>
      <c r="C384" s="23"/>
      <c r="D384" s="23"/>
      <c r="E384" s="24" t="s">
        <v>434</v>
      </c>
      <c r="F384" s="25">
        <f>F385</f>
        <v>118192.3</v>
      </c>
      <c r="G384" s="18">
        <f t="shared" si="233"/>
        <v>114212.9</v>
      </c>
      <c r="H384" s="18">
        <f t="shared" si="233"/>
        <v>121515.9</v>
      </c>
      <c r="I384" s="18">
        <f t="shared" si="233"/>
        <v>0</v>
      </c>
    </row>
    <row r="385" spans="1:10" ht="47.25" x14ac:dyDescent="0.25">
      <c r="A385" s="23" t="s">
        <v>103</v>
      </c>
      <c r="B385" s="23" t="s">
        <v>55</v>
      </c>
      <c r="C385" s="23"/>
      <c r="D385" s="23"/>
      <c r="E385" s="45" t="s">
        <v>751</v>
      </c>
      <c r="F385" s="25">
        <f>F386</f>
        <v>118192.3</v>
      </c>
      <c r="G385" s="18">
        <f t="shared" si="233"/>
        <v>114212.9</v>
      </c>
      <c r="H385" s="18">
        <f t="shared" si="233"/>
        <v>121515.9</v>
      </c>
      <c r="I385" s="18">
        <f t="shared" si="233"/>
        <v>0</v>
      </c>
    </row>
    <row r="386" spans="1:10" x14ac:dyDescent="0.25">
      <c r="A386" s="23" t="s">
        <v>103</v>
      </c>
      <c r="B386" s="23" t="s">
        <v>419</v>
      </c>
      <c r="C386" s="23"/>
      <c r="D386" s="23"/>
      <c r="E386" s="45" t="s">
        <v>752</v>
      </c>
      <c r="F386" s="25">
        <f>F387</f>
        <v>118192.3</v>
      </c>
      <c r="G386" s="18">
        <f t="shared" si="233"/>
        <v>114212.9</v>
      </c>
      <c r="H386" s="18">
        <f t="shared" si="233"/>
        <v>121515.9</v>
      </c>
      <c r="I386" s="18">
        <f t="shared" si="233"/>
        <v>0</v>
      </c>
    </row>
    <row r="387" spans="1:10" x14ac:dyDescent="0.25">
      <c r="A387" s="23" t="s">
        <v>103</v>
      </c>
      <c r="B387" s="23">
        <v>610</v>
      </c>
      <c r="C387" s="23" t="s">
        <v>98</v>
      </c>
      <c r="D387" s="23" t="s">
        <v>10</v>
      </c>
      <c r="E387" s="24" t="s">
        <v>783</v>
      </c>
      <c r="F387" s="25">
        <v>118192.3</v>
      </c>
      <c r="G387" s="18">
        <v>114212.9</v>
      </c>
      <c r="H387" s="18">
        <v>121515.9</v>
      </c>
      <c r="I387" s="18"/>
    </row>
    <row r="388" spans="1:10" s="31" customFormat="1" ht="78.75" x14ac:dyDescent="0.25">
      <c r="A388" s="28" t="s">
        <v>121</v>
      </c>
      <c r="B388" s="28"/>
      <c r="C388" s="28"/>
      <c r="D388" s="28"/>
      <c r="E388" s="29" t="s">
        <v>493</v>
      </c>
      <c r="F388" s="30">
        <f>F389</f>
        <v>3632.6</v>
      </c>
      <c r="G388" s="21">
        <f t="shared" ref="G388:I391" si="234">G389</f>
        <v>52787.4</v>
      </c>
      <c r="H388" s="21">
        <f t="shared" si="234"/>
        <v>2180.6999999999998</v>
      </c>
      <c r="I388" s="21">
        <f t="shared" si="234"/>
        <v>0</v>
      </c>
      <c r="J388" s="22"/>
    </row>
    <row r="389" spans="1:10" ht="78.75" x14ac:dyDescent="0.25">
      <c r="A389" s="23" t="s">
        <v>104</v>
      </c>
      <c r="B389" s="23"/>
      <c r="C389" s="23"/>
      <c r="D389" s="23"/>
      <c r="E389" s="24" t="s">
        <v>434</v>
      </c>
      <c r="F389" s="25">
        <f>F390</f>
        <v>3632.6</v>
      </c>
      <c r="G389" s="18">
        <f t="shared" si="234"/>
        <v>52787.4</v>
      </c>
      <c r="H389" s="18">
        <f t="shared" si="234"/>
        <v>2180.6999999999998</v>
      </c>
      <c r="I389" s="18">
        <f t="shared" si="234"/>
        <v>0</v>
      </c>
    </row>
    <row r="390" spans="1:10" ht="47.25" x14ac:dyDescent="0.25">
      <c r="A390" s="23" t="s">
        <v>104</v>
      </c>
      <c r="B390" s="23" t="s">
        <v>55</v>
      </c>
      <c r="C390" s="23"/>
      <c r="D390" s="23"/>
      <c r="E390" s="45" t="s">
        <v>751</v>
      </c>
      <c r="F390" s="25">
        <f>F391</f>
        <v>3632.6</v>
      </c>
      <c r="G390" s="18">
        <f t="shared" si="234"/>
        <v>52787.4</v>
      </c>
      <c r="H390" s="18">
        <f t="shared" si="234"/>
        <v>2180.6999999999998</v>
      </c>
      <c r="I390" s="18">
        <f t="shared" si="234"/>
        <v>0</v>
      </c>
    </row>
    <row r="391" spans="1:10" x14ac:dyDescent="0.25">
      <c r="A391" s="23" t="s">
        <v>104</v>
      </c>
      <c r="B391" s="23" t="s">
        <v>420</v>
      </c>
      <c r="C391" s="23"/>
      <c r="D391" s="23"/>
      <c r="E391" s="24" t="s">
        <v>753</v>
      </c>
      <c r="F391" s="25">
        <f>F392</f>
        <v>3632.6</v>
      </c>
      <c r="G391" s="18">
        <f t="shared" si="234"/>
        <v>52787.4</v>
      </c>
      <c r="H391" s="18">
        <f t="shared" si="234"/>
        <v>2180.6999999999998</v>
      </c>
      <c r="I391" s="18">
        <f t="shared" si="234"/>
        <v>0</v>
      </c>
    </row>
    <row r="392" spans="1:10" x14ac:dyDescent="0.25">
      <c r="A392" s="23" t="s">
        <v>104</v>
      </c>
      <c r="B392" s="23">
        <v>620</v>
      </c>
      <c r="C392" s="23" t="s">
        <v>98</v>
      </c>
      <c r="D392" s="23" t="s">
        <v>10</v>
      </c>
      <c r="E392" s="24" t="s">
        <v>783</v>
      </c>
      <c r="F392" s="25">
        <v>3632.6</v>
      </c>
      <c r="G392" s="18">
        <v>52787.4</v>
      </c>
      <c r="H392" s="18">
        <v>2180.6999999999998</v>
      </c>
      <c r="I392" s="18"/>
    </row>
    <row r="393" spans="1:10" s="53" customFormat="1" ht="31.5" x14ac:dyDescent="0.25">
      <c r="A393" s="50" t="s">
        <v>110</v>
      </c>
      <c r="B393" s="50"/>
      <c r="C393" s="50"/>
      <c r="D393" s="50"/>
      <c r="E393" s="51" t="s">
        <v>494</v>
      </c>
      <c r="F393" s="52">
        <f>F394</f>
        <v>25767.699999999997</v>
      </c>
      <c r="G393" s="1">
        <f t="shared" ref="G393:I393" si="235">G394</f>
        <v>25985.599999999999</v>
      </c>
      <c r="H393" s="1">
        <f t="shared" si="235"/>
        <v>25985.599999999999</v>
      </c>
      <c r="I393" s="1">
        <f t="shared" si="235"/>
        <v>0</v>
      </c>
      <c r="J393" s="5"/>
    </row>
    <row r="394" spans="1:10" s="31" customFormat="1" ht="31.5" x14ac:dyDescent="0.25">
      <c r="A394" s="28" t="s">
        <v>111</v>
      </c>
      <c r="B394" s="28"/>
      <c r="C394" s="28"/>
      <c r="D394" s="28"/>
      <c r="E394" s="29" t="s">
        <v>495</v>
      </c>
      <c r="F394" s="30">
        <f>F395+F399+F406+F410</f>
        <v>25767.699999999997</v>
      </c>
      <c r="G394" s="21">
        <f t="shared" ref="G394:H394" si="236">G395+G399+G406+G410</f>
        <v>25985.599999999999</v>
      </c>
      <c r="H394" s="21">
        <f t="shared" si="236"/>
        <v>25985.599999999999</v>
      </c>
      <c r="I394" s="21">
        <f t="shared" ref="I394" si="237">I395+I399+I406+I410</f>
        <v>0</v>
      </c>
      <c r="J394" s="22"/>
    </row>
    <row r="395" spans="1:10" ht="78.75" x14ac:dyDescent="0.25">
      <c r="A395" s="23" t="s">
        <v>90</v>
      </c>
      <c r="B395" s="23"/>
      <c r="C395" s="23"/>
      <c r="D395" s="23"/>
      <c r="E395" s="24" t="s">
        <v>434</v>
      </c>
      <c r="F395" s="25">
        <f>F396</f>
        <v>6945</v>
      </c>
      <c r="G395" s="18">
        <f t="shared" ref="G395:I397" si="238">G396</f>
        <v>7031.6</v>
      </c>
      <c r="H395" s="18">
        <f t="shared" si="238"/>
        <v>7031.6</v>
      </c>
      <c r="I395" s="18">
        <f t="shared" si="238"/>
        <v>0</v>
      </c>
    </row>
    <row r="396" spans="1:10" ht="47.25" x14ac:dyDescent="0.25">
      <c r="A396" s="23" t="s">
        <v>90</v>
      </c>
      <c r="B396" s="23" t="s">
        <v>55</v>
      </c>
      <c r="C396" s="23"/>
      <c r="D396" s="23"/>
      <c r="E396" s="45" t="s">
        <v>751</v>
      </c>
      <c r="F396" s="25">
        <f>F397</f>
        <v>6945</v>
      </c>
      <c r="G396" s="18">
        <f t="shared" si="238"/>
        <v>7031.6</v>
      </c>
      <c r="H396" s="18">
        <f t="shared" si="238"/>
        <v>7031.6</v>
      </c>
      <c r="I396" s="18">
        <f t="shared" si="238"/>
        <v>0</v>
      </c>
    </row>
    <row r="397" spans="1:10" x14ac:dyDescent="0.25">
      <c r="A397" s="23" t="s">
        <v>90</v>
      </c>
      <c r="B397" s="23" t="s">
        <v>420</v>
      </c>
      <c r="C397" s="23"/>
      <c r="D397" s="23"/>
      <c r="E397" s="24" t="s">
        <v>753</v>
      </c>
      <c r="F397" s="25">
        <f>F398</f>
        <v>6945</v>
      </c>
      <c r="G397" s="18">
        <f t="shared" si="238"/>
        <v>7031.6</v>
      </c>
      <c r="H397" s="18">
        <f t="shared" si="238"/>
        <v>7031.6</v>
      </c>
      <c r="I397" s="18">
        <f t="shared" si="238"/>
        <v>0</v>
      </c>
    </row>
    <row r="398" spans="1:10" x14ac:dyDescent="0.25">
      <c r="A398" s="23" t="s">
        <v>90</v>
      </c>
      <c r="B398" s="23">
        <v>620</v>
      </c>
      <c r="C398" s="23" t="s">
        <v>12</v>
      </c>
      <c r="D398" s="23" t="s">
        <v>12</v>
      </c>
      <c r="E398" s="24" t="s">
        <v>781</v>
      </c>
      <c r="F398" s="25">
        <v>6945</v>
      </c>
      <c r="G398" s="18">
        <v>7031.6</v>
      </c>
      <c r="H398" s="18">
        <v>7031.6</v>
      </c>
      <c r="I398" s="18"/>
    </row>
    <row r="399" spans="1:10" ht="31.5" x14ac:dyDescent="0.25">
      <c r="A399" s="23" t="s">
        <v>91</v>
      </c>
      <c r="B399" s="23"/>
      <c r="C399" s="23"/>
      <c r="D399" s="23"/>
      <c r="E399" s="24" t="s">
        <v>496</v>
      </c>
      <c r="F399" s="25">
        <f>F400+F403</f>
        <v>2936.4</v>
      </c>
      <c r="G399" s="18">
        <f t="shared" ref="G399:H399" si="239">G400+G403</f>
        <v>2928.3</v>
      </c>
      <c r="H399" s="18">
        <f t="shared" si="239"/>
        <v>2928.3</v>
      </c>
      <c r="I399" s="18">
        <f t="shared" ref="I399" si="240">I400+I403</f>
        <v>0</v>
      </c>
    </row>
    <row r="400" spans="1:10" ht="31.5" x14ac:dyDescent="0.25">
      <c r="A400" s="23" t="s">
        <v>91</v>
      </c>
      <c r="B400" s="23" t="s">
        <v>6</v>
      </c>
      <c r="C400" s="23"/>
      <c r="D400" s="23"/>
      <c r="E400" s="24" t="s">
        <v>742</v>
      </c>
      <c r="F400" s="25">
        <f>F401</f>
        <v>2536.4</v>
      </c>
      <c r="G400" s="18">
        <f t="shared" ref="G400:I401" si="241">G401</f>
        <v>2528.3000000000002</v>
      </c>
      <c r="H400" s="18">
        <f t="shared" si="241"/>
        <v>2528.3000000000002</v>
      </c>
      <c r="I400" s="18">
        <f t="shared" si="241"/>
        <v>0</v>
      </c>
    </row>
    <row r="401" spans="1:10" ht="47.25" x14ac:dyDescent="0.25">
      <c r="A401" s="23" t="s">
        <v>91</v>
      </c>
      <c r="B401" s="23" t="s">
        <v>167</v>
      </c>
      <c r="C401" s="23"/>
      <c r="D401" s="23"/>
      <c r="E401" s="24" t="s">
        <v>743</v>
      </c>
      <c r="F401" s="25">
        <f>F402</f>
        <v>2536.4</v>
      </c>
      <c r="G401" s="18">
        <f t="shared" si="241"/>
        <v>2528.3000000000002</v>
      </c>
      <c r="H401" s="18">
        <f t="shared" si="241"/>
        <v>2528.3000000000002</v>
      </c>
      <c r="I401" s="18">
        <f t="shared" si="241"/>
        <v>0</v>
      </c>
    </row>
    <row r="402" spans="1:10" x14ac:dyDescent="0.25">
      <c r="A402" s="23" t="s">
        <v>91</v>
      </c>
      <c r="B402" s="23">
        <v>240</v>
      </c>
      <c r="C402" s="23" t="s">
        <v>12</v>
      </c>
      <c r="D402" s="23" t="s">
        <v>12</v>
      </c>
      <c r="E402" s="24" t="s">
        <v>781</v>
      </c>
      <c r="F402" s="25">
        <v>2536.4</v>
      </c>
      <c r="G402" s="18">
        <v>2528.3000000000002</v>
      </c>
      <c r="H402" s="18">
        <v>2528.3000000000002</v>
      </c>
      <c r="I402" s="18"/>
    </row>
    <row r="403" spans="1:10" ht="31.5" x14ac:dyDescent="0.25">
      <c r="A403" s="23" t="s">
        <v>91</v>
      </c>
      <c r="B403" s="23" t="s">
        <v>84</v>
      </c>
      <c r="C403" s="23"/>
      <c r="D403" s="23"/>
      <c r="E403" s="24" t="s">
        <v>744</v>
      </c>
      <c r="F403" s="25">
        <f>F404</f>
        <v>400</v>
      </c>
      <c r="G403" s="18">
        <f t="shared" ref="G403:I404" si="242">G404</f>
        <v>400</v>
      </c>
      <c r="H403" s="18">
        <f t="shared" si="242"/>
        <v>400</v>
      </c>
      <c r="I403" s="18">
        <f t="shared" si="242"/>
        <v>0</v>
      </c>
    </row>
    <row r="404" spans="1:10" x14ac:dyDescent="0.25">
      <c r="A404" s="23" t="s">
        <v>91</v>
      </c>
      <c r="B404" s="23" t="s">
        <v>424</v>
      </c>
      <c r="C404" s="23"/>
      <c r="D404" s="23"/>
      <c r="E404" s="24" t="s">
        <v>748</v>
      </c>
      <c r="F404" s="25">
        <f>F405</f>
        <v>400</v>
      </c>
      <c r="G404" s="18">
        <f t="shared" si="242"/>
        <v>400</v>
      </c>
      <c r="H404" s="18">
        <f t="shared" si="242"/>
        <v>400</v>
      </c>
      <c r="I404" s="18">
        <f t="shared" si="242"/>
        <v>0</v>
      </c>
    </row>
    <row r="405" spans="1:10" x14ac:dyDescent="0.25">
      <c r="A405" s="23" t="s">
        <v>91</v>
      </c>
      <c r="B405" s="23">
        <v>350</v>
      </c>
      <c r="C405" s="23" t="s">
        <v>12</v>
      </c>
      <c r="D405" s="23" t="s">
        <v>12</v>
      </c>
      <c r="E405" s="24" t="s">
        <v>781</v>
      </c>
      <c r="F405" s="25">
        <v>400</v>
      </c>
      <c r="G405" s="18">
        <v>400</v>
      </c>
      <c r="H405" s="18">
        <v>400</v>
      </c>
      <c r="I405" s="18"/>
    </row>
    <row r="406" spans="1:10" ht="63" x14ac:dyDescent="0.25">
      <c r="A406" s="23" t="s">
        <v>92</v>
      </c>
      <c r="B406" s="23"/>
      <c r="C406" s="23"/>
      <c r="D406" s="23"/>
      <c r="E406" s="24" t="s">
        <v>497</v>
      </c>
      <c r="F406" s="25">
        <f>F407</f>
        <v>2227.6999999999998</v>
      </c>
      <c r="G406" s="18">
        <f t="shared" ref="G406:I408" si="243">G407</f>
        <v>2254.9</v>
      </c>
      <c r="H406" s="18">
        <f t="shared" si="243"/>
        <v>2254.9</v>
      </c>
      <c r="I406" s="18">
        <f t="shared" si="243"/>
        <v>0</v>
      </c>
    </row>
    <row r="407" spans="1:10" ht="47.25" x14ac:dyDescent="0.25">
      <c r="A407" s="23" t="s">
        <v>92</v>
      </c>
      <c r="B407" s="23" t="s">
        <v>55</v>
      </c>
      <c r="C407" s="23"/>
      <c r="D407" s="23"/>
      <c r="E407" s="45" t="s">
        <v>751</v>
      </c>
      <c r="F407" s="25">
        <f>F408</f>
        <v>2227.6999999999998</v>
      </c>
      <c r="G407" s="18">
        <f t="shared" si="243"/>
        <v>2254.9</v>
      </c>
      <c r="H407" s="18">
        <f t="shared" si="243"/>
        <v>2254.9</v>
      </c>
      <c r="I407" s="18">
        <f t="shared" si="243"/>
        <v>0</v>
      </c>
    </row>
    <row r="408" spans="1:10" ht="47.25" x14ac:dyDescent="0.25">
      <c r="A408" s="23" t="s">
        <v>92</v>
      </c>
      <c r="B408" s="23" t="s">
        <v>216</v>
      </c>
      <c r="C408" s="23"/>
      <c r="D408" s="23"/>
      <c r="E408" s="24" t="s">
        <v>754</v>
      </c>
      <c r="F408" s="25">
        <f>F409</f>
        <v>2227.6999999999998</v>
      </c>
      <c r="G408" s="18">
        <f t="shared" si="243"/>
        <v>2254.9</v>
      </c>
      <c r="H408" s="18">
        <f t="shared" si="243"/>
        <v>2254.9</v>
      </c>
      <c r="I408" s="18">
        <f t="shared" si="243"/>
        <v>0</v>
      </c>
    </row>
    <row r="409" spans="1:10" x14ac:dyDescent="0.25">
      <c r="A409" s="23" t="s">
        <v>92</v>
      </c>
      <c r="B409" s="23">
        <v>630</v>
      </c>
      <c r="C409" s="23" t="s">
        <v>12</v>
      </c>
      <c r="D409" s="23" t="s">
        <v>12</v>
      </c>
      <c r="E409" s="24" t="s">
        <v>781</v>
      </c>
      <c r="F409" s="25">
        <v>2227.6999999999998</v>
      </c>
      <c r="G409" s="18">
        <v>2254.9</v>
      </c>
      <c r="H409" s="18">
        <v>2254.9</v>
      </c>
      <c r="I409" s="18"/>
    </row>
    <row r="410" spans="1:10" ht="78.75" x14ac:dyDescent="0.25">
      <c r="A410" s="23" t="s">
        <v>194</v>
      </c>
      <c r="B410" s="23"/>
      <c r="C410" s="23"/>
      <c r="D410" s="23"/>
      <c r="E410" s="24" t="s">
        <v>498</v>
      </c>
      <c r="F410" s="25">
        <f>F411</f>
        <v>13658.599999999999</v>
      </c>
      <c r="G410" s="18">
        <f t="shared" ref="G410:I412" si="244">G411</f>
        <v>13770.8</v>
      </c>
      <c r="H410" s="18">
        <f t="shared" si="244"/>
        <v>13770.8</v>
      </c>
      <c r="I410" s="18">
        <f t="shared" si="244"/>
        <v>0</v>
      </c>
    </row>
    <row r="411" spans="1:10" ht="47.25" x14ac:dyDescent="0.25">
      <c r="A411" s="23" t="s">
        <v>194</v>
      </c>
      <c r="B411" s="23" t="s">
        <v>55</v>
      </c>
      <c r="C411" s="23"/>
      <c r="D411" s="23"/>
      <c r="E411" s="45" t="s">
        <v>751</v>
      </c>
      <c r="F411" s="25">
        <f>F412</f>
        <v>13658.599999999999</v>
      </c>
      <c r="G411" s="18">
        <f t="shared" si="244"/>
        <v>13770.8</v>
      </c>
      <c r="H411" s="18">
        <f t="shared" si="244"/>
        <v>13770.8</v>
      </c>
      <c r="I411" s="18">
        <f t="shared" si="244"/>
        <v>0</v>
      </c>
    </row>
    <row r="412" spans="1:10" ht="47.25" x14ac:dyDescent="0.25">
      <c r="A412" s="23" t="s">
        <v>194</v>
      </c>
      <c r="B412" s="23" t="s">
        <v>216</v>
      </c>
      <c r="C412" s="23"/>
      <c r="D412" s="23"/>
      <c r="E412" s="24" t="s">
        <v>754</v>
      </c>
      <c r="F412" s="25">
        <f>F413</f>
        <v>13658.599999999999</v>
      </c>
      <c r="G412" s="18">
        <f t="shared" si="244"/>
        <v>13770.8</v>
      </c>
      <c r="H412" s="18">
        <f t="shared" si="244"/>
        <v>13770.8</v>
      </c>
      <c r="I412" s="18">
        <f t="shared" si="244"/>
        <v>0</v>
      </c>
    </row>
    <row r="413" spans="1:10" x14ac:dyDescent="0.25">
      <c r="A413" s="23" t="s">
        <v>194</v>
      </c>
      <c r="B413" s="23">
        <v>630</v>
      </c>
      <c r="C413" s="23" t="s">
        <v>12</v>
      </c>
      <c r="D413" s="23" t="s">
        <v>12</v>
      </c>
      <c r="E413" s="24" t="s">
        <v>781</v>
      </c>
      <c r="F413" s="25">
        <v>13658.599999999999</v>
      </c>
      <c r="G413" s="18">
        <v>13770.8</v>
      </c>
      <c r="H413" s="18">
        <v>13770.8</v>
      </c>
      <c r="I413" s="18"/>
    </row>
    <row r="414" spans="1:10" s="53" customFormat="1" ht="47.25" x14ac:dyDescent="0.25">
      <c r="A414" s="50" t="s">
        <v>163</v>
      </c>
      <c r="B414" s="50"/>
      <c r="C414" s="50"/>
      <c r="D414" s="50"/>
      <c r="E414" s="51" t="s">
        <v>499</v>
      </c>
      <c r="F414" s="52">
        <f>F415+F438</f>
        <v>804761.59999999998</v>
      </c>
      <c r="G414" s="1">
        <f t="shared" ref="G414:H414" si="245">G415+G438</f>
        <v>913118.3</v>
      </c>
      <c r="H414" s="1">
        <f t="shared" si="245"/>
        <v>1007646.8999999999</v>
      </c>
      <c r="I414" s="1">
        <f t="shared" ref="I414" si="246">I415+I438</f>
        <v>0</v>
      </c>
      <c r="J414" s="5"/>
    </row>
    <row r="415" spans="1:10" s="31" customFormat="1" ht="31.5" x14ac:dyDescent="0.25">
      <c r="A415" s="28" t="s">
        <v>366</v>
      </c>
      <c r="B415" s="28"/>
      <c r="C415" s="28"/>
      <c r="D415" s="28"/>
      <c r="E415" s="29" t="s">
        <v>500</v>
      </c>
      <c r="F415" s="30">
        <f>F416+F426+F430+F434</f>
        <v>134308.9</v>
      </c>
      <c r="G415" s="21">
        <f t="shared" ref="G415:H415" si="247">G416+G426+G430+G434</f>
        <v>235548.7</v>
      </c>
      <c r="H415" s="21">
        <f t="shared" si="247"/>
        <v>308671.8</v>
      </c>
      <c r="I415" s="21">
        <f t="shared" ref="I415" si="248">I416+I426+I430+I434</f>
        <v>0</v>
      </c>
      <c r="J415" s="22"/>
    </row>
    <row r="416" spans="1:10" ht="63" x14ac:dyDescent="0.25">
      <c r="A416" s="23" t="s">
        <v>359</v>
      </c>
      <c r="B416" s="23"/>
      <c r="C416" s="23"/>
      <c r="D416" s="23"/>
      <c r="E416" s="24" t="s">
        <v>501</v>
      </c>
      <c r="F416" s="25">
        <f>F417+F420</f>
        <v>19394.5</v>
      </c>
      <c r="G416" s="18">
        <f t="shared" ref="G416:H416" si="249">G417+G420</f>
        <v>88280.5</v>
      </c>
      <c r="H416" s="18">
        <f t="shared" si="249"/>
        <v>65269.5</v>
      </c>
      <c r="I416" s="18">
        <f t="shared" ref="I416" si="250">I417+I420</f>
        <v>0</v>
      </c>
    </row>
    <row r="417" spans="1:10" ht="31.5" x14ac:dyDescent="0.25">
      <c r="A417" s="23" t="s">
        <v>359</v>
      </c>
      <c r="B417" s="23" t="s">
        <v>6</v>
      </c>
      <c r="C417" s="23"/>
      <c r="D417" s="23"/>
      <c r="E417" s="24" t="s">
        <v>742</v>
      </c>
      <c r="F417" s="25">
        <f>F418</f>
        <v>15269.5</v>
      </c>
      <c r="G417" s="18">
        <f t="shared" ref="G417:I418" si="251">G418</f>
        <v>15269.5</v>
      </c>
      <c r="H417" s="18">
        <f t="shared" si="251"/>
        <v>15269.5</v>
      </c>
      <c r="I417" s="18">
        <f t="shared" si="251"/>
        <v>0</v>
      </c>
    </row>
    <row r="418" spans="1:10" ht="47.25" x14ac:dyDescent="0.25">
      <c r="A418" s="23" t="s">
        <v>359</v>
      </c>
      <c r="B418" s="23" t="s">
        <v>167</v>
      </c>
      <c r="C418" s="23"/>
      <c r="D418" s="23"/>
      <c r="E418" s="24" t="s">
        <v>743</v>
      </c>
      <c r="F418" s="25">
        <f>F419</f>
        <v>15269.5</v>
      </c>
      <c r="G418" s="18">
        <f t="shared" si="251"/>
        <v>15269.5</v>
      </c>
      <c r="H418" s="18">
        <f t="shared" si="251"/>
        <v>15269.5</v>
      </c>
      <c r="I418" s="18">
        <f t="shared" si="251"/>
        <v>0</v>
      </c>
    </row>
    <row r="419" spans="1:10" x14ac:dyDescent="0.25">
      <c r="A419" s="23" t="s">
        <v>359</v>
      </c>
      <c r="B419" s="23">
        <v>240</v>
      </c>
      <c r="C419" s="23" t="s">
        <v>33</v>
      </c>
      <c r="D419" s="23" t="s">
        <v>10</v>
      </c>
      <c r="E419" s="24" t="s">
        <v>794</v>
      </c>
      <c r="F419" s="25">
        <v>15269.5</v>
      </c>
      <c r="G419" s="18">
        <v>15269.5</v>
      </c>
      <c r="H419" s="18">
        <v>15269.5</v>
      </c>
      <c r="I419" s="18"/>
    </row>
    <row r="420" spans="1:10" ht="47.25" x14ac:dyDescent="0.25">
      <c r="A420" s="23" t="s">
        <v>359</v>
      </c>
      <c r="B420" s="23" t="s">
        <v>55</v>
      </c>
      <c r="C420" s="23"/>
      <c r="D420" s="23"/>
      <c r="E420" s="45" t="s">
        <v>751</v>
      </c>
      <c r="F420" s="25">
        <f>F421+F423</f>
        <v>4125</v>
      </c>
      <c r="G420" s="18">
        <f t="shared" ref="G420:H420" si="252">G421+G423</f>
        <v>73011</v>
      </c>
      <c r="H420" s="18">
        <f t="shared" si="252"/>
        <v>50000</v>
      </c>
      <c r="I420" s="18">
        <f t="shared" ref="I420" si="253">I421+I423</f>
        <v>0</v>
      </c>
    </row>
    <row r="421" spans="1:10" s="3" customFormat="1" hidden="1" x14ac:dyDescent="0.25">
      <c r="A421" s="15" t="s">
        <v>359</v>
      </c>
      <c r="B421" s="15" t="s">
        <v>419</v>
      </c>
      <c r="C421" s="15"/>
      <c r="D421" s="15"/>
      <c r="E421" s="32" t="s">
        <v>752</v>
      </c>
      <c r="F421" s="18">
        <f>F422</f>
        <v>0</v>
      </c>
      <c r="G421" s="18">
        <f t="shared" ref="G421:I421" si="254">G422</f>
        <v>4857.8999999999996</v>
      </c>
      <c r="H421" s="18">
        <f t="shared" si="254"/>
        <v>7320.1</v>
      </c>
      <c r="I421" s="18">
        <f t="shared" si="254"/>
        <v>0</v>
      </c>
      <c r="J421" s="3">
        <v>0</v>
      </c>
    </row>
    <row r="422" spans="1:10" s="3" customFormat="1" hidden="1" x14ac:dyDescent="0.25">
      <c r="A422" s="15" t="s">
        <v>359</v>
      </c>
      <c r="B422" s="15">
        <v>610</v>
      </c>
      <c r="C422" s="15" t="s">
        <v>12</v>
      </c>
      <c r="D422" s="15" t="s">
        <v>73</v>
      </c>
      <c r="E422" s="17" t="s">
        <v>780</v>
      </c>
      <c r="F422" s="18">
        <v>0</v>
      </c>
      <c r="G422" s="18">
        <v>4857.8999999999996</v>
      </c>
      <c r="H422" s="18">
        <v>7320.1</v>
      </c>
      <c r="I422" s="18"/>
      <c r="J422" s="3">
        <v>0</v>
      </c>
    </row>
    <row r="423" spans="1:10" x14ac:dyDescent="0.25">
      <c r="A423" s="23" t="s">
        <v>359</v>
      </c>
      <c r="B423" s="23" t="s">
        <v>420</v>
      </c>
      <c r="C423" s="23"/>
      <c r="D423" s="23"/>
      <c r="E423" s="24" t="s">
        <v>753</v>
      </c>
      <c r="F423" s="25">
        <f>F424+F425</f>
        <v>4125</v>
      </c>
      <c r="G423" s="18">
        <f t="shared" ref="G423:H423" si="255">G424+G425</f>
        <v>68153.100000000006</v>
      </c>
      <c r="H423" s="18">
        <f t="shared" si="255"/>
        <v>42679.9</v>
      </c>
      <c r="I423" s="18">
        <f t="shared" ref="I423" si="256">I424+I425</f>
        <v>0</v>
      </c>
    </row>
    <row r="424" spans="1:10" x14ac:dyDescent="0.25">
      <c r="A424" s="23" t="s">
        <v>359</v>
      </c>
      <c r="B424" s="23">
        <v>620</v>
      </c>
      <c r="C424" s="23" t="s">
        <v>12</v>
      </c>
      <c r="D424" s="23" t="s">
        <v>73</v>
      </c>
      <c r="E424" s="24" t="s">
        <v>780</v>
      </c>
      <c r="F424" s="25">
        <v>4125</v>
      </c>
      <c r="G424" s="18">
        <v>38136.6</v>
      </c>
      <c r="H424" s="18">
        <v>19602.5</v>
      </c>
      <c r="I424" s="18"/>
    </row>
    <row r="425" spans="1:10" s="3" customFormat="1" hidden="1" x14ac:dyDescent="0.25">
      <c r="A425" s="15" t="s">
        <v>359</v>
      </c>
      <c r="B425" s="15">
        <v>620</v>
      </c>
      <c r="C425" s="15" t="s">
        <v>33</v>
      </c>
      <c r="D425" s="15" t="s">
        <v>10</v>
      </c>
      <c r="E425" s="17" t="s">
        <v>794</v>
      </c>
      <c r="F425" s="18">
        <v>0</v>
      </c>
      <c r="G425" s="18">
        <v>30016.5</v>
      </c>
      <c r="H425" s="18">
        <v>23077.4</v>
      </c>
      <c r="I425" s="18"/>
      <c r="J425" s="3">
        <v>0</v>
      </c>
    </row>
    <row r="426" spans="1:10" ht="47.25" x14ac:dyDescent="0.25">
      <c r="A426" s="23" t="s">
        <v>361</v>
      </c>
      <c r="B426" s="23"/>
      <c r="C426" s="23"/>
      <c r="D426" s="23"/>
      <c r="E426" s="24" t="s">
        <v>502</v>
      </c>
      <c r="F426" s="25">
        <f>F427</f>
        <v>4201.2</v>
      </c>
      <c r="G426" s="18">
        <f t="shared" ref="G426:I428" si="257">G427</f>
        <v>17268.2</v>
      </c>
      <c r="H426" s="18">
        <f t="shared" si="257"/>
        <v>18402.3</v>
      </c>
      <c r="I426" s="18">
        <f t="shared" si="257"/>
        <v>0</v>
      </c>
    </row>
    <row r="427" spans="1:10" ht="31.5" x14ac:dyDescent="0.25">
      <c r="A427" s="23" t="s">
        <v>361</v>
      </c>
      <c r="B427" s="23" t="s">
        <v>6</v>
      </c>
      <c r="C427" s="23"/>
      <c r="D427" s="23"/>
      <c r="E427" s="24" t="s">
        <v>742</v>
      </c>
      <c r="F427" s="25">
        <f>F428</f>
        <v>4201.2</v>
      </c>
      <c r="G427" s="18">
        <f t="shared" si="257"/>
        <v>17268.2</v>
      </c>
      <c r="H427" s="18">
        <f t="shared" si="257"/>
        <v>18402.3</v>
      </c>
      <c r="I427" s="18">
        <f t="shared" si="257"/>
        <v>0</v>
      </c>
    </row>
    <row r="428" spans="1:10" ht="47.25" x14ac:dyDescent="0.25">
      <c r="A428" s="23" t="s">
        <v>361</v>
      </c>
      <c r="B428" s="23" t="s">
        <v>167</v>
      </c>
      <c r="C428" s="23"/>
      <c r="D428" s="23"/>
      <c r="E428" s="24" t="s">
        <v>743</v>
      </c>
      <c r="F428" s="25">
        <f>F429</f>
        <v>4201.2</v>
      </c>
      <c r="G428" s="18">
        <f t="shared" si="257"/>
        <v>17268.2</v>
      </c>
      <c r="H428" s="18">
        <f t="shared" si="257"/>
        <v>18402.3</v>
      </c>
      <c r="I428" s="18">
        <f t="shared" si="257"/>
        <v>0</v>
      </c>
    </row>
    <row r="429" spans="1:10" x14ac:dyDescent="0.25">
      <c r="A429" s="23" t="s">
        <v>361</v>
      </c>
      <c r="B429" s="23">
        <v>240</v>
      </c>
      <c r="C429" s="23" t="s">
        <v>33</v>
      </c>
      <c r="D429" s="23" t="s">
        <v>10</v>
      </c>
      <c r="E429" s="24" t="s">
        <v>794</v>
      </c>
      <c r="F429" s="25">
        <v>4201.2</v>
      </c>
      <c r="G429" s="18">
        <v>17268.2</v>
      </c>
      <c r="H429" s="18">
        <v>18402.3</v>
      </c>
      <c r="I429" s="18"/>
    </row>
    <row r="430" spans="1:10" ht="47.25" x14ac:dyDescent="0.25">
      <c r="A430" s="23" t="s">
        <v>363</v>
      </c>
      <c r="B430" s="23"/>
      <c r="C430" s="23"/>
      <c r="D430" s="23"/>
      <c r="E430" s="24" t="s">
        <v>503</v>
      </c>
      <c r="F430" s="25">
        <f>F431</f>
        <v>5000</v>
      </c>
      <c r="G430" s="18">
        <f t="shared" ref="G430:I432" si="258">G431</f>
        <v>130000</v>
      </c>
      <c r="H430" s="18">
        <f t="shared" si="258"/>
        <v>225000</v>
      </c>
      <c r="I430" s="18">
        <f t="shared" si="258"/>
        <v>0</v>
      </c>
    </row>
    <row r="431" spans="1:10" ht="47.25" x14ac:dyDescent="0.25">
      <c r="A431" s="23" t="s">
        <v>363</v>
      </c>
      <c r="B431" s="23" t="s">
        <v>14</v>
      </c>
      <c r="C431" s="23"/>
      <c r="D431" s="23"/>
      <c r="E431" s="24" t="s">
        <v>749</v>
      </c>
      <c r="F431" s="25">
        <f>F432</f>
        <v>5000</v>
      </c>
      <c r="G431" s="18">
        <f t="shared" si="258"/>
        <v>130000</v>
      </c>
      <c r="H431" s="18">
        <f t="shared" si="258"/>
        <v>225000</v>
      </c>
      <c r="I431" s="18">
        <f t="shared" si="258"/>
        <v>0</v>
      </c>
    </row>
    <row r="432" spans="1:10" x14ac:dyDescent="0.25">
      <c r="A432" s="23" t="s">
        <v>363</v>
      </c>
      <c r="B432" s="23" t="s">
        <v>330</v>
      </c>
      <c r="C432" s="23"/>
      <c r="D432" s="23"/>
      <c r="E432" s="24" t="s">
        <v>750</v>
      </c>
      <c r="F432" s="25">
        <f>F433</f>
        <v>5000</v>
      </c>
      <c r="G432" s="18">
        <f t="shared" si="258"/>
        <v>130000</v>
      </c>
      <c r="H432" s="18">
        <f t="shared" si="258"/>
        <v>225000</v>
      </c>
      <c r="I432" s="18">
        <f t="shared" si="258"/>
        <v>0</v>
      </c>
    </row>
    <row r="433" spans="1:10" x14ac:dyDescent="0.25">
      <c r="A433" s="23" t="s">
        <v>363</v>
      </c>
      <c r="B433" s="23">
        <v>410</v>
      </c>
      <c r="C433" s="23" t="s">
        <v>33</v>
      </c>
      <c r="D433" s="23" t="s">
        <v>73</v>
      </c>
      <c r="E433" s="24" t="s">
        <v>795</v>
      </c>
      <c r="F433" s="25">
        <v>5000</v>
      </c>
      <c r="G433" s="18">
        <v>130000</v>
      </c>
      <c r="H433" s="18">
        <v>225000</v>
      </c>
      <c r="I433" s="18"/>
    </row>
    <row r="434" spans="1:10" ht="63" x14ac:dyDescent="0.25">
      <c r="A434" s="23" t="s">
        <v>364</v>
      </c>
      <c r="B434" s="23"/>
      <c r="C434" s="23"/>
      <c r="D434" s="23"/>
      <c r="E434" s="24" t="s">
        <v>504</v>
      </c>
      <c r="F434" s="25">
        <f>F435</f>
        <v>105713.2</v>
      </c>
      <c r="G434" s="18">
        <f t="shared" ref="G434:I436" si="259">G435</f>
        <v>0</v>
      </c>
      <c r="H434" s="18">
        <f t="shared" si="259"/>
        <v>0</v>
      </c>
      <c r="I434" s="18">
        <f t="shared" si="259"/>
        <v>0</v>
      </c>
    </row>
    <row r="435" spans="1:10" ht="47.25" x14ac:dyDescent="0.25">
      <c r="A435" s="23" t="s">
        <v>364</v>
      </c>
      <c r="B435" s="23" t="s">
        <v>14</v>
      </c>
      <c r="C435" s="23"/>
      <c r="D435" s="23"/>
      <c r="E435" s="24" t="s">
        <v>749</v>
      </c>
      <c r="F435" s="25">
        <f>F436</f>
        <v>105713.2</v>
      </c>
      <c r="G435" s="18">
        <f t="shared" si="259"/>
        <v>0</v>
      </c>
      <c r="H435" s="18">
        <f t="shared" si="259"/>
        <v>0</v>
      </c>
      <c r="I435" s="18">
        <f t="shared" si="259"/>
        <v>0</v>
      </c>
    </row>
    <row r="436" spans="1:10" x14ac:dyDescent="0.25">
      <c r="A436" s="23" t="s">
        <v>364</v>
      </c>
      <c r="B436" s="23" t="s">
        <v>330</v>
      </c>
      <c r="C436" s="23"/>
      <c r="D436" s="23"/>
      <c r="E436" s="24" t="s">
        <v>750</v>
      </c>
      <c r="F436" s="25">
        <f>F437</f>
        <v>105713.2</v>
      </c>
      <c r="G436" s="18">
        <f t="shared" si="259"/>
        <v>0</v>
      </c>
      <c r="H436" s="18">
        <f t="shared" si="259"/>
        <v>0</v>
      </c>
      <c r="I436" s="18">
        <f t="shared" si="259"/>
        <v>0</v>
      </c>
    </row>
    <row r="437" spans="1:10" x14ac:dyDescent="0.25">
      <c r="A437" s="23" t="s">
        <v>364</v>
      </c>
      <c r="B437" s="23">
        <v>410</v>
      </c>
      <c r="C437" s="23" t="s">
        <v>33</v>
      </c>
      <c r="D437" s="23" t="s">
        <v>73</v>
      </c>
      <c r="E437" s="24" t="s">
        <v>795</v>
      </c>
      <c r="F437" s="25">
        <v>105713.2</v>
      </c>
      <c r="G437" s="18">
        <v>0</v>
      </c>
      <c r="H437" s="18">
        <v>0</v>
      </c>
      <c r="I437" s="18"/>
    </row>
    <row r="438" spans="1:10" s="31" customFormat="1" ht="47.25" x14ac:dyDescent="0.25">
      <c r="A438" s="28" t="s">
        <v>164</v>
      </c>
      <c r="B438" s="28"/>
      <c r="C438" s="28"/>
      <c r="D438" s="28"/>
      <c r="E438" s="29" t="s">
        <v>505</v>
      </c>
      <c r="F438" s="30">
        <f>F439+F457+F461+F465+F469</f>
        <v>670452.69999999995</v>
      </c>
      <c r="G438" s="21">
        <f t="shared" ref="G438:H438" si="260">G439+G457+G461+G465+G469</f>
        <v>677569.6</v>
      </c>
      <c r="H438" s="21">
        <f t="shared" si="260"/>
        <v>698975.1</v>
      </c>
      <c r="I438" s="21">
        <f t="shared" ref="I438" si="261">I439+I457+I461+I465+I469</f>
        <v>0</v>
      </c>
      <c r="J438" s="22"/>
    </row>
    <row r="439" spans="1:10" ht="78.75" x14ac:dyDescent="0.25">
      <c r="A439" s="23" t="s">
        <v>145</v>
      </c>
      <c r="B439" s="23"/>
      <c r="C439" s="23"/>
      <c r="D439" s="23"/>
      <c r="E439" s="24" t="s">
        <v>434</v>
      </c>
      <c r="F439" s="25">
        <f>F440+F443+F447+F453</f>
        <v>623237.5</v>
      </c>
      <c r="G439" s="18">
        <f t="shared" ref="G439:H439" si="262">G440+G443+G447+G453</f>
        <v>629413.6</v>
      </c>
      <c r="H439" s="18">
        <f t="shared" si="262"/>
        <v>650344.1</v>
      </c>
      <c r="I439" s="18">
        <f t="shared" ref="I439" si="263">I440+I443+I447+I453</f>
        <v>0</v>
      </c>
    </row>
    <row r="440" spans="1:10" ht="94.5" x14ac:dyDescent="0.25">
      <c r="A440" s="23" t="s">
        <v>145</v>
      </c>
      <c r="B440" s="23" t="s">
        <v>13</v>
      </c>
      <c r="C440" s="23"/>
      <c r="D440" s="23"/>
      <c r="E440" s="24" t="s">
        <v>739</v>
      </c>
      <c r="F440" s="25">
        <f>F441</f>
        <v>14480</v>
      </c>
      <c r="G440" s="18">
        <f t="shared" ref="G440:I441" si="264">G441</f>
        <v>14480</v>
      </c>
      <c r="H440" s="18">
        <f t="shared" si="264"/>
        <v>14480</v>
      </c>
      <c r="I440" s="18">
        <f t="shared" si="264"/>
        <v>0</v>
      </c>
    </row>
    <row r="441" spans="1:10" ht="31.5" x14ac:dyDescent="0.25">
      <c r="A441" s="23" t="s">
        <v>145</v>
      </c>
      <c r="B441" s="23" t="s">
        <v>422</v>
      </c>
      <c r="C441" s="23"/>
      <c r="D441" s="23"/>
      <c r="E441" s="24" t="s">
        <v>740</v>
      </c>
      <c r="F441" s="25">
        <f>F442</f>
        <v>14480</v>
      </c>
      <c r="G441" s="18">
        <f t="shared" si="264"/>
        <v>14480</v>
      </c>
      <c r="H441" s="18">
        <f t="shared" si="264"/>
        <v>14480</v>
      </c>
      <c r="I441" s="18">
        <f t="shared" si="264"/>
        <v>0</v>
      </c>
    </row>
    <row r="442" spans="1:10" x14ac:dyDescent="0.25">
      <c r="A442" s="23" t="s">
        <v>145</v>
      </c>
      <c r="B442" s="23">
        <v>110</v>
      </c>
      <c r="C442" s="23" t="s">
        <v>33</v>
      </c>
      <c r="D442" s="23" t="s">
        <v>10</v>
      </c>
      <c r="E442" s="24" t="s">
        <v>794</v>
      </c>
      <c r="F442" s="25">
        <v>14480</v>
      </c>
      <c r="G442" s="18">
        <v>14480</v>
      </c>
      <c r="H442" s="18">
        <v>14480</v>
      </c>
      <c r="I442" s="18"/>
    </row>
    <row r="443" spans="1:10" ht="31.5" x14ac:dyDescent="0.25">
      <c r="A443" s="23" t="s">
        <v>145</v>
      </c>
      <c r="B443" s="23" t="s">
        <v>6</v>
      </c>
      <c r="C443" s="23"/>
      <c r="D443" s="23"/>
      <c r="E443" s="24" t="s">
        <v>742</v>
      </c>
      <c r="F443" s="25">
        <f>F444</f>
        <v>10612.7</v>
      </c>
      <c r="G443" s="18">
        <f t="shared" ref="G443:I443" si="265">G444</f>
        <v>8781.7000000000007</v>
      </c>
      <c r="H443" s="18">
        <f t="shared" si="265"/>
        <v>8781.7000000000007</v>
      </c>
      <c r="I443" s="18">
        <f t="shared" si="265"/>
        <v>0</v>
      </c>
    </row>
    <row r="444" spans="1:10" ht="47.25" x14ac:dyDescent="0.25">
      <c r="A444" s="23" t="s">
        <v>145</v>
      </c>
      <c r="B444" s="23" t="s">
        <v>167</v>
      </c>
      <c r="C444" s="23"/>
      <c r="D444" s="23"/>
      <c r="E444" s="24" t="s">
        <v>743</v>
      </c>
      <c r="F444" s="25">
        <f>F445+F446</f>
        <v>10612.7</v>
      </c>
      <c r="G444" s="18">
        <f t="shared" ref="G444:H444" si="266">G445+G446</f>
        <v>8781.7000000000007</v>
      </c>
      <c r="H444" s="18">
        <f t="shared" si="266"/>
        <v>8781.7000000000007</v>
      </c>
      <c r="I444" s="18">
        <f t="shared" ref="I444" si="267">I445+I446</f>
        <v>0</v>
      </c>
    </row>
    <row r="445" spans="1:10" x14ac:dyDescent="0.25">
      <c r="A445" s="23" t="s">
        <v>145</v>
      </c>
      <c r="B445" s="23">
        <v>240</v>
      </c>
      <c r="C445" s="23" t="s">
        <v>12</v>
      </c>
      <c r="D445" s="23" t="s">
        <v>71</v>
      </c>
      <c r="E445" s="24" t="s">
        <v>782</v>
      </c>
      <c r="F445" s="25">
        <v>1831</v>
      </c>
      <c r="G445" s="18">
        <v>0</v>
      </c>
      <c r="H445" s="18">
        <v>0</v>
      </c>
      <c r="I445" s="18"/>
    </row>
    <row r="446" spans="1:10" x14ac:dyDescent="0.25">
      <c r="A446" s="23" t="s">
        <v>145</v>
      </c>
      <c r="B446" s="23">
        <v>240</v>
      </c>
      <c r="C446" s="23" t="s">
        <v>33</v>
      </c>
      <c r="D446" s="23" t="s">
        <v>10</v>
      </c>
      <c r="E446" s="24" t="s">
        <v>794</v>
      </c>
      <c r="F446" s="25">
        <v>8781.7000000000007</v>
      </c>
      <c r="G446" s="18">
        <v>8781.7000000000007</v>
      </c>
      <c r="H446" s="18">
        <v>8781.7000000000007</v>
      </c>
      <c r="I446" s="18"/>
    </row>
    <row r="447" spans="1:10" ht="47.25" x14ac:dyDescent="0.25">
      <c r="A447" s="23" t="s">
        <v>145</v>
      </c>
      <c r="B447" s="23" t="s">
        <v>55</v>
      </c>
      <c r="C447" s="23"/>
      <c r="D447" s="23"/>
      <c r="E447" s="45" t="s">
        <v>751</v>
      </c>
      <c r="F447" s="25">
        <f>F448+F450</f>
        <v>588046.80000000005</v>
      </c>
      <c r="G447" s="18">
        <f t="shared" ref="G447:H447" si="268">G448+G450</f>
        <v>597661</v>
      </c>
      <c r="H447" s="18">
        <f t="shared" si="268"/>
        <v>618591.5</v>
      </c>
      <c r="I447" s="18">
        <f t="shared" ref="I447" si="269">I448+I450</f>
        <v>0</v>
      </c>
    </row>
    <row r="448" spans="1:10" x14ac:dyDescent="0.25">
      <c r="A448" s="23" t="s">
        <v>145</v>
      </c>
      <c r="B448" s="23" t="s">
        <v>419</v>
      </c>
      <c r="C448" s="23"/>
      <c r="D448" s="23"/>
      <c r="E448" s="45" t="s">
        <v>752</v>
      </c>
      <c r="F448" s="25">
        <f>F449</f>
        <v>149681.60000000001</v>
      </c>
      <c r="G448" s="18">
        <f t="shared" ref="G448:I448" si="270">G449</f>
        <v>153008.40000000002</v>
      </c>
      <c r="H448" s="18">
        <f t="shared" si="270"/>
        <v>160231.30000000002</v>
      </c>
      <c r="I448" s="18">
        <f t="shared" si="270"/>
        <v>0</v>
      </c>
    </row>
    <row r="449" spans="1:9" x14ac:dyDescent="0.25">
      <c r="A449" s="23" t="s">
        <v>145</v>
      </c>
      <c r="B449" s="23">
        <v>610</v>
      </c>
      <c r="C449" s="23" t="s">
        <v>12</v>
      </c>
      <c r="D449" s="23" t="s">
        <v>73</v>
      </c>
      <c r="E449" s="24" t="s">
        <v>780</v>
      </c>
      <c r="F449" s="25">
        <v>149681.60000000001</v>
      </c>
      <c r="G449" s="18">
        <v>153008.40000000002</v>
      </c>
      <c r="H449" s="18">
        <v>160231.30000000002</v>
      </c>
      <c r="I449" s="18"/>
    </row>
    <row r="450" spans="1:9" x14ac:dyDescent="0.25">
      <c r="A450" s="23" t="s">
        <v>145</v>
      </c>
      <c r="B450" s="23" t="s">
        <v>420</v>
      </c>
      <c r="C450" s="23"/>
      <c r="D450" s="23"/>
      <c r="E450" s="24" t="s">
        <v>753</v>
      </c>
      <c r="F450" s="25">
        <f>F451+F452</f>
        <v>438365.2</v>
      </c>
      <c r="G450" s="18">
        <f t="shared" ref="G450:H450" si="271">G451+G452</f>
        <v>444652.6</v>
      </c>
      <c r="H450" s="18">
        <f t="shared" si="271"/>
        <v>458360.2</v>
      </c>
      <c r="I450" s="18">
        <f t="shared" ref="I450" si="272">I451+I452</f>
        <v>0</v>
      </c>
    </row>
    <row r="451" spans="1:9" x14ac:dyDescent="0.25">
      <c r="A451" s="23" t="s">
        <v>145</v>
      </c>
      <c r="B451" s="23">
        <v>620</v>
      </c>
      <c r="C451" s="23" t="s">
        <v>12</v>
      </c>
      <c r="D451" s="23" t="s">
        <v>73</v>
      </c>
      <c r="E451" s="24" t="s">
        <v>780</v>
      </c>
      <c r="F451" s="25">
        <v>419993.7</v>
      </c>
      <c r="G451" s="18">
        <v>426077.19999999995</v>
      </c>
      <c r="H451" s="18">
        <v>439289.3</v>
      </c>
      <c r="I451" s="18"/>
    </row>
    <row r="452" spans="1:9" x14ac:dyDescent="0.25">
      <c r="A452" s="23" t="s">
        <v>145</v>
      </c>
      <c r="B452" s="23">
        <v>620</v>
      </c>
      <c r="C452" s="23" t="s">
        <v>33</v>
      </c>
      <c r="D452" s="23" t="s">
        <v>10</v>
      </c>
      <c r="E452" s="24" t="s">
        <v>794</v>
      </c>
      <c r="F452" s="25">
        <v>18371.5</v>
      </c>
      <c r="G452" s="18">
        <v>18575.400000000001</v>
      </c>
      <c r="H452" s="18">
        <v>19070.900000000001</v>
      </c>
      <c r="I452" s="18"/>
    </row>
    <row r="453" spans="1:9" x14ac:dyDescent="0.25">
      <c r="A453" s="23" t="s">
        <v>145</v>
      </c>
      <c r="B453" s="23" t="s">
        <v>7</v>
      </c>
      <c r="C453" s="23"/>
      <c r="D453" s="23"/>
      <c r="E453" s="24" t="s">
        <v>755</v>
      </c>
      <c r="F453" s="25">
        <f>F454</f>
        <v>10098</v>
      </c>
      <c r="G453" s="18">
        <f t="shared" ref="G453:I453" si="273">G454</f>
        <v>8490.9</v>
      </c>
      <c r="H453" s="18">
        <f t="shared" si="273"/>
        <v>8490.9</v>
      </c>
      <c r="I453" s="18">
        <f t="shared" si="273"/>
        <v>0</v>
      </c>
    </row>
    <row r="454" spans="1:9" x14ac:dyDescent="0.25">
      <c r="A454" s="23" t="s">
        <v>145</v>
      </c>
      <c r="B454" s="23" t="s">
        <v>215</v>
      </c>
      <c r="C454" s="23"/>
      <c r="D454" s="23"/>
      <c r="E454" s="24" t="s">
        <v>758</v>
      </c>
      <c r="F454" s="25">
        <f>F455+F456</f>
        <v>10098</v>
      </c>
      <c r="G454" s="18">
        <f t="shared" ref="G454:H454" si="274">G455+G456</f>
        <v>8490.9</v>
      </c>
      <c r="H454" s="18">
        <f t="shared" si="274"/>
        <v>8490.9</v>
      </c>
      <c r="I454" s="18">
        <f t="shared" ref="I454" si="275">I455+I456</f>
        <v>0</v>
      </c>
    </row>
    <row r="455" spans="1:9" x14ac:dyDescent="0.25">
      <c r="A455" s="23" t="s">
        <v>145</v>
      </c>
      <c r="B455" s="23">
        <v>850</v>
      </c>
      <c r="C455" s="23" t="s">
        <v>33</v>
      </c>
      <c r="D455" s="23" t="s">
        <v>10</v>
      </c>
      <c r="E455" s="24" t="s">
        <v>794</v>
      </c>
      <c r="F455" s="25">
        <v>602.9</v>
      </c>
      <c r="G455" s="18">
        <v>602.9</v>
      </c>
      <c r="H455" s="18">
        <v>602.9</v>
      </c>
      <c r="I455" s="18"/>
    </row>
    <row r="456" spans="1:9" x14ac:dyDescent="0.25">
      <c r="A456" s="23" t="s">
        <v>145</v>
      </c>
      <c r="B456" s="23">
        <v>850</v>
      </c>
      <c r="C456" s="23" t="s">
        <v>33</v>
      </c>
      <c r="D456" s="23" t="s">
        <v>73</v>
      </c>
      <c r="E456" s="24" t="s">
        <v>795</v>
      </c>
      <c r="F456" s="25">
        <v>9495.1</v>
      </c>
      <c r="G456" s="18">
        <v>7888</v>
      </c>
      <c r="H456" s="18">
        <v>7888</v>
      </c>
      <c r="I456" s="18"/>
    </row>
    <row r="457" spans="1:9" ht="31.5" x14ac:dyDescent="0.25">
      <c r="A457" s="23" t="s">
        <v>195</v>
      </c>
      <c r="B457" s="23"/>
      <c r="C457" s="23"/>
      <c r="D457" s="23"/>
      <c r="E457" s="24" t="s">
        <v>506</v>
      </c>
      <c r="F457" s="25">
        <f>F458</f>
        <v>34106.699999999997</v>
      </c>
      <c r="G457" s="18">
        <f t="shared" ref="G457:I459" si="276">G458</f>
        <v>34790</v>
      </c>
      <c r="H457" s="18">
        <f t="shared" si="276"/>
        <v>34790</v>
      </c>
      <c r="I457" s="18">
        <f t="shared" si="276"/>
        <v>0</v>
      </c>
    </row>
    <row r="458" spans="1:9" ht="31.5" x14ac:dyDescent="0.25">
      <c r="A458" s="23" t="s">
        <v>195</v>
      </c>
      <c r="B458" s="23" t="s">
        <v>6</v>
      </c>
      <c r="C458" s="23"/>
      <c r="D458" s="23"/>
      <c r="E458" s="24" t="s">
        <v>742</v>
      </c>
      <c r="F458" s="25">
        <f>F459</f>
        <v>34106.699999999997</v>
      </c>
      <c r="G458" s="18">
        <f t="shared" si="276"/>
        <v>34790</v>
      </c>
      <c r="H458" s="18">
        <f t="shared" si="276"/>
        <v>34790</v>
      </c>
      <c r="I458" s="18">
        <f t="shared" si="276"/>
        <v>0</v>
      </c>
    </row>
    <row r="459" spans="1:9" ht="47.25" x14ac:dyDescent="0.25">
      <c r="A459" s="23" t="s">
        <v>195</v>
      </c>
      <c r="B459" s="23" t="s">
        <v>167</v>
      </c>
      <c r="C459" s="23"/>
      <c r="D459" s="23"/>
      <c r="E459" s="24" t="s">
        <v>743</v>
      </c>
      <c r="F459" s="25">
        <f>F460</f>
        <v>34106.699999999997</v>
      </c>
      <c r="G459" s="18">
        <f t="shared" si="276"/>
        <v>34790</v>
      </c>
      <c r="H459" s="18">
        <f t="shared" si="276"/>
        <v>34790</v>
      </c>
      <c r="I459" s="18">
        <f t="shared" si="276"/>
        <v>0</v>
      </c>
    </row>
    <row r="460" spans="1:9" x14ac:dyDescent="0.25">
      <c r="A460" s="23" t="s">
        <v>195</v>
      </c>
      <c r="B460" s="23">
        <v>240</v>
      </c>
      <c r="C460" s="23" t="s">
        <v>33</v>
      </c>
      <c r="D460" s="23" t="s">
        <v>73</v>
      </c>
      <c r="E460" s="24" t="s">
        <v>795</v>
      </c>
      <c r="F460" s="25">
        <v>34106.699999999997</v>
      </c>
      <c r="G460" s="18">
        <v>34790</v>
      </c>
      <c r="H460" s="18">
        <v>34790</v>
      </c>
      <c r="I460" s="18"/>
    </row>
    <row r="461" spans="1:9" ht="78.75" x14ac:dyDescent="0.25">
      <c r="A461" s="23" t="s">
        <v>362</v>
      </c>
      <c r="B461" s="23"/>
      <c r="C461" s="23"/>
      <c r="D461" s="23"/>
      <c r="E461" s="24" t="s">
        <v>507</v>
      </c>
      <c r="F461" s="25">
        <f>F462</f>
        <v>5936.8</v>
      </c>
      <c r="G461" s="18">
        <f t="shared" ref="G461:I463" si="277">G462</f>
        <v>6002.7</v>
      </c>
      <c r="H461" s="18">
        <f t="shared" si="277"/>
        <v>6162.8</v>
      </c>
      <c r="I461" s="18">
        <f t="shared" si="277"/>
        <v>0</v>
      </c>
    </row>
    <row r="462" spans="1:9" ht="47.25" x14ac:dyDescent="0.25">
      <c r="A462" s="23" t="s">
        <v>362</v>
      </c>
      <c r="B462" s="23" t="s">
        <v>55</v>
      </c>
      <c r="C462" s="23"/>
      <c r="D462" s="23"/>
      <c r="E462" s="45" t="s">
        <v>751</v>
      </c>
      <c r="F462" s="25">
        <f>F463</f>
        <v>5936.8</v>
      </c>
      <c r="G462" s="18">
        <f t="shared" si="277"/>
        <v>6002.7</v>
      </c>
      <c r="H462" s="18">
        <f t="shared" si="277"/>
        <v>6162.8</v>
      </c>
      <c r="I462" s="18">
        <f t="shared" si="277"/>
        <v>0</v>
      </c>
    </row>
    <row r="463" spans="1:9" ht="47.25" x14ac:dyDescent="0.25">
      <c r="A463" s="23" t="s">
        <v>362</v>
      </c>
      <c r="B463" s="23" t="s">
        <v>216</v>
      </c>
      <c r="C463" s="23"/>
      <c r="D463" s="23"/>
      <c r="E463" s="24" t="s">
        <v>754</v>
      </c>
      <c r="F463" s="25">
        <f>F464</f>
        <v>5936.8</v>
      </c>
      <c r="G463" s="18">
        <f t="shared" si="277"/>
        <v>6002.7</v>
      </c>
      <c r="H463" s="18">
        <f t="shared" si="277"/>
        <v>6162.8</v>
      </c>
      <c r="I463" s="18">
        <f t="shared" si="277"/>
        <v>0</v>
      </c>
    </row>
    <row r="464" spans="1:9" x14ac:dyDescent="0.25">
      <c r="A464" s="23" t="s">
        <v>362</v>
      </c>
      <c r="B464" s="23">
        <v>630</v>
      </c>
      <c r="C464" s="23" t="s">
        <v>33</v>
      </c>
      <c r="D464" s="23" t="s">
        <v>10</v>
      </c>
      <c r="E464" s="24" t="s">
        <v>794</v>
      </c>
      <c r="F464" s="25">
        <v>5936.8</v>
      </c>
      <c r="G464" s="18">
        <v>6002.7</v>
      </c>
      <c r="H464" s="18">
        <v>6162.8</v>
      </c>
      <c r="I464" s="18"/>
    </row>
    <row r="465" spans="1:10" ht="47.25" x14ac:dyDescent="0.25">
      <c r="A465" s="23" t="s">
        <v>365</v>
      </c>
      <c r="B465" s="23"/>
      <c r="C465" s="23"/>
      <c r="D465" s="23"/>
      <c r="E465" s="24" t="s">
        <v>508</v>
      </c>
      <c r="F465" s="25">
        <f t="shared" ref="F465:I467" si="278">F466</f>
        <v>1698</v>
      </c>
      <c r="G465" s="18">
        <f t="shared" si="278"/>
        <v>1698</v>
      </c>
      <c r="H465" s="18">
        <f t="shared" si="278"/>
        <v>1698</v>
      </c>
      <c r="I465" s="18">
        <f t="shared" si="278"/>
        <v>0</v>
      </c>
    </row>
    <row r="466" spans="1:10" ht="31.5" x14ac:dyDescent="0.25">
      <c r="A466" s="23" t="s">
        <v>365</v>
      </c>
      <c r="B466" s="23" t="s">
        <v>84</v>
      </c>
      <c r="C466" s="23"/>
      <c r="D466" s="23"/>
      <c r="E466" s="24" t="s">
        <v>744</v>
      </c>
      <c r="F466" s="25">
        <f t="shared" si="278"/>
        <v>1698</v>
      </c>
      <c r="G466" s="18">
        <f t="shared" si="278"/>
        <v>1698</v>
      </c>
      <c r="H466" s="18">
        <f t="shared" si="278"/>
        <v>1698</v>
      </c>
      <c r="I466" s="18">
        <f t="shared" si="278"/>
        <v>0</v>
      </c>
    </row>
    <row r="467" spans="1:10" x14ac:dyDescent="0.25">
      <c r="A467" s="23" t="s">
        <v>365</v>
      </c>
      <c r="B467" s="23" t="s">
        <v>424</v>
      </c>
      <c r="C467" s="23"/>
      <c r="D467" s="23"/>
      <c r="E467" s="24" t="s">
        <v>748</v>
      </c>
      <c r="F467" s="25">
        <f t="shared" si="278"/>
        <v>1698</v>
      </c>
      <c r="G467" s="18">
        <f t="shared" si="278"/>
        <v>1698</v>
      </c>
      <c r="H467" s="18">
        <f t="shared" si="278"/>
        <v>1698</v>
      </c>
      <c r="I467" s="18">
        <f t="shared" si="278"/>
        <v>0</v>
      </c>
    </row>
    <row r="468" spans="1:10" ht="31.5" x14ac:dyDescent="0.25">
      <c r="A468" s="23" t="s">
        <v>365</v>
      </c>
      <c r="B468" s="23">
        <v>350</v>
      </c>
      <c r="C468" s="23" t="s">
        <v>33</v>
      </c>
      <c r="D468" s="23" t="s">
        <v>58</v>
      </c>
      <c r="E468" s="24" t="s">
        <v>796</v>
      </c>
      <c r="F468" s="25">
        <v>1698</v>
      </c>
      <c r="G468" s="18">
        <v>1698</v>
      </c>
      <c r="H468" s="18">
        <v>1698</v>
      </c>
      <c r="I468" s="18"/>
    </row>
    <row r="469" spans="1:10" ht="31.5" x14ac:dyDescent="0.25">
      <c r="A469" s="23" t="s">
        <v>360</v>
      </c>
      <c r="B469" s="23"/>
      <c r="C469" s="23"/>
      <c r="D469" s="23"/>
      <c r="E469" s="24" t="s">
        <v>467</v>
      </c>
      <c r="F469" s="25">
        <f>F470</f>
        <v>5473.7</v>
      </c>
      <c r="G469" s="18">
        <f t="shared" ref="G469:I469" si="279">G470</f>
        <v>5665.2999999999993</v>
      </c>
      <c r="H469" s="18">
        <f t="shared" si="279"/>
        <v>5980.2000000000007</v>
      </c>
      <c r="I469" s="18">
        <f t="shared" si="279"/>
        <v>0</v>
      </c>
    </row>
    <row r="470" spans="1:10" ht="47.25" x14ac:dyDescent="0.25">
      <c r="A470" s="23" t="s">
        <v>360</v>
      </c>
      <c r="B470" s="23" t="s">
        <v>55</v>
      </c>
      <c r="C470" s="23"/>
      <c r="D470" s="23"/>
      <c r="E470" s="45" t="s">
        <v>751</v>
      </c>
      <c r="F470" s="25">
        <f>F471+F473</f>
        <v>5473.7</v>
      </c>
      <c r="G470" s="18">
        <f t="shared" ref="G470:H470" si="280">G471+G473</f>
        <v>5665.2999999999993</v>
      </c>
      <c r="H470" s="18">
        <f t="shared" si="280"/>
        <v>5980.2000000000007</v>
      </c>
      <c r="I470" s="18">
        <f t="shared" ref="I470" si="281">I471+I473</f>
        <v>0</v>
      </c>
    </row>
    <row r="471" spans="1:10" x14ac:dyDescent="0.25">
      <c r="A471" s="23" t="s">
        <v>360</v>
      </c>
      <c r="B471" s="23" t="s">
        <v>419</v>
      </c>
      <c r="C471" s="23"/>
      <c r="D471" s="23"/>
      <c r="E471" s="45" t="s">
        <v>752</v>
      </c>
      <c r="F471" s="25">
        <f>F472</f>
        <v>2189.1</v>
      </c>
      <c r="G471" s="18">
        <f t="shared" ref="G471:I471" si="282">G472</f>
        <v>2276.1999999999998</v>
      </c>
      <c r="H471" s="18">
        <f t="shared" si="282"/>
        <v>2406.3000000000002</v>
      </c>
      <c r="I471" s="18">
        <f t="shared" si="282"/>
        <v>0</v>
      </c>
    </row>
    <row r="472" spans="1:10" ht="31.5" x14ac:dyDescent="0.25">
      <c r="A472" s="23" t="s">
        <v>360</v>
      </c>
      <c r="B472" s="23">
        <v>610</v>
      </c>
      <c r="C472" s="23" t="s">
        <v>72</v>
      </c>
      <c r="D472" s="23" t="s">
        <v>32</v>
      </c>
      <c r="E472" s="24" t="s">
        <v>793</v>
      </c>
      <c r="F472" s="25">
        <v>2189.1</v>
      </c>
      <c r="G472" s="18">
        <v>2276.1999999999998</v>
      </c>
      <c r="H472" s="18">
        <v>2406.3000000000002</v>
      </c>
      <c r="I472" s="18"/>
    </row>
    <row r="473" spans="1:10" x14ac:dyDescent="0.25">
      <c r="A473" s="23" t="s">
        <v>360</v>
      </c>
      <c r="B473" s="23" t="s">
        <v>420</v>
      </c>
      <c r="C473" s="23"/>
      <c r="D473" s="23"/>
      <c r="E473" s="24" t="s">
        <v>753</v>
      </c>
      <c r="F473" s="25">
        <f>F474</f>
        <v>3284.6</v>
      </c>
      <c r="G473" s="18">
        <f t="shared" ref="G473:I473" si="283">G474</f>
        <v>3389.1</v>
      </c>
      <c r="H473" s="18">
        <f t="shared" si="283"/>
        <v>3573.9</v>
      </c>
      <c r="I473" s="18">
        <f t="shared" si="283"/>
        <v>0</v>
      </c>
    </row>
    <row r="474" spans="1:10" ht="31.5" x14ac:dyDescent="0.25">
      <c r="A474" s="23" t="s">
        <v>360</v>
      </c>
      <c r="B474" s="23">
        <v>620</v>
      </c>
      <c r="C474" s="23" t="s">
        <v>72</v>
      </c>
      <c r="D474" s="23" t="s">
        <v>32</v>
      </c>
      <c r="E474" s="24" t="s">
        <v>793</v>
      </c>
      <c r="F474" s="25">
        <v>3284.6</v>
      </c>
      <c r="G474" s="18">
        <v>3389.1</v>
      </c>
      <c r="H474" s="18">
        <v>3573.9</v>
      </c>
      <c r="I474" s="18"/>
    </row>
    <row r="475" spans="1:10" s="53" customFormat="1" ht="31.5" x14ac:dyDescent="0.25">
      <c r="A475" s="50" t="s">
        <v>197</v>
      </c>
      <c r="B475" s="50"/>
      <c r="C475" s="50"/>
      <c r="D475" s="50"/>
      <c r="E475" s="51" t="s">
        <v>509</v>
      </c>
      <c r="F475" s="52">
        <f>F476+F491+F525</f>
        <v>106636.79999999999</v>
      </c>
      <c r="G475" s="1">
        <f t="shared" ref="G475:H475" si="284">G476+G491+G525</f>
        <v>104689.29999999999</v>
      </c>
      <c r="H475" s="1">
        <f t="shared" si="284"/>
        <v>104689.29999999999</v>
      </c>
      <c r="I475" s="1">
        <f t="shared" ref="I475" si="285">I476+I491+I525</f>
        <v>0</v>
      </c>
      <c r="J475" s="5"/>
    </row>
    <row r="476" spans="1:10" s="31" customFormat="1" ht="63" x14ac:dyDescent="0.25">
      <c r="A476" s="28" t="s">
        <v>198</v>
      </c>
      <c r="B476" s="28"/>
      <c r="C476" s="28"/>
      <c r="D476" s="28"/>
      <c r="E476" s="29" t="s">
        <v>510</v>
      </c>
      <c r="F476" s="30">
        <f>F477+F484</f>
        <v>2472</v>
      </c>
      <c r="G476" s="21">
        <f t="shared" ref="G476:H476" si="286">G477+G484</f>
        <v>2472</v>
      </c>
      <c r="H476" s="21">
        <f t="shared" si="286"/>
        <v>2472</v>
      </c>
      <c r="I476" s="21">
        <f t="shared" ref="I476" si="287">I477+I484</f>
        <v>0</v>
      </c>
      <c r="J476" s="22"/>
    </row>
    <row r="477" spans="1:10" ht="63" x14ac:dyDescent="0.25">
      <c r="A477" s="23" t="s">
        <v>174</v>
      </c>
      <c r="B477" s="23"/>
      <c r="C477" s="23"/>
      <c r="D477" s="23"/>
      <c r="E477" s="24" t="s">
        <v>511</v>
      </c>
      <c r="F477" s="25">
        <f>F478+F481</f>
        <v>2324</v>
      </c>
      <c r="G477" s="18">
        <f t="shared" ref="G477:H477" si="288">G478+G481</f>
        <v>2324</v>
      </c>
      <c r="H477" s="18">
        <f t="shared" si="288"/>
        <v>2324</v>
      </c>
      <c r="I477" s="18">
        <f t="shared" ref="I477" si="289">I478+I481</f>
        <v>0</v>
      </c>
    </row>
    <row r="478" spans="1:10" ht="31.5" x14ac:dyDescent="0.25">
      <c r="A478" s="23" t="s">
        <v>174</v>
      </c>
      <c r="B478" s="23" t="s">
        <v>6</v>
      </c>
      <c r="C478" s="23"/>
      <c r="D478" s="23"/>
      <c r="E478" s="24" t="s">
        <v>742</v>
      </c>
      <c r="F478" s="25">
        <f>F479</f>
        <v>1604</v>
      </c>
      <c r="G478" s="18">
        <f t="shared" ref="G478:I479" si="290">G479</f>
        <v>1604</v>
      </c>
      <c r="H478" s="18">
        <f t="shared" si="290"/>
        <v>1604</v>
      </c>
      <c r="I478" s="18">
        <f t="shared" si="290"/>
        <v>0</v>
      </c>
    </row>
    <row r="479" spans="1:10" ht="47.25" x14ac:dyDescent="0.25">
      <c r="A479" s="23" t="s">
        <v>174</v>
      </c>
      <c r="B479" s="23" t="s">
        <v>167</v>
      </c>
      <c r="C479" s="23"/>
      <c r="D479" s="23"/>
      <c r="E479" s="24" t="s">
        <v>743</v>
      </c>
      <c r="F479" s="25">
        <f>F480</f>
        <v>1604</v>
      </c>
      <c r="G479" s="18">
        <f t="shared" si="290"/>
        <v>1604</v>
      </c>
      <c r="H479" s="18">
        <f t="shared" si="290"/>
        <v>1604</v>
      </c>
      <c r="I479" s="18">
        <f t="shared" si="290"/>
        <v>0</v>
      </c>
    </row>
    <row r="480" spans="1:10" x14ac:dyDescent="0.25">
      <c r="A480" s="23" t="s">
        <v>174</v>
      </c>
      <c r="B480" s="23">
        <v>240</v>
      </c>
      <c r="C480" s="23" t="s">
        <v>10</v>
      </c>
      <c r="D480" s="23" t="s">
        <v>11</v>
      </c>
      <c r="E480" s="24" t="s">
        <v>766</v>
      </c>
      <c r="F480" s="25">
        <v>1604</v>
      </c>
      <c r="G480" s="18">
        <v>1604</v>
      </c>
      <c r="H480" s="18">
        <v>1604</v>
      </c>
      <c r="I480" s="18"/>
    </row>
    <row r="481" spans="1:10" ht="47.25" x14ac:dyDescent="0.25">
      <c r="A481" s="23" t="s">
        <v>174</v>
      </c>
      <c r="B481" s="23" t="s">
        <v>55</v>
      </c>
      <c r="C481" s="23"/>
      <c r="D481" s="23"/>
      <c r="E481" s="45" t="s">
        <v>751</v>
      </c>
      <c r="F481" s="25">
        <f>F482</f>
        <v>720</v>
      </c>
      <c r="G481" s="18">
        <f t="shared" ref="G481:I482" si="291">G482</f>
        <v>720</v>
      </c>
      <c r="H481" s="18">
        <f t="shared" si="291"/>
        <v>720</v>
      </c>
      <c r="I481" s="18">
        <f t="shared" si="291"/>
        <v>0</v>
      </c>
    </row>
    <row r="482" spans="1:10" ht="47.25" x14ac:dyDescent="0.25">
      <c r="A482" s="23" t="s">
        <v>174</v>
      </c>
      <c r="B482" s="23" t="s">
        <v>216</v>
      </c>
      <c r="C482" s="23"/>
      <c r="D482" s="23"/>
      <c r="E482" s="24" t="s">
        <v>754</v>
      </c>
      <c r="F482" s="25">
        <f>F483</f>
        <v>720</v>
      </c>
      <c r="G482" s="18">
        <f t="shared" si="291"/>
        <v>720</v>
      </c>
      <c r="H482" s="18">
        <f t="shared" si="291"/>
        <v>720</v>
      </c>
      <c r="I482" s="18">
        <f t="shared" si="291"/>
        <v>0</v>
      </c>
    </row>
    <row r="483" spans="1:10" x14ac:dyDescent="0.25">
      <c r="A483" s="23" t="s">
        <v>174</v>
      </c>
      <c r="B483" s="23">
        <v>630</v>
      </c>
      <c r="C483" s="23" t="s">
        <v>10</v>
      </c>
      <c r="D483" s="23" t="s">
        <v>11</v>
      </c>
      <c r="E483" s="24" t="s">
        <v>766</v>
      </c>
      <c r="F483" s="25">
        <v>720</v>
      </c>
      <c r="G483" s="18">
        <v>720</v>
      </c>
      <c r="H483" s="18">
        <v>720</v>
      </c>
      <c r="I483" s="18"/>
    </row>
    <row r="484" spans="1:10" ht="94.5" x14ac:dyDescent="0.25">
      <c r="A484" s="23" t="s">
        <v>347</v>
      </c>
      <c r="B484" s="23"/>
      <c r="C484" s="23"/>
      <c r="D484" s="23"/>
      <c r="E484" s="24" t="s">
        <v>512</v>
      </c>
      <c r="F484" s="25">
        <f>F485+F488</f>
        <v>148</v>
      </c>
      <c r="G484" s="18">
        <f t="shared" ref="G484:H484" si="292">G485+G488</f>
        <v>148</v>
      </c>
      <c r="H484" s="18">
        <f t="shared" si="292"/>
        <v>148</v>
      </c>
      <c r="I484" s="18">
        <f t="shared" ref="I484" si="293">I485+I488</f>
        <v>0</v>
      </c>
    </row>
    <row r="485" spans="1:10" ht="31.5" x14ac:dyDescent="0.25">
      <c r="A485" s="23" t="s">
        <v>347</v>
      </c>
      <c r="B485" s="23" t="s">
        <v>6</v>
      </c>
      <c r="C485" s="23"/>
      <c r="D485" s="23"/>
      <c r="E485" s="24" t="s">
        <v>742</v>
      </c>
      <c r="F485" s="25">
        <f>F486</f>
        <v>48</v>
      </c>
      <c r="G485" s="18">
        <f t="shared" ref="G485:I486" si="294">G486</f>
        <v>48</v>
      </c>
      <c r="H485" s="18">
        <f t="shared" si="294"/>
        <v>48</v>
      </c>
      <c r="I485" s="18">
        <f t="shared" si="294"/>
        <v>0</v>
      </c>
    </row>
    <row r="486" spans="1:10" ht="47.25" x14ac:dyDescent="0.25">
      <c r="A486" s="23" t="s">
        <v>347</v>
      </c>
      <c r="B486" s="23" t="s">
        <v>167</v>
      </c>
      <c r="C486" s="23"/>
      <c r="D486" s="23"/>
      <c r="E486" s="24" t="s">
        <v>743</v>
      </c>
      <c r="F486" s="25">
        <f>F487</f>
        <v>48</v>
      </c>
      <c r="G486" s="18">
        <f t="shared" si="294"/>
        <v>48</v>
      </c>
      <c r="H486" s="18">
        <f t="shared" si="294"/>
        <v>48</v>
      </c>
      <c r="I486" s="18">
        <f t="shared" si="294"/>
        <v>0</v>
      </c>
    </row>
    <row r="487" spans="1:10" x14ac:dyDescent="0.25">
      <c r="A487" s="23" t="s">
        <v>347</v>
      </c>
      <c r="B487" s="23">
        <v>240</v>
      </c>
      <c r="C487" s="23" t="s">
        <v>10</v>
      </c>
      <c r="D487" s="23" t="s">
        <v>11</v>
      </c>
      <c r="E487" s="24" t="s">
        <v>766</v>
      </c>
      <c r="F487" s="25">
        <v>48</v>
      </c>
      <c r="G487" s="18">
        <v>48</v>
      </c>
      <c r="H487" s="18">
        <v>48</v>
      </c>
      <c r="I487" s="18"/>
    </row>
    <row r="488" spans="1:10" ht="47.25" x14ac:dyDescent="0.25">
      <c r="A488" s="23" t="s">
        <v>347</v>
      </c>
      <c r="B488" s="23" t="s">
        <v>55</v>
      </c>
      <c r="C488" s="23"/>
      <c r="D488" s="23"/>
      <c r="E488" s="45" t="s">
        <v>751</v>
      </c>
      <c r="F488" s="25">
        <f>F489</f>
        <v>100</v>
      </c>
      <c r="G488" s="18">
        <f t="shared" ref="G488:I489" si="295">G489</f>
        <v>100</v>
      </c>
      <c r="H488" s="18">
        <f t="shared" si="295"/>
        <v>100</v>
      </c>
      <c r="I488" s="18">
        <f t="shared" si="295"/>
        <v>0</v>
      </c>
    </row>
    <row r="489" spans="1:10" ht="47.25" x14ac:dyDescent="0.25">
      <c r="A489" s="23" t="s">
        <v>347</v>
      </c>
      <c r="B489" s="23" t="s">
        <v>216</v>
      </c>
      <c r="C489" s="23"/>
      <c r="D489" s="23"/>
      <c r="E489" s="24" t="s">
        <v>754</v>
      </c>
      <c r="F489" s="25">
        <f>F490</f>
        <v>100</v>
      </c>
      <c r="G489" s="18">
        <f t="shared" si="295"/>
        <v>100</v>
      </c>
      <c r="H489" s="18">
        <f t="shared" si="295"/>
        <v>100</v>
      </c>
      <c r="I489" s="18">
        <f t="shared" si="295"/>
        <v>0</v>
      </c>
    </row>
    <row r="490" spans="1:10" x14ac:dyDescent="0.25">
      <c r="A490" s="23" t="s">
        <v>347</v>
      </c>
      <c r="B490" s="23">
        <v>630</v>
      </c>
      <c r="C490" s="23" t="s">
        <v>10</v>
      </c>
      <c r="D490" s="23" t="s">
        <v>11</v>
      </c>
      <c r="E490" s="24" t="s">
        <v>766</v>
      </c>
      <c r="F490" s="25">
        <v>100</v>
      </c>
      <c r="G490" s="18">
        <v>100</v>
      </c>
      <c r="H490" s="18">
        <v>100</v>
      </c>
      <c r="I490" s="18"/>
    </row>
    <row r="491" spans="1:10" s="31" customFormat="1" ht="63" x14ac:dyDescent="0.25">
      <c r="A491" s="28" t="s">
        <v>199</v>
      </c>
      <c r="B491" s="28"/>
      <c r="C491" s="28"/>
      <c r="D491" s="28"/>
      <c r="E491" s="29" t="s">
        <v>513</v>
      </c>
      <c r="F491" s="30">
        <f>F492+F499+F506+F513+F517+F521</f>
        <v>68016.2</v>
      </c>
      <c r="G491" s="21">
        <f t="shared" ref="G491:H491" si="296">G492+G499+G506+G513+G517+G521</f>
        <v>68528.399999999994</v>
      </c>
      <c r="H491" s="21">
        <f t="shared" si="296"/>
        <v>68528.399999999994</v>
      </c>
      <c r="I491" s="21">
        <f t="shared" ref="I491" si="297">I492+I499+I506+I513+I517+I521</f>
        <v>0</v>
      </c>
      <c r="J491" s="22"/>
    </row>
    <row r="492" spans="1:10" ht="47.25" x14ac:dyDescent="0.25">
      <c r="A492" s="23" t="s">
        <v>348</v>
      </c>
      <c r="B492" s="23"/>
      <c r="C492" s="23"/>
      <c r="D492" s="23"/>
      <c r="E492" s="24" t="s">
        <v>514</v>
      </c>
      <c r="F492" s="25">
        <f>F493+F496</f>
        <v>29917.9</v>
      </c>
      <c r="G492" s="18">
        <f t="shared" ref="G492:H492" si="298">G493+G496</f>
        <v>29917.9</v>
      </c>
      <c r="H492" s="18">
        <f t="shared" si="298"/>
        <v>29917.9</v>
      </c>
      <c r="I492" s="18">
        <f t="shared" ref="I492" si="299">I493+I496</f>
        <v>0</v>
      </c>
    </row>
    <row r="493" spans="1:10" ht="31.5" x14ac:dyDescent="0.25">
      <c r="A493" s="23" t="s">
        <v>348</v>
      </c>
      <c r="B493" s="23" t="s">
        <v>6</v>
      </c>
      <c r="C493" s="23"/>
      <c r="D493" s="23"/>
      <c r="E493" s="24" t="s">
        <v>742</v>
      </c>
      <c r="F493" s="25">
        <f>F494</f>
        <v>1117.9000000000001</v>
      </c>
      <c r="G493" s="18">
        <f t="shared" ref="G493:I494" si="300">G494</f>
        <v>1117.9000000000001</v>
      </c>
      <c r="H493" s="18">
        <f t="shared" si="300"/>
        <v>1117.9000000000001</v>
      </c>
      <c r="I493" s="18">
        <f t="shared" si="300"/>
        <v>0</v>
      </c>
    </row>
    <row r="494" spans="1:10" ht="47.25" x14ac:dyDescent="0.25">
      <c r="A494" s="23" t="s">
        <v>348</v>
      </c>
      <c r="B494" s="23" t="s">
        <v>167</v>
      </c>
      <c r="C494" s="23"/>
      <c r="D494" s="23"/>
      <c r="E494" s="24" t="s">
        <v>743</v>
      </c>
      <c r="F494" s="25">
        <f>F495</f>
        <v>1117.9000000000001</v>
      </c>
      <c r="G494" s="18">
        <f t="shared" si="300"/>
        <v>1117.9000000000001</v>
      </c>
      <c r="H494" s="18">
        <f t="shared" si="300"/>
        <v>1117.9000000000001</v>
      </c>
      <c r="I494" s="18">
        <f t="shared" si="300"/>
        <v>0</v>
      </c>
    </row>
    <row r="495" spans="1:10" x14ac:dyDescent="0.25">
      <c r="A495" s="23" t="s">
        <v>348</v>
      </c>
      <c r="B495" s="23">
        <v>240</v>
      </c>
      <c r="C495" s="23" t="s">
        <v>10</v>
      </c>
      <c r="D495" s="23" t="s">
        <v>11</v>
      </c>
      <c r="E495" s="24" t="s">
        <v>766</v>
      </c>
      <c r="F495" s="25">
        <v>1117.9000000000001</v>
      </c>
      <c r="G495" s="18">
        <v>1117.9000000000001</v>
      </c>
      <c r="H495" s="18">
        <v>1117.9000000000001</v>
      </c>
      <c r="I495" s="18"/>
    </row>
    <row r="496" spans="1:10" ht="47.25" x14ac:dyDescent="0.25">
      <c r="A496" s="23" t="s">
        <v>348</v>
      </c>
      <c r="B496" s="23" t="s">
        <v>55</v>
      </c>
      <c r="C496" s="23"/>
      <c r="D496" s="23"/>
      <c r="E496" s="45" t="s">
        <v>751</v>
      </c>
      <c r="F496" s="25">
        <f>F497</f>
        <v>28800</v>
      </c>
      <c r="G496" s="18">
        <f t="shared" ref="G496:I497" si="301">G497</f>
        <v>28800</v>
      </c>
      <c r="H496" s="18">
        <f t="shared" si="301"/>
        <v>28800</v>
      </c>
      <c r="I496" s="18">
        <f t="shared" si="301"/>
        <v>0</v>
      </c>
    </row>
    <row r="497" spans="1:10" ht="47.25" x14ac:dyDescent="0.25">
      <c r="A497" s="23" t="s">
        <v>348</v>
      </c>
      <c r="B497" s="23" t="s">
        <v>216</v>
      </c>
      <c r="C497" s="23"/>
      <c r="D497" s="23"/>
      <c r="E497" s="24" t="s">
        <v>754</v>
      </c>
      <c r="F497" s="25">
        <f>F498</f>
        <v>28800</v>
      </c>
      <c r="G497" s="18">
        <f t="shared" si="301"/>
        <v>28800</v>
      </c>
      <c r="H497" s="18">
        <f t="shared" si="301"/>
        <v>28800</v>
      </c>
      <c r="I497" s="18">
        <f t="shared" si="301"/>
        <v>0</v>
      </c>
    </row>
    <row r="498" spans="1:10" x14ac:dyDescent="0.25">
      <c r="A498" s="23" t="s">
        <v>348</v>
      </c>
      <c r="B498" s="23">
        <v>630</v>
      </c>
      <c r="C498" s="23" t="s">
        <v>10</v>
      </c>
      <c r="D498" s="23" t="s">
        <v>11</v>
      </c>
      <c r="E498" s="24" t="s">
        <v>766</v>
      </c>
      <c r="F498" s="25">
        <v>28800</v>
      </c>
      <c r="G498" s="18">
        <v>28800</v>
      </c>
      <c r="H498" s="18">
        <v>28800</v>
      </c>
      <c r="I498" s="18"/>
    </row>
    <row r="499" spans="1:10" s="3" customFormat="1" hidden="1" x14ac:dyDescent="0.25">
      <c r="A499" s="15" t="s">
        <v>173</v>
      </c>
      <c r="B499" s="15"/>
      <c r="C499" s="15"/>
      <c r="D499" s="15"/>
      <c r="E499" s="17"/>
      <c r="F499" s="18">
        <f>F500+F503</f>
        <v>0</v>
      </c>
      <c r="G499" s="18">
        <f t="shared" ref="G499:H499" si="302">G500+G503</f>
        <v>0</v>
      </c>
      <c r="H499" s="18">
        <f t="shared" si="302"/>
        <v>0</v>
      </c>
      <c r="I499" s="18">
        <f t="shared" ref="I499" si="303">I500+I503</f>
        <v>0</v>
      </c>
      <c r="J499" s="3">
        <v>0</v>
      </c>
    </row>
    <row r="500" spans="1:10" s="3" customFormat="1" ht="31.5" hidden="1" x14ac:dyDescent="0.25">
      <c r="A500" s="15" t="s">
        <v>173</v>
      </c>
      <c r="B500" s="15" t="s">
        <v>6</v>
      </c>
      <c r="C500" s="15"/>
      <c r="D500" s="15"/>
      <c r="E500" s="17" t="s">
        <v>742</v>
      </c>
      <c r="F500" s="18">
        <f>F501</f>
        <v>0</v>
      </c>
      <c r="G500" s="18">
        <f t="shared" ref="G500:I501" si="304">G501</f>
        <v>0</v>
      </c>
      <c r="H500" s="18">
        <f t="shared" si="304"/>
        <v>0</v>
      </c>
      <c r="I500" s="18">
        <f t="shared" si="304"/>
        <v>0</v>
      </c>
      <c r="J500" s="3">
        <v>0</v>
      </c>
    </row>
    <row r="501" spans="1:10" s="3" customFormat="1" ht="47.25" hidden="1" x14ac:dyDescent="0.25">
      <c r="A501" s="15" t="s">
        <v>173</v>
      </c>
      <c r="B501" s="15" t="s">
        <v>167</v>
      </c>
      <c r="C501" s="15"/>
      <c r="D501" s="15"/>
      <c r="E501" s="17" t="s">
        <v>743</v>
      </c>
      <c r="F501" s="18">
        <f>F502</f>
        <v>0</v>
      </c>
      <c r="G501" s="18">
        <f t="shared" si="304"/>
        <v>0</v>
      </c>
      <c r="H501" s="18">
        <f t="shared" si="304"/>
        <v>0</v>
      </c>
      <c r="I501" s="18">
        <f t="shared" si="304"/>
        <v>0</v>
      </c>
      <c r="J501" s="3">
        <v>0</v>
      </c>
    </row>
    <row r="502" spans="1:10" s="3" customFormat="1" hidden="1" x14ac:dyDescent="0.25">
      <c r="A502" s="15" t="s">
        <v>173</v>
      </c>
      <c r="B502" s="15">
        <v>240</v>
      </c>
      <c r="C502" s="15" t="s">
        <v>10</v>
      </c>
      <c r="D502" s="15" t="s">
        <v>11</v>
      </c>
      <c r="E502" s="17" t="s">
        <v>766</v>
      </c>
      <c r="F502" s="18">
        <f>27952.6-27952.6</f>
        <v>0</v>
      </c>
      <c r="G502" s="18">
        <f>25492.7-25492.7</f>
        <v>0</v>
      </c>
      <c r="H502" s="18">
        <f>25492.9-25492.9</f>
        <v>0</v>
      </c>
      <c r="I502" s="18"/>
      <c r="J502" s="3">
        <v>0</v>
      </c>
    </row>
    <row r="503" spans="1:10" s="3" customFormat="1" hidden="1" x14ac:dyDescent="0.25">
      <c r="A503" s="15" t="s">
        <v>173</v>
      </c>
      <c r="B503" s="15" t="s">
        <v>7</v>
      </c>
      <c r="C503" s="15"/>
      <c r="D503" s="15"/>
      <c r="E503" s="17" t="s">
        <v>755</v>
      </c>
      <c r="F503" s="18">
        <f>F504</f>
        <v>0</v>
      </c>
      <c r="G503" s="18">
        <f t="shared" ref="G503:I504" si="305">G504</f>
        <v>0</v>
      </c>
      <c r="H503" s="18">
        <f t="shared" si="305"/>
        <v>0</v>
      </c>
      <c r="I503" s="18">
        <f t="shared" si="305"/>
        <v>0</v>
      </c>
      <c r="J503" s="3">
        <v>0</v>
      </c>
    </row>
    <row r="504" spans="1:10" s="3" customFormat="1" hidden="1" x14ac:dyDescent="0.25">
      <c r="A504" s="15" t="s">
        <v>173</v>
      </c>
      <c r="B504" s="15" t="s">
        <v>215</v>
      </c>
      <c r="C504" s="15"/>
      <c r="D504" s="15"/>
      <c r="E504" s="17" t="s">
        <v>758</v>
      </c>
      <c r="F504" s="18">
        <f>F505</f>
        <v>0</v>
      </c>
      <c r="G504" s="18">
        <f t="shared" si="305"/>
        <v>0</v>
      </c>
      <c r="H504" s="18">
        <f t="shared" si="305"/>
        <v>0</v>
      </c>
      <c r="I504" s="18">
        <f t="shared" si="305"/>
        <v>0</v>
      </c>
      <c r="J504" s="3">
        <v>0</v>
      </c>
    </row>
    <row r="505" spans="1:10" s="3" customFormat="1" hidden="1" x14ac:dyDescent="0.25">
      <c r="A505" s="15" t="s">
        <v>173</v>
      </c>
      <c r="B505" s="15">
        <v>850</v>
      </c>
      <c r="C505" s="15" t="s">
        <v>10</v>
      </c>
      <c r="D505" s="15" t="s">
        <v>11</v>
      </c>
      <c r="E505" s="17" t="s">
        <v>766</v>
      </c>
      <c r="F505" s="18">
        <f>508-508</f>
        <v>0</v>
      </c>
      <c r="G505" s="18">
        <f>508.2-508.2</f>
        <v>0</v>
      </c>
      <c r="H505" s="18">
        <f>508-508</f>
        <v>0</v>
      </c>
      <c r="I505" s="18"/>
      <c r="J505" s="3">
        <v>0</v>
      </c>
    </row>
    <row r="506" spans="1:10" ht="47.25" x14ac:dyDescent="0.25">
      <c r="A506" s="23" t="s">
        <v>346</v>
      </c>
      <c r="B506" s="23"/>
      <c r="C506" s="23"/>
      <c r="D506" s="23"/>
      <c r="E506" s="24" t="s">
        <v>837</v>
      </c>
      <c r="F506" s="25">
        <f>F507+F510</f>
        <v>1992.5</v>
      </c>
      <c r="G506" s="18">
        <f t="shared" ref="G506:H506" si="306">G507+G510</f>
        <v>1992.5</v>
      </c>
      <c r="H506" s="18">
        <f t="shared" si="306"/>
        <v>1992.5</v>
      </c>
      <c r="I506" s="18">
        <f t="shared" ref="I506" si="307">I507+I510</f>
        <v>0</v>
      </c>
    </row>
    <row r="507" spans="1:10" ht="31.5" x14ac:dyDescent="0.25">
      <c r="A507" s="23" t="s">
        <v>346</v>
      </c>
      <c r="B507" s="23" t="s">
        <v>6</v>
      </c>
      <c r="C507" s="23"/>
      <c r="D507" s="23"/>
      <c r="E507" s="24" t="s">
        <v>742</v>
      </c>
      <c r="F507" s="25">
        <f>F508</f>
        <v>1192.5</v>
      </c>
      <c r="G507" s="18">
        <f t="shared" ref="G507:I508" si="308">G508</f>
        <v>1192.5</v>
      </c>
      <c r="H507" s="18">
        <f t="shared" si="308"/>
        <v>1192.5</v>
      </c>
      <c r="I507" s="18">
        <f t="shared" si="308"/>
        <v>0</v>
      </c>
    </row>
    <row r="508" spans="1:10" ht="47.25" x14ac:dyDescent="0.25">
      <c r="A508" s="23" t="s">
        <v>346</v>
      </c>
      <c r="B508" s="23" t="s">
        <v>167</v>
      </c>
      <c r="C508" s="23"/>
      <c r="D508" s="23"/>
      <c r="E508" s="24" t="s">
        <v>743</v>
      </c>
      <c r="F508" s="25">
        <f>F509</f>
        <v>1192.5</v>
      </c>
      <c r="G508" s="18">
        <f t="shared" si="308"/>
        <v>1192.5</v>
      </c>
      <c r="H508" s="18">
        <f t="shared" si="308"/>
        <v>1192.5</v>
      </c>
      <c r="I508" s="18">
        <f t="shared" si="308"/>
        <v>0</v>
      </c>
    </row>
    <row r="509" spans="1:10" x14ac:dyDescent="0.25">
      <c r="A509" s="23" t="s">
        <v>346</v>
      </c>
      <c r="B509" s="23">
        <v>240</v>
      </c>
      <c r="C509" s="23" t="s">
        <v>10</v>
      </c>
      <c r="D509" s="23" t="s">
        <v>11</v>
      </c>
      <c r="E509" s="24" t="s">
        <v>766</v>
      </c>
      <c r="F509" s="25">
        <v>1192.5</v>
      </c>
      <c r="G509" s="18">
        <v>1192.5</v>
      </c>
      <c r="H509" s="18">
        <v>1192.5</v>
      </c>
      <c r="I509" s="18"/>
    </row>
    <row r="510" spans="1:10" ht="47.25" x14ac:dyDescent="0.25">
      <c r="A510" s="23" t="s">
        <v>346</v>
      </c>
      <c r="B510" s="23" t="s">
        <v>55</v>
      </c>
      <c r="C510" s="23"/>
      <c r="D510" s="23"/>
      <c r="E510" s="45" t="s">
        <v>751</v>
      </c>
      <c r="F510" s="25">
        <f>F511</f>
        <v>800</v>
      </c>
      <c r="G510" s="18">
        <f t="shared" ref="G510:I511" si="309">G511</f>
        <v>800</v>
      </c>
      <c r="H510" s="18">
        <f t="shared" si="309"/>
        <v>800</v>
      </c>
      <c r="I510" s="18">
        <f t="shared" si="309"/>
        <v>0</v>
      </c>
    </row>
    <row r="511" spans="1:10" ht="47.25" x14ac:dyDescent="0.25">
      <c r="A511" s="23" t="s">
        <v>346</v>
      </c>
      <c r="B511" s="23" t="s">
        <v>216</v>
      </c>
      <c r="C511" s="23"/>
      <c r="D511" s="23"/>
      <c r="E511" s="24" t="s">
        <v>754</v>
      </c>
      <c r="F511" s="25">
        <f>F512</f>
        <v>800</v>
      </c>
      <c r="G511" s="18">
        <f t="shared" si="309"/>
        <v>800</v>
      </c>
      <c r="H511" s="18">
        <f t="shared" si="309"/>
        <v>800</v>
      </c>
      <c r="I511" s="18">
        <f t="shared" si="309"/>
        <v>0</v>
      </c>
    </row>
    <row r="512" spans="1:10" x14ac:dyDescent="0.25">
      <c r="A512" s="23" t="s">
        <v>346</v>
      </c>
      <c r="B512" s="23">
        <v>630</v>
      </c>
      <c r="C512" s="23" t="s">
        <v>10</v>
      </c>
      <c r="D512" s="23" t="s">
        <v>11</v>
      </c>
      <c r="E512" s="24" t="s">
        <v>766</v>
      </c>
      <c r="F512" s="25">
        <v>800</v>
      </c>
      <c r="G512" s="18">
        <v>800</v>
      </c>
      <c r="H512" s="18">
        <v>800</v>
      </c>
      <c r="I512" s="18"/>
    </row>
    <row r="513" spans="1:10" ht="47.25" x14ac:dyDescent="0.25">
      <c r="A513" s="23" t="s">
        <v>171</v>
      </c>
      <c r="B513" s="23"/>
      <c r="C513" s="23"/>
      <c r="D513" s="23"/>
      <c r="E513" s="24" t="s">
        <v>515</v>
      </c>
      <c r="F513" s="25">
        <f>F514</f>
        <v>25605.299999999996</v>
      </c>
      <c r="G513" s="18">
        <f t="shared" ref="G513:I515" si="310">G514</f>
        <v>26117.5</v>
      </c>
      <c r="H513" s="18">
        <f t="shared" si="310"/>
        <v>26117.5</v>
      </c>
      <c r="I513" s="18">
        <f t="shared" si="310"/>
        <v>0</v>
      </c>
    </row>
    <row r="514" spans="1:10" ht="47.25" x14ac:dyDescent="0.25">
      <c r="A514" s="23" t="s">
        <v>171</v>
      </c>
      <c r="B514" s="23" t="s">
        <v>55</v>
      </c>
      <c r="C514" s="23"/>
      <c r="D514" s="23"/>
      <c r="E514" s="45" t="s">
        <v>751</v>
      </c>
      <c r="F514" s="25">
        <f>F515</f>
        <v>25605.299999999996</v>
      </c>
      <c r="G514" s="18">
        <f t="shared" si="310"/>
        <v>26117.5</v>
      </c>
      <c r="H514" s="18">
        <f t="shared" si="310"/>
        <v>26117.5</v>
      </c>
      <c r="I514" s="18">
        <f t="shared" si="310"/>
        <v>0</v>
      </c>
    </row>
    <row r="515" spans="1:10" ht="47.25" x14ac:dyDescent="0.25">
      <c r="A515" s="23" t="s">
        <v>171</v>
      </c>
      <c r="B515" s="23" t="s">
        <v>216</v>
      </c>
      <c r="C515" s="23"/>
      <c r="D515" s="23"/>
      <c r="E515" s="24" t="s">
        <v>754</v>
      </c>
      <c r="F515" s="25">
        <f>F516</f>
        <v>25605.299999999996</v>
      </c>
      <c r="G515" s="18">
        <f t="shared" si="310"/>
        <v>26117.5</v>
      </c>
      <c r="H515" s="18">
        <f t="shared" si="310"/>
        <v>26117.5</v>
      </c>
      <c r="I515" s="18">
        <f t="shared" si="310"/>
        <v>0</v>
      </c>
    </row>
    <row r="516" spans="1:10" x14ac:dyDescent="0.25">
      <c r="A516" s="23" t="s">
        <v>171</v>
      </c>
      <c r="B516" s="23">
        <v>630</v>
      </c>
      <c r="C516" s="23" t="s">
        <v>10</v>
      </c>
      <c r="D516" s="23" t="s">
        <v>11</v>
      </c>
      <c r="E516" s="24" t="s">
        <v>766</v>
      </c>
      <c r="F516" s="25">
        <v>25605.299999999996</v>
      </c>
      <c r="G516" s="18">
        <v>26117.5</v>
      </c>
      <c r="H516" s="18">
        <v>26117.5</v>
      </c>
      <c r="I516" s="18"/>
    </row>
    <row r="517" spans="1:10" ht="47.25" x14ac:dyDescent="0.25">
      <c r="A517" s="23" t="s">
        <v>172</v>
      </c>
      <c r="B517" s="23"/>
      <c r="C517" s="23"/>
      <c r="D517" s="23"/>
      <c r="E517" s="24" t="s">
        <v>516</v>
      </c>
      <c r="F517" s="25">
        <f>F518</f>
        <v>7274.2999999999993</v>
      </c>
      <c r="G517" s="18">
        <f t="shared" ref="G517:I519" si="311">G518</f>
        <v>7274.2999999999993</v>
      </c>
      <c r="H517" s="18">
        <f t="shared" si="311"/>
        <v>7274.2999999999993</v>
      </c>
      <c r="I517" s="18">
        <f t="shared" si="311"/>
        <v>0</v>
      </c>
    </row>
    <row r="518" spans="1:10" ht="47.25" x14ac:dyDescent="0.25">
      <c r="A518" s="23" t="s">
        <v>172</v>
      </c>
      <c r="B518" s="23" t="s">
        <v>55</v>
      </c>
      <c r="C518" s="23"/>
      <c r="D518" s="23"/>
      <c r="E518" s="45" t="s">
        <v>751</v>
      </c>
      <c r="F518" s="25">
        <f>F519</f>
        <v>7274.2999999999993</v>
      </c>
      <c r="G518" s="18">
        <f t="shared" si="311"/>
        <v>7274.2999999999993</v>
      </c>
      <c r="H518" s="18">
        <f t="shared" si="311"/>
        <v>7274.2999999999993</v>
      </c>
      <c r="I518" s="18">
        <f t="shared" si="311"/>
        <v>0</v>
      </c>
    </row>
    <row r="519" spans="1:10" ht="47.25" x14ac:dyDescent="0.25">
      <c r="A519" s="23" t="s">
        <v>172</v>
      </c>
      <c r="B519" s="23" t="s">
        <v>216</v>
      </c>
      <c r="C519" s="23"/>
      <c r="D519" s="23"/>
      <c r="E519" s="24" t="s">
        <v>754</v>
      </c>
      <c r="F519" s="25">
        <f>F520</f>
        <v>7274.2999999999993</v>
      </c>
      <c r="G519" s="18">
        <f t="shared" si="311"/>
        <v>7274.2999999999993</v>
      </c>
      <c r="H519" s="18">
        <f t="shared" si="311"/>
        <v>7274.2999999999993</v>
      </c>
      <c r="I519" s="18">
        <f t="shared" si="311"/>
        <v>0</v>
      </c>
    </row>
    <row r="520" spans="1:10" x14ac:dyDescent="0.25">
      <c r="A520" s="23" t="s">
        <v>172</v>
      </c>
      <c r="B520" s="23">
        <v>630</v>
      </c>
      <c r="C520" s="23" t="s">
        <v>10</v>
      </c>
      <c r="D520" s="23" t="s">
        <v>11</v>
      </c>
      <c r="E520" s="24" t="s">
        <v>766</v>
      </c>
      <c r="F520" s="25">
        <v>7274.2999999999993</v>
      </c>
      <c r="G520" s="18">
        <v>7274.2999999999993</v>
      </c>
      <c r="H520" s="18">
        <v>7274.2999999999993</v>
      </c>
      <c r="I520" s="18"/>
    </row>
    <row r="521" spans="1:10" ht="63" x14ac:dyDescent="0.25">
      <c r="A521" s="23" t="s">
        <v>175</v>
      </c>
      <c r="B521" s="23"/>
      <c r="C521" s="23"/>
      <c r="D521" s="23"/>
      <c r="E521" s="24" t="s">
        <v>517</v>
      </c>
      <c r="F521" s="25">
        <f>F522</f>
        <v>3226.2</v>
      </c>
      <c r="G521" s="18">
        <f t="shared" ref="G521:I523" si="312">G522</f>
        <v>3226.2</v>
      </c>
      <c r="H521" s="18">
        <f t="shared" si="312"/>
        <v>3226.2</v>
      </c>
      <c r="I521" s="18">
        <f t="shared" si="312"/>
        <v>0</v>
      </c>
    </row>
    <row r="522" spans="1:10" ht="47.25" x14ac:dyDescent="0.25">
      <c r="A522" s="23" t="s">
        <v>175</v>
      </c>
      <c r="B522" s="23" t="s">
        <v>55</v>
      </c>
      <c r="C522" s="23"/>
      <c r="D522" s="23"/>
      <c r="E522" s="45" t="s">
        <v>751</v>
      </c>
      <c r="F522" s="25">
        <f>F523</f>
        <v>3226.2</v>
      </c>
      <c r="G522" s="18">
        <f t="shared" si="312"/>
        <v>3226.2</v>
      </c>
      <c r="H522" s="18">
        <f t="shared" si="312"/>
        <v>3226.2</v>
      </c>
      <c r="I522" s="18">
        <f t="shared" si="312"/>
        <v>0</v>
      </c>
    </row>
    <row r="523" spans="1:10" ht="47.25" x14ac:dyDescent="0.25">
      <c r="A523" s="23" t="s">
        <v>175</v>
      </c>
      <c r="B523" s="23" t="s">
        <v>216</v>
      </c>
      <c r="C523" s="23"/>
      <c r="D523" s="23"/>
      <c r="E523" s="24" t="s">
        <v>754</v>
      </c>
      <c r="F523" s="25">
        <f>F524</f>
        <v>3226.2</v>
      </c>
      <c r="G523" s="18">
        <f t="shared" si="312"/>
        <v>3226.2</v>
      </c>
      <c r="H523" s="18">
        <f t="shared" si="312"/>
        <v>3226.2</v>
      </c>
      <c r="I523" s="18">
        <f t="shared" si="312"/>
        <v>0</v>
      </c>
    </row>
    <row r="524" spans="1:10" x14ac:dyDescent="0.25">
      <c r="A524" s="23" t="s">
        <v>175</v>
      </c>
      <c r="B524" s="23">
        <v>630</v>
      </c>
      <c r="C524" s="23" t="s">
        <v>10</v>
      </c>
      <c r="D524" s="23" t="s">
        <v>11</v>
      </c>
      <c r="E524" s="24" t="s">
        <v>766</v>
      </c>
      <c r="F524" s="25">
        <v>3226.2</v>
      </c>
      <c r="G524" s="18">
        <v>3226.2</v>
      </c>
      <c r="H524" s="18">
        <v>3226.2</v>
      </c>
      <c r="I524" s="18"/>
    </row>
    <row r="525" spans="1:10" s="31" customFormat="1" ht="47.25" x14ac:dyDescent="0.25">
      <c r="A525" s="28" t="s">
        <v>200</v>
      </c>
      <c r="B525" s="28"/>
      <c r="C525" s="28"/>
      <c r="D525" s="28"/>
      <c r="E525" s="29" t="s">
        <v>518</v>
      </c>
      <c r="F525" s="30">
        <f>F533+F540+F526</f>
        <v>36148.6</v>
      </c>
      <c r="G525" s="21">
        <f t="shared" ref="G525:H525" si="313">G533+G540+G526</f>
        <v>33688.9</v>
      </c>
      <c r="H525" s="21">
        <f t="shared" si="313"/>
        <v>33688.9</v>
      </c>
      <c r="I525" s="21">
        <f t="shared" ref="I525" si="314">I533+I540+I526</f>
        <v>0</v>
      </c>
      <c r="J525" s="22"/>
    </row>
    <row r="526" spans="1:10" ht="94.5" x14ac:dyDescent="0.25">
      <c r="A526" s="23" t="s">
        <v>430</v>
      </c>
      <c r="B526" s="23"/>
      <c r="C526" s="23"/>
      <c r="D526" s="23"/>
      <c r="E526" s="24" t="s">
        <v>519</v>
      </c>
      <c r="F526" s="25">
        <f>F527+F530</f>
        <v>28460.6</v>
      </c>
      <c r="G526" s="18">
        <f t="shared" ref="G526:H526" si="315">G527+G530</f>
        <v>26000.9</v>
      </c>
      <c r="H526" s="18">
        <f t="shared" si="315"/>
        <v>26000.9</v>
      </c>
      <c r="I526" s="18">
        <f t="shared" ref="I526" si="316">I527+I530</f>
        <v>0</v>
      </c>
    </row>
    <row r="527" spans="1:10" ht="31.5" x14ac:dyDescent="0.25">
      <c r="A527" s="23" t="s">
        <v>430</v>
      </c>
      <c r="B527" s="23" t="s">
        <v>6</v>
      </c>
      <c r="C527" s="23"/>
      <c r="D527" s="23"/>
      <c r="E527" s="24" t="s">
        <v>742</v>
      </c>
      <c r="F527" s="25">
        <f>F528</f>
        <v>27952.6</v>
      </c>
      <c r="G527" s="18">
        <f t="shared" ref="G527:I528" si="317">G528</f>
        <v>25492.7</v>
      </c>
      <c r="H527" s="18">
        <f t="shared" si="317"/>
        <v>25492.9</v>
      </c>
      <c r="I527" s="18">
        <f t="shared" si="317"/>
        <v>0</v>
      </c>
    </row>
    <row r="528" spans="1:10" ht="47.25" x14ac:dyDescent="0.25">
      <c r="A528" s="23" t="s">
        <v>430</v>
      </c>
      <c r="B528" s="23" t="s">
        <v>167</v>
      </c>
      <c r="C528" s="23"/>
      <c r="D528" s="23"/>
      <c r="E528" s="24" t="s">
        <v>743</v>
      </c>
      <c r="F528" s="25">
        <f>F529</f>
        <v>27952.6</v>
      </c>
      <c r="G528" s="18">
        <f t="shared" si="317"/>
        <v>25492.7</v>
      </c>
      <c r="H528" s="18">
        <f t="shared" si="317"/>
        <v>25492.9</v>
      </c>
      <c r="I528" s="18">
        <f t="shared" si="317"/>
        <v>0</v>
      </c>
    </row>
    <row r="529" spans="1:9" x14ac:dyDescent="0.25">
      <c r="A529" s="23" t="s">
        <v>430</v>
      </c>
      <c r="B529" s="23" t="s">
        <v>167</v>
      </c>
      <c r="C529" s="23" t="s">
        <v>10</v>
      </c>
      <c r="D529" s="23" t="s">
        <v>11</v>
      </c>
      <c r="E529" s="24" t="s">
        <v>766</v>
      </c>
      <c r="F529" s="25">
        <v>27952.6</v>
      </c>
      <c r="G529" s="18">
        <v>25492.7</v>
      </c>
      <c r="H529" s="18">
        <v>25492.9</v>
      </c>
      <c r="I529" s="18"/>
    </row>
    <row r="530" spans="1:9" x14ac:dyDescent="0.25">
      <c r="A530" s="23" t="s">
        <v>430</v>
      </c>
      <c r="B530" s="23" t="s">
        <v>7</v>
      </c>
      <c r="C530" s="23"/>
      <c r="D530" s="23"/>
      <c r="E530" s="24" t="s">
        <v>755</v>
      </c>
      <c r="F530" s="25">
        <f>F531</f>
        <v>508</v>
      </c>
      <c r="G530" s="18">
        <f t="shared" ref="G530:I531" si="318">G531</f>
        <v>508.2</v>
      </c>
      <c r="H530" s="18">
        <f t="shared" si="318"/>
        <v>508</v>
      </c>
      <c r="I530" s="18">
        <f t="shared" si="318"/>
        <v>0</v>
      </c>
    </row>
    <row r="531" spans="1:9" x14ac:dyDescent="0.25">
      <c r="A531" s="23" t="s">
        <v>430</v>
      </c>
      <c r="B531" s="23" t="s">
        <v>215</v>
      </c>
      <c r="C531" s="23"/>
      <c r="D531" s="23"/>
      <c r="E531" s="24" t="s">
        <v>758</v>
      </c>
      <c r="F531" s="25">
        <f>F532</f>
        <v>508</v>
      </c>
      <c r="G531" s="18">
        <f t="shared" si="318"/>
        <v>508.2</v>
      </c>
      <c r="H531" s="18">
        <f t="shared" si="318"/>
        <v>508</v>
      </c>
      <c r="I531" s="18">
        <f t="shared" si="318"/>
        <v>0</v>
      </c>
    </row>
    <row r="532" spans="1:9" x14ac:dyDescent="0.25">
      <c r="A532" s="23" t="s">
        <v>430</v>
      </c>
      <c r="B532" s="23" t="s">
        <v>215</v>
      </c>
      <c r="C532" s="23" t="s">
        <v>10</v>
      </c>
      <c r="D532" s="23" t="s">
        <v>11</v>
      </c>
      <c r="E532" s="24" t="s">
        <v>766</v>
      </c>
      <c r="F532" s="25">
        <v>508</v>
      </c>
      <c r="G532" s="18">
        <v>508.2</v>
      </c>
      <c r="H532" s="18">
        <v>508</v>
      </c>
      <c r="I532" s="18"/>
    </row>
    <row r="533" spans="1:9" ht="94.5" x14ac:dyDescent="0.25">
      <c r="A533" s="23" t="s">
        <v>349</v>
      </c>
      <c r="B533" s="23"/>
      <c r="C533" s="23"/>
      <c r="D533" s="23"/>
      <c r="E533" s="24" t="s">
        <v>520</v>
      </c>
      <c r="F533" s="25">
        <f>F534+F537</f>
        <v>1111</v>
      </c>
      <c r="G533" s="18">
        <f t="shared" ref="G533:H533" si="319">G534+G537</f>
        <v>1111</v>
      </c>
      <c r="H533" s="18">
        <f t="shared" si="319"/>
        <v>1111</v>
      </c>
      <c r="I533" s="18">
        <f t="shared" ref="I533" si="320">I534+I537</f>
        <v>0</v>
      </c>
    </row>
    <row r="534" spans="1:9" ht="31.5" x14ac:dyDescent="0.25">
      <c r="A534" s="23" t="s">
        <v>349</v>
      </c>
      <c r="B534" s="23" t="s">
        <v>6</v>
      </c>
      <c r="C534" s="23"/>
      <c r="D534" s="23"/>
      <c r="E534" s="24" t="s">
        <v>742</v>
      </c>
      <c r="F534" s="25">
        <f>F535</f>
        <v>1090</v>
      </c>
      <c r="G534" s="18">
        <f t="shared" ref="G534:I535" si="321">G535</f>
        <v>1090</v>
      </c>
      <c r="H534" s="18">
        <f t="shared" si="321"/>
        <v>1090</v>
      </c>
      <c r="I534" s="18">
        <f t="shared" si="321"/>
        <v>0</v>
      </c>
    </row>
    <row r="535" spans="1:9" ht="47.25" x14ac:dyDescent="0.25">
      <c r="A535" s="23" t="s">
        <v>349</v>
      </c>
      <c r="B535" s="23" t="s">
        <v>167</v>
      </c>
      <c r="C535" s="23"/>
      <c r="D535" s="23"/>
      <c r="E535" s="24" t="s">
        <v>743</v>
      </c>
      <c r="F535" s="25">
        <f>F536</f>
        <v>1090</v>
      </c>
      <c r="G535" s="18">
        <f t="shared" si="321"/>
        <v>1090</v>
      </c>
      <c r="H535" s="18">
        <f t="shared" si="321"/>
        <v>1090</v>
      </c>
      <c r="I535" s="18">
        <f t="shared" si="321"/>
        <v>0</v>
      </c>
    </row>
    <row r="536" spans="1:9" x14ac:dyDescent="0.25">
      <c r="A536" s="23" t="s">
        <v>349</v>
      </c>
      <c r="B536" s="23">
        <v>240</v>
      </c>
      <c r="C536" s="23" t="s">
        <v>10</v>
      </c>
      <c r="D536" s="23" t="s">
        <v>11</v>
      </c>
      <c r="E536" s="24" t="s">
        <v>766</v>
      </c>
      <c r="F536" s="25">
        <v>1090</v>
      </c>
      <c r="G536" s="18">
        <v>1090</v>
      </c>
      <c r="H536" s="18">
        <v>1090</v>
      </c>
      <c r="I536" s="18"/>
    </row>
    <row r="537" spans="1:9" ht="47.25" x14ac:dyDescent="0.25">
      <c r="A537" s="23" t="s">
        <v>349</v>
      </c>
      <c r="B537" s="23" t="s">
        <v>55</v>
      </c>
      <c r="C537" s="23"/>
      <c r="D537" s="23"/>
      <c r="E537" s="45" t="s">
        <v>751</v>
      </c>
      <c r="F537" s="25">
        <f>F538</f>
        <v>21</v>
      </c>
      <c r="G537" s="18">
        <f t="shared" ref="G537:I538" si="322">G538</f>
        <v>21</v>
      </c>
      <c r="H537" s="18">
        <f t="shared" si="322"/>
        <v>21</v>
      </c>
      <c r="I537" s="18">
        <f t="shared" si="322"/>
        <v>0</v>
      </c>
    </row>
    <row r="538" spans="1:9" ht="47.25" x14ac:dyDescent="0.25">
      <c r="A538" s="23" t="s">
        <v>349</v>
      </c>
      <c r="B538" s="23" t="s">
        <v>216</v>
      </c>
      <c r="C538" s="23"/>
      <c r="D538" s="23"/>
      <c r="E538" s="24" t="s">
        <v>754</v>
      </c>
      <c r="F538" s="25">
        <f>F539</f>
        <v>21</v>
      </c>
      <c r="G538" s="18">
        <f t="shared" si="322"/>
        <v>21</v>
      </c>
      <c r="H538" s="18">
        <f t="shared" si="322"/>
        <v>21</v>
      </c>
      <c r="I538" s="18">
        <f t="shared" si="322"/>
        <v>0</v>
      </c>
    </row>
    <row r="539" spans="1:9" x14ac:dyDescent="0.25">
      <c r="A539" s="23" t="s">
        <v>349</v>
      </c>
      <c r="B539" s="23">
        <v>630</v>
      </c>
      <c r="C539" s="23" t="s">
        <v>10</v>
      </c>
      <c r="D539" s="23" t="s">
        <v>11</v>
      </c>
      <c r="E539" s="24" t="s">
        <v>766</v>
      </c>
      <c r="F539" s="25">
        <v>21</v>
      </c>
      <c r="G539" s="18">
        <v>21</v>
      </c>
      <c r="H539" s="18">
        <v>21</v>
      </c>
      <c r="I539" s="18"/>
    </row>
    <row r="540" spans="1:9" ht="94.5" x14ac:dyDescent="0.25">
      <c r="A540" s="23" t="s">
        <v>170</v>
      </c>
      <c r="B540" s="23"/>
      <c r="C540" s="23"/>
      <c r="D540" s="23"/>
      <c r="E540" s="24" t="s">
        <v>521</v>
      </c>
      <c r="F540" s="25">
        <f>F541+F544</f>
        <v>6577</v>
      </c>
      <c r="G540" s="18">
        <f t="shared" ref="G540:H540" si="323">G541+G544</f>
        <v>6577</v>
      </c>
      <c r="H540" s="18">
        <f t="shared" si="323"/>
        <v>6577</v>
      </c>
      <c r="I540" s="18">
        <f t="shared" ref="I540" si="324">I541+I544</f>
        <v>0</v>
      </c>
    </row>
    <row r="541" spans="1:9" ht="31.5" x14ac:dyDescent="0.25">
      <c r="A541" s="23" t="s">
        <v>170</v>
      </c>
      <c r="B541" s="23" t="s">
        <v>6</v>
      </c>
      <c r="C541" s="23"/>
      <c r="D541" s="23"/>
      <c r="E541" s="24" t="s">
        <v>742</v>
      </c>
      <c r="F541" s="25">
        <f>F542</f>
        <v>6377</v>
      </c>
      <c r="G541" s="18">
        <f t="shared" ref="G541:I542" si="325">G542</f>
        <v>6377</v>
      </c>
      <c r="H541" s="18">
        <f t="shared" si="325"/>
        <v>6377</v>
      </c>
      <c r="I541" s="18">
        <f t="shared" si="325"/>
        <v>0</v>
      </c>
    </row>
    <row r="542" spans="1:9" ht="47.25" x14ac:dyDescent="0.25">
      <c r="A542" s="23" t="s">
        <v>170</v>
      </c>
      <c r="B542" s="23" t="s">
        <v>167</v>
      </c>
      <c r="C542" s="23"/>
      <c r="D542" s="23"/>
      <c r="E542" s="24" t="s">
        <v>743</v>
      </c>
      <c r="F542" s="25">
        <f>F543</f>
        <v>6377</v>
      </c>
      <c r="G542" s="18">
        <f t="shared" si="325"/>
        <v>6377</v>
      </c>
      <c r="H542" s="18">
        <f t="shared" si="325"/>
        <v>6377</v>
      </c>
      <c r="I542" s="18">
        <f t="shared" si="325"/>
        <v>0</v>
      </c>
    </row>
    <row r="543" spans="1:9" x14ac:dyDescent="0.25">
      <c r="A543" s="23" t="s">
        <v>170</v>
      </c>
      <c r="B543" s="23">
        <v>240</v>
      </c>
      <c r="C543" s="23" t="s">
        <v>10</v>
      </c>
      <c r="D543" s="23" t="s">
        <v>11</v>
      </c>
      <c r="E543" s="24" t="s">
        <v>766</v>
      </c>
      <c r="F543" s="25">
        <v>6377</v>
      </c>
      <c r="G543" s="18">
        <v>6377</v>
      </c>
      <c r="H543" s="18">
        <v>6377</v>
      </c>
      <c r="I543" s="18"/>
    </row>
    <row r="544" spans="1:9" ht="47.25" x14ac:dyDescent="0.25">
      <c r="A544" s="23" t="s">
        <v>170</v>
      </c>
      <c r="B544" s="23" t="s">
        <v>55</v>
      </c>
      <c r="C544" s="23"/>
      <c r="D544" s="23"/>
      <c r="E544" s="45" t="s">
        <v>751</v>
      </c>
      <c r="F544" s="25">
        <f>F545</f>
        <v>200</v>
      </c>
      <c r="G544" s="18">
        <f t="shared" ref="G544:I545" si="326">G545</f>
        <v>200</v>
      </c>
      <c r="H544" s="18">
        <f t="shared" si="326"/>
        <v>200</v>
      </c>
      <c r="I544" s="18">
        <f t="shared" si="326"/>
        <v>0</v>
      </c>
    </row>
    <row r="545" spans="1:10" ht="47.25" x14ac:dyDescent="0.25">
      <c r="A545" s="23" t="s">
        <v>170</v>
      </c>
      <c r="B545" s="23" t="s">
        <v>216</v>
      </c>
      <c r="C545" s="23"/>
      <c r="D545" s="23"/>
      <c r="E545" s="24" t="s">
        <v>754</v>
      </c>
      <c r="F545" s="25">
        <f>F546</f>
        <v>200</v>
      </c>
      <c r="G545" s="18">
        <f t="shared" si="326"/>
        <v>200</v>
      </c>
      <c r="H545" s="18">
        <f t="shared" si="326"/>
        <v>200</v>
      </c>
      <c r="I545" s="18">
        <f t="shared" si="326"/>
        <v>0</v>
      </c>
    </row>
    <row r="546" spans="1:10" x14ac:dyDescent="0.25">
      <c r="A546" s="23" t="s">
        <v>170</v>
      </c>
      <c r="B546" s="23">
        <v>630</v>
      </c>
      <c r="C546" s="23" t="s">
        <v>10</v>
      </c>
      <c r="D546" s="23" t="s">
        <v>11</v>
      </c>
      <c r="E546" s="24" t="s">
        <v>766</v>
      </c>
      <c r="F546" s="25">
        <v>200</v>
      </c>
      <c r="G546" s="18">
        <v>200</v>
      </c>
      <c r="H546" s="18">
        <v>200</v>
      </c>
      <c r="I546" s="18"/>
    </row>
    <row r="547" spans="1:10" s="53" customFormat="1" ht="31.5" x14ac:dyDescent="0.25">
      <c r="A547" s="50" t="s">
        <v>112</v>
      </c>
      <c r="B547" s="50"/>
      <c r="C547" s="50"/>
      <c r="D547" s="50"/>
      <c r="E547" s="51" t="s">
        <v>522</v>
      </c>
      <c r="F547" s="52">
        <f>F548+F561</f>
        <v>209879.80000000005</v>
      </c>
      <c r="G547" s="1">
        <f t="shared" ref="G547:H547" si="327">G548+G561</f>
        <v>211737.59999999998</v>
      </c>
      <c r="H547" s="1">
        <f t="shared" si="327"/>
        <v>212883.59999999998</v>
      </c>
      <c r="I547" s="1">
        <f t="shared" ref="I547" si="328">I548+I561</f>
        <v>0</v>
      </c>
      <c r="J547" s="5"/>
    </row>
    <row r="548" spans="1:10" s="31" customFormat="1" ht="31.5" x14ac:dyDescent="0.25">
      <c r="A548" s="28" t="s">
        <v>165</v>
      </c>
      <c r="B548" s="28"/>
      <c r="C548" s="28"/>
      <c r="D548" s="28"/>
      <c r="E548" s="29" t="s">
        <v>825</v>
      </c>
      <c r="F548" s="30">
        <f>F549+F553+F557</f>
        <v>9868.2000000000007</v>
      </c>
      <c r="G548" s="21">
        <f t="shared" ref="G548:H548" si="329">G549+G553+G557</f>
        <v>9886.9000000000015</v>
      </c>
      <c r="H548" s="21">
        <f t="shared" si="329"/>
        <v>9886.9000000000015</v>
      </c>
      <c r="I548" s="21">
        <f t="shared" ref="I548" si="330">I549+I553+I557</f>
        <v>0</v>
      </c>
      <c r="J548" s="22"/>
    </row>
    <row r="549" spans="1:10" ht="78.75" x14ac:dyDescent="0.25">
      <c r="A549" s="23" t="s">
        <v>151</v>
      </c>
      <c r="B549" s="23"/>
      <c r="C549" s="23"/>
      <c r="D549" s="23"/>
      <c r="E549" s="24" t="s">
        <v>434</v>
      </c>
      <c r="F549" s="25">
        <f>F550</f>
        <v>2705.9</v>
      </c>
      <c r="G549" s="18">
        <f t="shared" ref="G549:I551" si="331">G550</f>
        <v>2724.6000000000004</v>
      </c>
      <c r="H549" s="18">
        <f t="shared" si="331"/>
        <v>2724.6000000000004</v>
      </c>
      <c r="I549" s="18">
        <f t="shared" si="331"/>
        <v>0</v>
      </c>
    </row>
    <row r="550" spans="1:10" ht="47.25" x14ac:dyDescent="0.25">
      <c r="A550" s="23" t="s">
        <v>151</v>
      </c>
      <c r="B550" s="23" t="s">
        <v>55</v>
      </c>
      <c r="C550" s="23"/>
      <c r="D550" s="23"/>
      <c r="E550" s="45" t="s">
        <v>751</v>
      </c>
      <c r="F550" s="25">
        <f>F551</f>
        <v>2705.9</v>
      </c>
      <c r="G550" s="18">
        <f t="shared" si="331"/>
        <v>2724.6000000000004</v>
      </c>
      <c r="H550" s="18">
        <f t="shared" si="331"/>
        <v>2724.6000000000004</v>
      </c>
      <c r="I550" s="18">
        <f t="shared" si="331"/>
        <v>0</v>
      </c>
    </row>
    <row r="551" spans="1:10" x14ac:dyDescent="0.25">
      <c r="A551" s="23" t="s">
        <v>151</v>
      </c>
      <c r="B551" s="23" t="s">
        <v>419</v>
      </c>
      <c r="C551" s="23"/>
      <c r="D551" s="23"/>
      <c r="E551" s="45" t="s">
        <v>752</v>
      </c>
      <c r="F551" s="25">
        <f>F552</f>
        <v>2705.9</v>
      </c>
      <c r="G551" s="18">
        <f t="shared" si="331"/>
        <v>2724.6000000000004</v>
      </c>
      <c r="H551" s="18">
        <f t="shared" si="331"/>
        <v>2724.6000000000004</v>
      </c>
      <c r="I551" s="18">
        <f t="shared" si="331"/>
        <v>0</v>
      </c>
    </row>
    <row r="552" spans="1:10" x14ac:dyDescent="0.25">
      <c r="A552" s="23" t="s">
        <v>151</v>
      </c>
      <c r="B552" s="23">
        <v>610</v>
      </c>
      <c r="C552" s="23" t="s">
        <v>12</v>
      </c>
      <c r="D552" s="23" t="s">
        <v>71</v>
      </c>
      <c r="E552" s="24" t="s">
        <v>782</v>
      </c>
      <c r="F552" s="25">
        <v>2705.9</v>
      </c>
      <c r="G552" s="18">
        <v>2724.6000000000004</v>
      </c>
      <c r="H552" s="18">
        <v>2724.6000000000004</v>
      </c>
      <c r="I552" s="18"/>
    </row>
    <row r="553" spans="1:10" ht="31.5" x14ac:dyDescent="0.25">
      <c r="A553" s="23" t="s">
        <v>344</v>
      </c>
      <c r="B553" s="23"/>
      <c r="C553" s="23"/>
      <c r="D553" s="23"/>
      <c r="E553" s="24" t="s">
        <v>523</v>
      </c>
      <c r="F553" s="25">
        <f>F554</f>
        <v>4939</v>
      </c>
      <c r="G553" s="18">
        <f t="shared" ref="G553:I555" si="332">G554</f>
        <v>4939</v>
      </c>
      <c r="H553" s="18">
        <f t="shared" si="332"/>
        <v>4939</v>
      </c>
      <c r="I553" s="18">
        <f t="shared" si="332"/>
        <v>0</v>
      </c>
    </row>
    <row r="554" spans="1:10" ht="31.5" x14ac:dyDescent="0.25">
      <c r="A554" s="23" t="s">
        <v>344</v>
      </c>
      <c r="B554" s="23" t="s">
        <v>6</v>
      </c>
      <c r="C554" s="23"/>
      <c r="D554" s="23"/>
      <c r="E554" s="24" t="s">
        <v>742</v>
      </c>
      <c r="F554" s="25">
        <f>F555</f>
        <v>4939</v>
      </c>
      <c r="G554" s="18">
        <f t="shared" si="332"/>
        <v>4939</v>
      </c>
      <c r="H554" s="18">
        <f t="shared" si="332"/>
        <v>4939</v>
      </c>
      <c r="I554" s="18">
        <f t="shared" si="332"/>
        <v>0</v>
      </c>
    </row>
    <row r="555" spans="1:10" ht="47.25" x14ac:dyDescent="0.25">
      <c r="A555" s="23" t="s">
        <v>344</v>
      </c>
      <c r="B555" s="23" t="s">
        <v>167</v>
      </c>
      <c r="C555" s="23"/>
      <c r="D555" s="23"/>
      <c r="E555" s="24" t="s">
        <v>743</v>
      </c>
      <c r="F555" s="25">
        <f>F556</f>
        <v>4939</v>
      </c>
      <c r="G555" s="18">
        <f t="shared" si="332"/>
        <v>4939</v>
      </c>
      <c r="H555" s="18">
        <f t="shared" si="332"/>
        <v>4939</v>
      </c>
      <c r="I555" s="18">
        <f t="shared" si="332"/>
        <v>0</v>
      </c>
    </row>
    <row r="556" spans="1:10" x14ac:dyDescent="0.25">
      <c r="A556" s="23" t="s">
        <v>344</v>
      </c>
      <c r="B556" s="23">
        <v>240</v>
      </c>
      <c r="C556" s="23" t="s">
        <v>10</v>
      </c>
      <c r="D556" s="23" t="s">
        <v>11</v>
      </c>
      <c r="E556" s="24" t="s">
        <v>766</v>
      </c>
      <c r="F556" s="25">
        <v>4939</v>
      </c>
      <c r="G556" s="18">
        <v>4939</v>
      </c>
      <c r="H556" s="18">
        <v>4939</v>
      </c>
      <c r="I556" s="18"/>
    </row>
    <row r="557" spans="1:10" ht="31.5" x14ac:dyDescent="0.25">
      <c r="A557" s="23" t="s">
        <v>345</v>
      </c>
      <c r="B557" s="23"/>
      <c r="C557" s="23"/>
      <c r="D557" s="23"/>
      <c r="E557" s="24" t="s">
        <v>524</v>
      </c>
      <c r="F557" s="25">
        <f>F558</f>
        <v>2223.3000000000002</v>
      </c>
      <c r="G557" s="18">
        <f t="shared" ref="G557:I559" si="333">G558</f>
        <v>2223.3000000000002</v>
      </c>
      <c r="H557" s="18">
        <f t="shared" si="333"/>
        <v>2223.3000000000002</v>
      </c>
      <c r="I557" s="18">
        <f t="shared" si="333"/>
        <v>0</v>
      </c>
    </row>
    <row r="558" spans="1:10" ht="31.5" x14ac:dyDescent="0.25">
      <c r="A558" s="23" t="s">
        <v>345</v>
      </c>
      <c r="B558" s="23" t="s">
        <v>6</v>
      </c>
      <c r="C558" s="23"/>
      <c r="D558" s="23"/>
      <c r="E558" s="24" t="s">
        <v>742</v>
      </c>
      <c r="F558" s="25">
        <f>F559</f>
        <v>2223.3000000000002</v>
      </c>
      <c r="G558" s="18">
        <f t="shared" si="333"/>
        <v>2223.3000000000002</v>
      </c>
      <c r="H558" s="18">
        <f t="shared" si="333"/>
        <v>2223.3000000000002</v>
      </c>
      <c r="I558" s="18">
        <f t="shared" si="333"/>
        <v>0</v>
      </c>
    </row>
    <row r="559" spans="1:10" ht="47.25" x14ac:dyDescent="0.25">
      <c r="A559" s="23" t="s">
        <v>345</v>
      </c>
      <c r="B559" s="23" t="s">
        <v>167</v>
      </c>
      <c r="C559" s="23"/>
      <c r="D559" s="23"/>
      <c r="E559" s="24" t="s">
        <v>743</v>
      </c>
      <c r="F559" s="25">
        <f>F560</f>
        <v>2223.3000000000002</v>
      </c>
      <c r="G559" s="18">
        <f t="shared" si="333"/>
        <v>2223.3000000000002</v>
      </c>
      <c r="H559" s="18">
        <f t="shared" si="333"/>
        <v>2223.3000000000002</v>
      </c>
      <c r="I559" s="18">
        <f t="shared" si="333"/>
        <v>0</v>
      </c>
    </row>
    <row r="560" spans="1:10" x14ac:dyDescent="0.25">
      <c r="A560" s="23" t="s">
        <v>345</v>
      </c>
      <c r="B560" s="23">
        <v>240</v>
      </c>
      <c r="C560" s="23" t="s">
        <v>10</v>
      </c>
      <c r="D560" s="23" t="s">
        <v>11</v>
      </c>
      <c r="E560" s="24" t="s">
        <v>766</v>
      </c>
      <c r="F560" s="25">
        <v>2223.3000000000002</v>
      </c>
      <c r="G560" s="18">
        <v>2223.3000000000002</v>
      </c>
      <c r="H560" s="18">
        <v>2223.3000000000002</v>
      </c>
      <c r="I560" s="18"/>
    </row>
    <row r="561" spans="1:10" s="31" customFormat="1" ht="31.5" x14ac:dyDescent="0.25">
      <c r="A561" s="28" t="s">
        <v>113</v>
      </c>
      <c r="B561" s="28"/>
      <c r="C561" s="28"/>
      <c r="D561" s="28"/>
      <c r="E561" s="29" t="s">
        <v>525</v>
      </c>
      <c r="F561" s="30">
        <f>F562+F574+F578+F591</f>
        <v>200011.60000000003</v>
      </c>
      <c r="G561" s="21">
        <f t="shared" ref="G561:H561" si="334">G562+G574+G578+G591</f>
        <v>201850.69999999998</v>
      </c>
      <c r="H561" s="21">
        <f t="shared" si="334"/>
        <v>202996.69999999998</v>
      </c>
      <c r="I561" s="21">
        <f t="shared" ref="I561" si="335">I562+I574+I578+I591</f>
        <v>0</v>
      </c>
      <c r="J561" s="22"/>
    </row>
    <row r="562" spans="1:10" ht="78.75" x14ac:dyDescent="0.25">
      <c r="A562" s="23" t="s">
        <v>93</v>
      </c>
      <c r="B562" s="23"/>
      <c r="C562" s="23"/>
      <c r="D562" s="23"/>
      <c r="E562" s="24" t="s">
        <v>434</v>
      </c>
      <c r="F562" s="25">
        <f>F563+F566+F569</f>
        <v>43747.1</v>
      </c>
      <c r="G562" s="18">
        <f t="shared" ref="G562:H562" si="336">G563+G566+G569</f>
        <v>44515.5</v>
      </c>
      <c r="H562" s="18">
        <f t="shared" si="336"/>
        <v>44515.5</v>
      </c>
      <c r="I562" s="18">
        <f t="shared" ref="I562" si="337">I563+I566+I569</f>
        <v>0</v>
      </c>
    </row>
    <row r="563" spans="1:10" ht="94.5" x14ac:dyDescent="0.25">
      <c r="A563" s="23" t="s">
        <v>93</v>
      </c>
      <c r="B563" s="23" t="s">
        <v>13</v>
      </c>
      <c r="C563" s="23"/>
      <c r="D563" s="23"/>
      <c r="E563" s="24" t="s">
        <v>739</v>
      </c>
      <c r="F563" s="25">
        <f>F564</f>
        <v>19</v>
      </c>
      <c r="G563" s="18">
        <f t="shared" ref="G563:I564" si="338">G564</f>
        <v>19</v>
      </c>
      <c r="H563" s="18">
        <f t="shared" si="338"/>
        <v>19</v>
      </c>
      <c r="I563" s="18">
        <f t="shared" si="338"/>
        <v>0</v>
      </c>
    </row>
    <row r="564" spans="1:10" ht="31.5" x14ac:dyDescent="0.25">
      <c r="A564" s="23" t="s">
        <v>93</v>
      </c>
      <c r="B564" s="23" t="s">
        <v>217</v>
      </c>
      <c r="C564" s="23"/>
      <c r="D564" s="23"/>
      <c r="E564" s="24" t="s">
        <v>741</v>
      </c>
      <c r="F564" s="25">
        <f>F565</f>
        <v>19</v>
      </c>
      <c r="G564" s="18">
        <f t="shared" si="338"/>
        <v>19</v>
      </c>
      <c r="H564" s="18">
        <f t="shared" si="338"/>
        <v>19</v>
      </c>
      <c r="I564" s="18">
        <f t="shared" si="338"/>
        <v>0</v>
      </c>
    </row>
    <row r="565" spans="1:10" x14ac:dyDescent="0.25">
      <c r="A565" s="23" t="s">
        <v>93</v>
      </c>
      <c r="B565" s="23">
        <v>120</v>
      </c>
      <c r="C565" s="23" t="s">
        <v>12</v>
      </c>
      <c r="D565" s="23" t="s">
        <v>12</v>
      </c>
      <c r="E565" s="24" t="s">
        <v>781</v>
      </c>
      <c r="F565" s="25">
        <v>19</v>
      </c>
      <c r="G565" s="18">
        <v>19</v>
      </c>
      <c r="H565" s="18">
        <v>19</v>
      </c>
      <c r="I565" s="18"/>
    </row>
    <row r="566" spans="1:10" ht="31.5" x14ac:dyDescent="0.25">
      <c r="A566" s="23" t="s">
        <v>93</v>
      </c>
      <c r="B566" s="23" t="s">
        <v>6</v>
      </c>
      <c r="C566" s="23"/>
      <c r="D566" s="23"/>
      <c r="E566" s="24" t="s">
        <v>742</v>
      </c>
      <c r="F566" s="25">
        <f>F567</f>
        <v>1506.1999999999998</v>
      </c>
      <c r="G566" s="18">
        <f t="shared" ref="G566:I567" si="339">G567</f>
        <v>1506.1999999999998</v>
      </c>
      <c r="H566" s="18">
        <f t="shared" si="339"/>
        <v>1506.1999999999998</v>
      </c>
      <c r="I566" s="18">
        <f t="shared" si="339"/>
        <v>0</v>
      </c>
    </row>
    <row r="567" spans="1:10" ht="47.25" x14ac:dyDescent="0.25">
      <c r="A567" s="23" t="s">
        <v>93</v>
      </c>
      <c r="B567" s="23" t="s">
        <v>167</v>
      </c>
      <c r="C567" s="23"/>
      <c r="D567" s="23"/>
      <c r="E567" s="24" t="s">
        <v>743</v>
      </c>
      <c r="F567" s="25">
        <f>F568</f>
        <v>1506.1999999999998</v>
      </c>
      <c r="G567" s="18">
        <f t="shared" si="339"/>
        <v>1506.1999999999998</v>
      </c>
      <c r="H567" s="18">
        <f t="shared" si="339"/>
        <v>1506.1999999999998</v>
      </c>
      <c r="I567" s="18">
        <f t="shared" si="339"/>
        <v>0</v>
      </c>
    </row>
    <row r="568" spans="1:10" x14ac:dyDescent="0.25">
      <c r="A568" s="23" t="s">
        <v>93</v>
      </c>
      <c r="B568" s="23">
        <v>240</v>
      </c>
      <c r="C568" s="23" t="s">
        <v>12</v>
      </c>
      <c r="D568" s="23" t="s">
        <v>12</v>
      </c>
      <c r="E568" s="24" t="s">
        <v>781</v>
      </c>
      <c r="F568" s="25">
        <v>1506.1999999999998</v>
      </c>
      <c r="G568" s="18">
        <v>1506.1999999999998</v>
      </c>
      <c r="H568" s="18">
        <v>1506.1999999999998</v>
      </c>
      <c r="I568" s="18"/>
    </row>
    <row r="569" spans="1:10" ht="47.25" x14ac:dyDescent="0.25">
      <c r="A569" s="23" t="s">
        <v>93</v>
      </c>
      <c r="B569" s="23" t="s">
        <v>55</v>
      </c>
      <c r="C569" s="23"/>
      <c r="D569" s="23"/>
      <c r="E569" s="45" t="s">
        <v>751</v>
      </c>
      <c r="F569" s="25">
        <f>F570+F572</f>
        <v>42221.9</v>
      </c>
      <c r="G569" s="18">
        <f t="shared" ref="G569:H569" si="340">G570+G572</f>
        <v>42990.3</v>
      </c>
      <c r="H569" s="18">
        <f t="shared" si="340"/>
        <v>42990.3</v>
      </c>
      <c r="I569" s="18">
        <f t="shared" ref="I569" si="341">I570+I572</f>
        <v>0</v>
      </c>
    </row>
    <row r="570" spans="1:10" x14ac:dyDescent="0.25">
      <c r="A570" s="23" t="s">
        <v>93</v>
      </c>
      <c r="B570" s="23" t="s">
        <v>419</v>
      </c>
      <c r="C570" s="23"/>
      <c r="D570" s="23"/>
      <c r="E570" s="45" t="s">
        <v>752</v>
      </c>
      <c r="F570" s="25">
        <f>F571</f>
        <v>9372.5</v>
      </c>
      <c r="G570" s="18">
        <f t="shared" ref="G570:I570" si="342">G571</f>
        <v>9543</v>
      </c>
      <c r="H570" s="18">
        <f t="shared" si="342"/>
        <v>9543</v>
      </c>
      <c r="I570" s="18">
        <f t="shared" si="342"/>
        <v>0</v>
      </c>
    </row>
    <row r="571" spans="1:10" x14ac:dyDescent="0.25">
      <c r="A571" s="23" t="s">
        <v>93</v>
      </c>
      <c r="B571" s="23">
        <v>610</v>
      </c>
      <c r="C571" s="23" t="s">
        <v>12</v>
      </c>
      <c r="D571" s="23" t="s">
        <v>12</v>
      </c>
      <c r="E571" s="24" t="s">
        <v>781</v>
      </c>
      <c r="F571" s="25">
        <v>9372.5</v>
      </c>
      <c r="G571" s="18">
        <v>9543</v>
      </c>
      <c r="H571" s="18">
        <v>9543</v>
      </c>
      <c r="I571" s="18"/>
    </row>
    <row r="572" spans="1:10" x14ac:dyDescent="0.25">
      <c r="A572" s="23" t="s">
        <v>93</v>
      </c>
      <c r="B572" s="23" t="s">
        <v>420</v>
      </c>
      <c r="C572" s="23"/>
      <c r="D572" s="23"/>
      <c r="E572" s="24" t="s">
        <v>753</v>
      </c>
      <c r="F572" s="25">
        <f>F573</f>
        <v>32849.4</v>
      </c>
      <c r="G572" s="18">
        <f t="shared" ref="G572:I572" si="343">G573</f>
        <v>33447.300000000003</v>
      </c>
      <c r="H572" s="18">
        <f t="shared" si="343"/>
        <v>33447.300000000003</v>
      </c>
      <c r="I572" s="18">
        <f t="shared" si="343"/>
        <v>0</v>
      </c>
    </row>
    <row r="573" spans="1:10" x14ac:dyDescent="0.25">
      <c r="A573" s="23" t="s">
        <v>93</v>
      </c>
      <c r="B573" s="23">
        <v>620</v>
      </c>
      <c r="C573" s="23" t="s">
        <v>12</v>
      </c>
      <c r="D573" s="23" t="s">
        <v>12</v>
      </c>
      <c r="E573" s="24" t="s">
        <v>781</v>
      </c>
      <c r="F573" s="25">
        <v>32849.4</v>
      </c>
      <c r="G573" s="18">
        <v>33447.300000000003</v>
      </c>
      <c r="H573" s="18">
        <v>33447.300000000003</v>
      </c>
      <c r="I573" s="18"/>
    </row>
    <row r="574" spans="1:10" ht="47.25" x14ac:dyDescent="0.25">
      <c r="A574" s="23" t="s">
        <v>309</v>
      </c>
      <c r="B574" s="23"/>
      <c r="C574" s="23"/>
      <c r="D574" s="23"/>
      <c r="E574" s="24" t="s">
        <v>526</v>
      </c>
      <c r="F574" s="25">
        <f>F575</f>
        <v>16412.7</v>
      </c>
      <c r="G574" s="18">
        <f t="shared" ref="G574:I576" si="344">G575</f>
        <v>17364.7</v>
      </c>
      <c r="H574" s="18">
        <f t="shared" si="344"/>
        <v>18510.7</v>
      </c>
      <c r="I574" s="18">
        <f t="shared" si="344"/>
        <v>0</v>
      </c>
    </row>
    <row r="575" spans="1:10" x14ac:dyDescent="0.25">
      <c r="A575" s="23" t="s">
        <v>309</v>
      </c>
      <c r="B575" s="23" t="s">
        <v>7</v>
      </c>
      <c r="C575" s="23"/>
      <c r="D575" s="23"/>
      <c r="E575" s="24" t="s">
        <v>755</v>
      </c>
      <c r="F575" s="25">
        <f>F576</f>
        <v>16412.7</v>
      </c>
      <c r="G575" s="18">
        <f t="shared" si="344"/>
        <v>17364.7</v>
      </c>
      <c r="H575" s="18">
        <f t="shared" si="344"/>
        <v>18510.7</v>
      </c>
      <c r="I575" s="18">
        <f t="shared" si="344"/>
        <v>0</v>
      </c>
    </row>
    <row r="576" spans="1:10" ht="63" x14ac:dyDescent="0.25">
      <c r="A576" s="23" t="s">
        <v>309</v>
      </c>
      <c r="B576" s="23" t="s">
        <v>220</v>
      </c>
      <c r="C576" s="23"/>
      <c r="D576" s="23"/>
      <c r="E576" s="24" t="s">
        <v>756</v>
      </c>
      <c r="F576" s="25">
        <f>F577</f>
        <v>16412.7</v>
      </c>
      <c r="G576" s="18">
        <f t="shared" si="344"/>
        <v>17364.7</v>
      </c>
      <c r="H576" s="18">
        <f t="shared" si="344"/>
        <v>18510.7</v>
      </c>
      <c r="I576" s="18">
        <f t="shared" si="344"/>
        <v>0</v>
      </c>
    </row>
    <row r="577" spans="1:9" x14ac:dyDescent="0.25">
      <c r="A577" s="23" t="s">
        <v>309</v>
      </c>
      <c r="B577" s="23">
        <v>810</v>
      </c>
      <c r="C577" s="23" t="s">
        <v>12</v>
      </c>
      <c r="D577" s="23" t="s">
        <v>12</v>
      </c>
      <c r="E577" s="24" t="s">
        <v>781</v>
      </c>
      <c r="F577" s="25">
        <v>16412.7</v>
      </c>
      <c r="G577" s="18">
        <v>17364.7</v>
      </c>
      <c r="H577" s="18">
        <v>18510.7</v>
      </c>
      <c r="I577" s="18"/>
    </row>
    <row r="578" spans="1:9" x14ac:dyDescent="0.25">
      <c r="A578" s="23" t="s">
        <v>310</v>
      </c>
      <c r="B578" s="23"/>
      <c r="C578" s="23"/>
      <c r="D578" s="23"/>
      <c r="E578" s="24" t="s">
        <v>527</v>
      </c>
      <c r="F578" s="25">
        <f>F579+F582+F585+F588</f>
        <v>133305.60000000001</v>
      </c>
      <c r="G578" s="18">
        <f t="shared" ref="G578:H578" si="345">G579+G582+G585+G588</f>
        <v>133305.60000000001</v>
      </c>
      <c r="H578" s="18">
        <f t="shared" si="345"/>
        <v>133305.60000000001</v>
      </c>
      <c r="I578" s="18">
        <f t="shared" ref="I578" si="346">I579+I582+I585+I588</f>
        <v>0</v>
      </c>
    </row>
    <row r="579" spans="1:9" ht="94.5" x14ac:dyDescent="0.25">
      <c r="A579" s="23" t="s">
        <v>310</v>
      </c>
      <c r="B579" s="23" t="s">
        <v>13</v>
      </c>
      <c r="C579" s="23"/>
      <c r="D579" s="23"/>
      <c r="E579" s="24" t="s">
        <v>739</v>
      </c>
      <c r="F579" s="25">
        <f>F580</f>
        <v>1271.4000000000001</v>
      </c>
      <c r="G579" s="18">
        <f t="shared" ref="G579:I580" si="347">G580</f>
        <v>1271.4000000000001</v>
      </c>
      <c r="H579" s="18">
        <f t="shared" si="347"/>
        <v>1271.4000000000001</v>
      </c>
      <c r="I579" s="18">
        <f t="shared" si="347"/>
        <v>0</v>
      </c>
    </row>
    <row r="580" spans="1:9" ht="31.5" x14ac:dyDescent="0.25">
      <c r="A580" s="23" t="s">
        <v>310</v>
      </c>
      <c r="B580" s="23" t="s">
        <v>217</v>
      </c>
      <c r="C580" s="23"/>
      <c r="D580" s="23"/>
      <c r="E580" s="24" t="s">
        <v>741</v>
      </c>
      <c r="F580" s="25">
        <f>F581</f>
        <v>1271.4000000000001</v>
      </c>
      <c r="G580" s="18">
        <f t="shared" si="347"/>
        <v>1271.4000000000001</v>
      </c>
      <c r="H580" s="18">
        <f t="shared" si="347"/>
        <v>1271.4000000000001</v>
      </c>
      <c r="I580" s="18">
        <f t="shared" si="347"/>
        <v>0</v>
      </c>
    </row>
    <row r="581" spans="1:9" x14ac:dyDescent="0.25">
      <c r="A581" s="23" t="s">
        <v>310</v>
      </c>
      <c r="B581" s="23">
        <v>120</v>
      </c>
      <c r="C581" s="23" t="s">
        <v>12</v>
      </c>
      <c r="D581" s="23" t="s">
        <v>12</v>
      </c>
      <c r="E581" s="24" t="s">
        <v>781</v>
      </c>
      <c r="F581" s="25">
        <v>1271.4000000000001</v>
      </c>
      <c r="G581" s="18">
        <v>1271.4000000000001</v>
      </c>
      <c r="H581" s="18">
        <v>1271.4000000000001</v>
      </c>
      <c r="I581" s="18"/>
    </row>
    <row r="582" spans="1:9" ht="31.5" x14ac:dyDescent="0.25">
      <c r="A582" s="23" t="s">
        <v>310</v>
      </c>
      <c r="B582" s="23" t="s">
        <v>6</v>
      </c>
      <c r="C582" s="23"/>
      <c r="D582" s="23"/>
      <c r="E582" s="24" t="s">
        <v>742</v>
      </c>
      <c r="F582" s="25">
        <f>F583</f>
        <v>698.60000000000014</v>
      </c>
      <c r="G582" s="18">
        <f t="shared" ref="G582:I583" si="348">G583</f>
        <v>698.60000000000014</v>
      </c>
      <c r="H582" s="18">
        <f t="shared" si="348"/>
        <v>698.60000000000014</v>
      </c>
      <c r="I582" s="18">
        <f t="shared" si="348"/>
        <v>0</v>
      </c>
    </row>
    <row r="583" spans="1:9" ht="47.25" x14ac:dyDescent="0.25">
      <c r="A583" s="23" t="s">
        <v>310</v>
      </c>
      <c r="B583" s="23" t="s">
        <v>167</v>
      </c>
      <c r="C583" s="23"/>
      <c r="D583" s="23"/>
      <c r="E583" s="24" t="s">
        <v>743</v>
      </c>
      <c r="F583" s="25">
        <f>F584</f>
        <v>698.60000000000014</v>
      </c>
      <c r="G583" s="18">
        <f t="shared" si="348"/>
        <v>698.60000000000014</v>
      </c>
      <c r="H583" s="18">
        <f t="shared" si="348"/>
        <v>698.60000000000014</v>
      </c>
      <c r="I583" s="18">
        <f t="shared" si="348"/>
        <v>0</v>
      </c>
    </row>
    <row r="584" spans="1:9" x14ac:dyDescent="0.25">
      <c r="A584" s="23" t="s">
        <v>310</v>
      </c>
      <c r="B584" s="23">
        <v>240</v>
      </c>
      <c r="C584" s="23" t="s">
        <v>12</v>
      </c>
      <c r="D584" s="23" t="s">
        <v>12</v>
      </c>
      <c r="E584" s="24" t="s">
        <v>781</v>
      </c>
      <c r="F584" s="25">
        <v>698.60000000000014</v>
      </c>
      <c r="G584" s="18">
        <v>698.60000000000014</v>
      </c>
      <c r="H584" s="18">
        <v>698.60000000000014</v>
      </c>
      <c r="I584" s="18"/>
    </row>
    <row r="585" spans="1:9" ht="31.5" x14ac:dyDescent="0.25">
      <c r="A585" s="23" t="s">
        <v>310</v>
      </c>
      <c r="B585" s="23" t="s">
        <v>84</v>
      </c>
      <c r="C585" s="23"/>
      <c r="D585" s="23"/>
      <c r="E585" s="24" t="s">
        <v>744</v>
      </c>
      <c r="F585" s="25">
        <f>F586</f>
        <v>13997.1</v>
      </c>
      <c r="G585" s="18">
        <f t="shared" ref="G585:I586" si="349">G586</f>
        <v>13997.1</v>
      </c>
      <c r="H585" s="18">
        <f t="shared" si="349"/>
        <v>13997.1</v>
      </c>
      <c r="I585" s="18">
        <f t="shared" si="349"/>
        <v>0</v>
      </c>
    </row>
    <row r="586" spans="1:9" ht="31.5" x14ac:dyDescent="0.25">
      <c r="A586" s="23" t="s">
        <v>310</v>
      </c>
      <c r="B586" s="23" t="s">
        <v>421</v>
      </c>
      <c r="C586" s="23"/>
      <c r="D586" s="23"/>
      <c r="E586" s="24" t="s">
        <v>746</v>
      </c>
      <c r="F586" s="25">
        <f>F587</f>
        <v>13997.1</v>
      </c>
      <c r="G586" s="18">
        <f t="shared" si="349"/>
        <v>13997.1</v>
      </c>
      <c r="H586" s="18">
        <f t="shared" si="349"/>
        <v>13997.1</v>
      </c>
      <c r="I586" s="18">
        <f t="shared" si="349"/>
        <v>0</v>
      </c>
    </row>
    <row r="587" spans="1:9" x14ac:dyDescent="0.25">
      <c r="A587" s="23" t="s">
        <v>310</v>
      </c>
      <c r="B587" s="23">
        <v>320</v>
      </c>
      <c r="C587" s="23" t="s">
        <v>12</v>
      </c>
      <c r="D587" s="23" t="s">
        <v>12</v>
      </c>
      <c r="E587" s="24" t="s">
        <v>781</v>
      </c>
      <c r="F587" s="25">
        <v>13997.1</v>
      </c>
      <c r="G587" s="18">
        <v>13997.1</v>
      </c>
      <c r="H587" s="18">
        <v>13997.1</v>
      </c>
      <c r="I587" s="18"/>
    </row>
    <row r="588" spans="1:9" x14ac:dyDescent="0.25">
      <c r="A588" s="23" t="s">
        <v>310</v>
      </c>
      <c r="B588" s="23" t="s">
        <v>7</v>
      </c>
      <c r="C588" s="23"/>
      <c r="D588" s="23"/>
      <c r="E588" s="24" t="s">
        <v>755</v>
      </c>
      <c r="F588" s="25">
        <f>F589</f>
        <v>117338.5</v>
      </c>
      <c r="G588" s="18">
        <f t="shared" ref="G588:I589" si="350">G589</f>
        <v>117338.5</v>
      </c>
      <c r="H588" s="18">
        <f t="shared" si="350"/>
        <v>117338.5</v>
      </c>
      <c r="I588" s="18">
        <f t="shared" si="350"/>
        <v>0</v>
      </c>
    </row>
    <row r="589" spans="1:9" ht="63" x14ac:dyDescent="0.25">
      <c r="A589" s="23" t="s">
        <v>310</v>
      </c>
      <c r="B589" s="23" t="s">
        <v>220</v>
      </c>
      <c r="C589" s="23"/>
      <c r="D589" s="23"/>
      <c r="E589" s="24" t="s">
        <v>756</v>
      </c>
      <c r="F589" s="25">
        <f>F590</f>
        <v>117338.5</v>
      </c>
      <c r="G589" s="18">
        <f t="shared" si="350"/>
        <v>117338.5</v>
      </c>
      <c r="H589" s="18">
        <f t="shared" si="350"/>
        <v>117338.5</v>
      </c>
      <c r="I589" s="18">
        <f t="shared" si="350"/>
        <v>0</v>
      </c>
    </row>
    <row r="590" spans="1:9" x14ac:dyDescent="0.25">
      <c r="A590" s="23" t="s">
        <v>310</v>
      </c>
      <c r="B590" s="23">
        <v>810</v>
      </c>
      <c r="C590" s="23" t="s">
        <v>12</v>
      </c>
      <c r="D590" s="23" t="s">
        <v>12</v>
      </c>
      <c r="E590" s="24" t="s">
        <v>781</v>
      </c>
      <c r="F590" s="25">
        <v>117338.5</v>
      </c>
      <c r="G590" s="18">
        <v>117338.5</v>
      </c>
      <c r="H590" s="18">
        <v>117338.5</v>
      </c>
      <c r="I590" s="18"/>
    </row>
    <row r="591" spans="1:9" ht="110.25" x14ac:dyDescent="0.25">
      <c r="A591" s="23" t="s">
        <v>311</v>
      </c>
      <c r="B591" s="23"/>
      <c r="C591" s="23"/>
      <c r="D591" s="23"/>
      <c r="E591" s="24" t="s">
        <v>528</v>
      </c>
      <c r="F591" s="25">
        <f>F592</f>
        <v>6546.2</v>
      </c>
      <c r="G591" s="18">
        <f t="shared" ref="G591:I593" si="351">G592</f>
        <v>6664.9</v>
      </c>
      <c r="H591" s="18">
        <f t="shared" si="351"/>
        <v>6664.9</v>
      </c>
      <c r="I591" s="18">
        <f t="shared" si="351"/>
        <v>0</v>
      </c>
    </row>
    <row r="592" spans="1:9" x14ac:dyDescent="0.25">
      <c r="A592" s="23" t="s">
        <v>311</v>
      </c>
      <c r="B592" s="23" t="s">
        <v>7</v>
      </c>
      <c r="C592" s="23"/>
      <c r="D592" s="23"/>
      <c r="E592" s="24" t="s">
        <v>755</v>
      </c>
      <c r="F592" s="25">
        <f>F593</f>
        <v>6546.2</v>
      </c>
      <c r="G592" s="18">
        <f t="shared" si="351"/>
        <v>6664.9</v>
      </c>
      <c r="H592" s="18">
        <f t="shared" si="351"/>
        <v>6664.9</v>
      </c>
      <c r="I592" s="18">
        <f t="shared" si="351"/>
        <v>0</v>
      </c>
    </row>
    <row r="593" spans="1:10" ht="63" x14ac:dyDescent="0.25">
      <c r="A593" s="23" t="s">
        <v>311</v>
      </c>
      <c r="B593" s="23" t="s">
        <v>220</v>
      </c>
      <c r="C593" s="23"/>
      <c r="D593" s="23"/>
      <c r="E593" s="24" t="s">
        <v>756</v>
      </c>
      <c r="F593" s="25">
        <f>F594</f>
        <v>6546.2</v>
      </c>
      <c r="G593" s="18">
        <f t="shared" si="351"/>
        <v>6664.9</v>
      </c>
      <c r="H593" s="18">
        <f t="shared" si="351"/>
        <v>6664.9</v>
      </c>
      <c r="I593" s="18">
        <f t="shared" si="351"/>
        <v>0</v>
      </c>
    </row>
    <row r="594" spans="1:10" x14ac:dyDescent="0.25">
      <c r="A594" s="23" t="s">
        <v>311</v>
      </c>
      <c r="B594" s="23">
        <v>810</v>
      </c>
      <c r="C594" s="23" t="s">
        <v>12</v>
      </c>
      <c r="D594" s="23" t="s">
        <v>12</v>
      </c>
      <c r="E594" s="24" t="s">
        <v>781</v>
      </c>
      <c r="F594" s="25">
        <v>6546.2</v>
      </c>
      <c r="G594" s="18">
        <v>6664.9</v>
      </c>
      <c r="H594" s="18">
        <v>6664.9</v>
      </c>
      <c r="I594" s="18"/>
    </row>
    <row r="595" spans="1:10" s="53" customFormat="1" ht="31.5" x14ac:dyDescent="0.25">
      <c r="A595" s="50" t="s">
        <v>306</v>
      </c>
      <c r="B595" s="50"/>
      <c r="C595" s="50"/>
      <c r="D595" s="50"/>
      <c r="E595" s="51" t="s">
        <v>529</v>
      </c>
      <c r="F595" s="52">
        <f>F596+F604</f>
        <v>15503.599999999999</v>
      </c>
      <c r="G595" s="1">
        <f t="shared" ref="G595:H595" si="352">G596+G604</f>
        <v>14850.4</v>
      </c>
      <c r="H595" s="1">
        <f t="shared" si="352"/>
        <v>15174.1</v>
      </c>
      <c r="I595" s="1">
        <f t="shared" ref="I595" si="353">I596+I604</f>
        <v>0</v>
      </c>
      <c r="J595" s="5"/>
    </row>
    <row r="596" spans="1:10" s="31" customFormat="1" ht="31.5" x14ac:dyDescent="0.25">
      <c r="A596" s="28" t="s">
        <v>307</v>
      </c>
      <c r="B596" s="28"/>
      <c r="C596" s="28"/>
      <c r="D596" s="28"/>
      <c r="E596" s="29" t="s">
        <v>530</v>
      </c>
      <c r="F596" s="30">
        <f>F597</f>
        <v>5585.5999999999995</v>
      </c>
      <c r="G596" s="21">
        <f t="shared" ref="G596:I596" si="354">G597</f>
        <v>4913.3000000000011</v>
      </c>
      <c r="H596" s="21">
        <f t="shared" si="354"/>
        <v>5215.3000000000011</v>
      </c>
      <c r="I596" s="21">
        <f t="shared" si="354"/>
        <v>0</v>
      </c>
      <c r="J596" s="22"/>
    </row>
    <row r="597" spans="1:10" ht="31.5" x14ac:dyDescent="0.25">
      <c r="A597" s="23" t="s">
        <v>303</v>
      </c>
      <c r="B597" s="23"/>
      <c r="C597" s="23"/>
      <c r="D597" s="23"/>
      <c r="E597" s="24" t="s">
        <v>531</v>
      </c>
      <c r="F597" s="25">
        <f>F598+F601</f>
        <v>5585.5999999999995</v>
      </c>
      <c r="G597" s="18">
        <f t="shared" ref="G597:H597" si="355">G598+G601</f>
        <v>4913.3000000000011</v>
      </c>
      <c r="H597" s="18">
        <f t="shared" si="355"/>
        <v>5215.3000000000011</v>
      </c>
      <c r="I597" s="18">
        <f t="shared" ref="I597" si="356">I598+I601</f>
        <v>0</v>
      </c>
    </row>
    <row r="598" spans="1:10" ht="94.5" x14ac:dyDescent="0.25">
      <c r="A598" s="23" t="s">
        <v>303</v>
      </c>
      <c r="B598" s="23" t="s">
        <v>13</v>
      </c>
      <c r="C598" s="23"/>
      <c r="D598" s="23"/>
      <c r="E598" s="24" t="s">
        <v>739</v>
      </c>
      <c r="F598" s="25">
        <f>F599</f>
        <v>56.4</v>
      </c>
      <c r="G598" s="18">
        <f t="shared" ref="G598:I599" si="357">G599</f>
        <v>63.800000000000004</v>
      </c>
      <c r="H598" s="18">
        <f t="shared" si="357"/>
        <v>67.099999999999994</v>
      </c>
      <c r="I598" s="18">
        <f t="shared" si="357"/>
        <v>0</v>
      </c>
    </row>
    <row r="599" spans="1:10" ht="31.5" x14ac:dyDescent="0.25">
      <c r="A599" s="23" t="s">
        <v>303</v>
      </c>
      <c r="B599" s="23" t="s">
        <v>217</v>
      </c>
      <c r="C599" s="23"/>
      <c r="D599" s="23"/>
      <c r="E599" s="24" t="s">
        <v>741</v>
      </c>
      <c r="F599" s="25">
        <f>F600</f>
        <v>56.4</v>
      </c>
      <c r="G599" s="18">
        <f t="shared" si="357"/>
        <v>63.800000000000004</v>
      </c>
      <c r="H599" s="18">
        <f t="shared" si="357"/>
        <v>67.099999999999994</v>
      </c>
      <c r="I599" s="18">
        <f t="shared" si="357"/>
        <v>0</v>
      </c>
    </row>
    <row r="600" spans="1:10" ht="31.5" x14ac:dyDescent="0.25">
      <c r="A600" s="23" t="s">
        <v>303</v>
      </c>
      <c r="B600" s="23">
        <v>120</v>
      </c>
      <c r="C600" s="23" t="s">
        <v>44</v>
      </c>
      <c r="D600" s="23" t="s">
        <v>45</v>
      </c>
      <c r="E600" s="24" t="s">
        <v>772</v>
      </c>
      <c r="F600" s="25">
        <v>56.4</v>
      </c>
      <c r="G600" s="18">
        <v>63.800000000000004</v>
      </c>
      <c r="H600" s="18">
        <v>67.099999999999994</v>
      </c>
      <c r="I600" s="18"/>
    </row>
    <row r="601" spans="1:10" ht="31.5" x14ac:dyDescent="0.25">
      <c r="A601" s="23" t="s">
        <v>303</v>
      </c>
      <c r="B601" s="23" t="s">
        <v>6</v>
      </c>
      <c r="C601" s="23"/>
      <c r="D601" s="23"/>
      <c r="E601" s="24" t="s">
        <v>742</v>
      </c>
      <c r="F601" s="25">
        <f>F602</f>
        <v>5529.2</v>
      </c>
      <c r="G601" s="18">
        <f t="shared" ref="G601:I602" si="358">G602</f>
        <v>4849.5000000000009</v>
      </c>
      <c r="H601" s="18">
        <f t="shared" si="358"/>
        <v>5148.2000000000007</v>
      </c>
      <c r="I601" s="18">
        <f t="shared" si="358"/>
        <v>0</v>
      </c>
    </row>
    <row r="602" spans="1:10" ht="47.25" x14ac:dyDescent="0.25">
      <c r="A602" s="23" t="s">
        <v>303</v>
      </c>
      <c r="B602" s="23" t="s">
        <v>167</v>
      </c>
      <c r="C602" s="23"/>
      <c r="D602" s="23"/>
      <c r="E602" s="24" t="s">
        <v>743</v>
      </c>
      <c r="F602" s="25">
        <f>F603</f>
        <v>5529.2</v>
      </c>
      <c r="G602" s="18">
        <f t="shared" si="358"/>
        <v>4849.5000000000009</v>
      </c>
      <c r="H602" s="18">
        <f t="shared" si="358"/>
        <v>5148.2000000000007</v>
      </c>
      <c r="I602" s="18">
        <f t="shared" si="358"/>
        <v>0</v>
      </c>
    </row>
    <row r="603" spans="1:10" ht="31.5" x14ac:dyDescent="0.25">
      <c r="A603" s="23" t="s">
        <v>303</v>
      </c>
      <c r="B603" s="23">
        <v>240</v>
      </c>
      <c r="C603" s="23" t="s">
        <v>44</v>
      </c>
      <c r="D603" s="23" t="s">
        <v>45</v>
      </c>
      <c r="E603" s="24" t="s">
        <v>772</v>
      </c>
      <c r="F603" s="25">
        <v>5529.2</v>
      </c>
      <c r="G603" s="18">
        <v>4849.5000000000009</v>
      </c>
      <c r="H603" s="18">
        <v>5148.2000000000007</v>
      </c>
      <c r="I603" s="18"/>
    </row>
    <row r="604" spans="1:10" s="31" customFormat="1" ht="31.5" x14ac:dyDescent="0.25">
      <c r="A604" s="28" t="s">
        <v>308</v>
      </c>
      <c r="B604" s="28"/>
      <c r="C604" s="28"/>
      <c r="D604" s="28"/>
      <c r="E604" s="29" t="s">
        <v>532</v>
      </c>
      <c r="F604" s="30">
        <f>F605+F609</f>
        <v>9918</v>
      </c>
      <c r="G604" s="21">
        <f t="shared" ref="G604:H604" si="359">G605+G609</f>
        <v>9937.0999999999985</v>
      </c>
      <c r="H604" s="21">
        <f t="shared" si="359"/>
        <v>9958.7999999999993</v>
      </c>
      <c r="I604" s="21">
        <f t="shared" ref="I604" si="360">I605+I609</f>
        <v>0</v>
      </c>
      <c r="J604" s="22"/>
    </row>
    <row r="605" spans="1:10" ht="78.75" x14ac:dyDescent="0.25">
      <c r="A605" s="23" t="s">
        <v>305</v>
      </c>
      <c r="B605" s="23"/>
      <c r="C605" s="23"/>
      <c r="D605" s="23"/>
      <c r="E605" s="24" t="s">
        <v>434</v>
      </c>
      <c r="F605" s="25">
        <f>F606</f>
        <v>3836.7</v>
      </c>
      <c r="G605" s="18">
        <f t="shared" ref="G605:I607" si="361">G606</f>
        <v>3831.2</v>
      </c>
      <c r="H605" s="18">
        <f t="shared" si="361"/>
        <v>3831.2</v>
      </c>
      <c r="I605" s="18">
        <f t="shared" si="361"/>
        <v>0</v>
      </c>
    </row>
    <row r="606" spans="1:10" ht="47.25" x14ac:dyDescent="0.25">
      <c r="A606" s="23" t="s">
        <v>305</v>
      </c>
      <c r="B606" s="23" t="s">
        <v>55</v>
      </c>
      <c r="C606" s="23"/>
      <c r="D606" s="23"/>
      <c r="E606" s="45" t="s">
        <v>751</v>
      </c>
      <c r="F606" s="25">
        <f>F607</f>
        <v>3836.7</v>
      </c>
      <c r="G606" s="18">
        <f t="shared" si="361"/>
        <v>3831.2</v>
      </c>
      <c r="H606" s="18">
        <f t="shared" si="361"/>
        <v>3831.2</v>
      </c>
      <c r="I606" s="18">
        <f t="shared" si="361"/>
        <v>0</v>
      </c>
    </row>
    <row r="607" spans="1:10" x14ac:dyDescent="0.25">
      <c r="A607" s="23" t="s">
        <v>305</v>
      </c>
      <c r="B607" s="23" t="s">
        <v>419</v>
      </c>
      <c r="C607" s="23"/>
      <c r="D607" s="23"/>
      <c r="E607" s="45" t="s">
        <v>752</v>
      </c>
      <c r="F607" s="25">
        <f>F608</f>
        <v>3836.7</v>
      </c>
      <c r="G607" s="18">
        <f t="shared" si="361"/>
        <v>3831.2</v>
      </c>
      <c r="H607" s="18">
        <f t="shared" si="361"/>
        <v>3831.2</v>
      </c>
      <c r="I607" s="18">
        <f t="shared" si="361"/>
        <v>0</v>
      </c>
    </row>
    <row r="608" spans="1:10" ht="31.5" x14ac:dyDescent="0.25">
      <c r="A608" s="23" t="s">
        <v>305</v>
      </c>
      <c r="B608" s="23">
        <v>610</v>
      </c>
      <c r="C608" s="23" t="s">
        <v>44</v>
      </c>
      <c r="D608" s="23" t="s">
        <v>45</v>
      </c>
      <c r="E608" s="24" t="s">
        <v>772</v>
      </c>
      <c r="F608" s="25">
        <v>3836.7</v>
      </c>
      <c r="G608" s="18">
        <v>3831.2</v>
      </c>
      <c r="H608" s="18">
        <v>3831.2</v>
      </c>
      <c r="I608" s="18"/>
    </row>
    <row r="609" spans="1:10" ht="31.5" x14ac:dyDescent="0.25">
      <c r="A609" s="23" t="s">
        <v>304</v>
      </c>
      <c r="B609" s="23"/>
      <c r="C609" s="23"/>
      <c r="D609" s="23"/>
      <c r="E609" s="24" t="s">
        <v>533</v>
      </c>
      <c r="F609" s="25">
        <f>F610+F613+F616</f>
        <v>6081.3</v>
      </c>
      <c r="G609" s="18">
        <f t="shared" ref="G609:H609" si="362">G610+G613+G616</f>
        <v>6105.9</v>
      </c>
      <c r="H609" s="18">
        <f t="shared" si="362"/>
        <v>6127.5999999999995</v>
      </c>
      <c r="I609" s="18">
        <f t="shared" ref="I609" si="363">I610+I613+I616</f>
        <v>0</v>
      </c>
    </row>
    <row r="610" spans="1:10" ht="94.5" x14ac:dyDescent="0.25">
      <c r="A610" s="23" t="s">
        <v>304</v>
      </c>
      <c r="B610" s="23" t="s">
        <v>13</v>
      </c>
      <c r="C610" s="23"/>
      <c r="D610" s="23"/>
      <c r="E610" s="24" t="s">
        <v>739</v>
      </c>
      <c r="F610" s="25">
        <f>F611</f>
        <v>150</v>
      </c>
      <c r="G610" s="18">
        <f t="shared" ref="G610:I611" si="364">G611</f>
        <v>150</v>
      </c>
      <c r="H610" s="18">
        <f t="shared" si="364"/>
        <v>150</v>
      </c>
      <c r="I610" s="18">
        <f t="shared" si="364"/>
        <v>0</v>
      </c>
    </row>
    <row r="611" spans="1:10" ht="31.5" x14ac:dyDescent="0.25">
      <c r="A611" s="23" t="s">
        <v>304</v>
      </c>
      <c r="B611" s="23" t="s">
        <v>217</v>
      </c>
      <c r="C611" s="23"/>
      <c r="D611" s="23"/>
      <c r="E611" s="24" t="s">
        <v>741</v>
      </c>
      <c r="F611" s="25">
        <f>F612</f>
        <v>150</v>
      </c>
      <c r="G611" s="18">
        <f t="shared" si="364"/>
        <v>150</v>
      </c>
      <c r="H611" s="18">
        <f t="shared" si="364"/>
        <v>150</v>
      </c>
      <c r="I611" s="18">
        <f t="shared" si="364"/>
        <v>0</v>
      </c>
    </row>
    <row r="612" spans="1:10" ht="31.5" x14ac:dyDescent="0.25">
      <c r="A612" s="23" t="s">
        <v>304</v>
      </c>
      <c r="B612" s="23">
        <v>120</v>
      </c>
      <c r="C612" s="23" t="s">
        <v>44</v>
      </c>
      <c r="D612" s="23" t="s">
        <v>45</v>
      </c>
      <c r="E612" s="24" t="s">
        <v>772</v>
      </c>
      <c r="F612" s="25">
        <v>150</v>
      </c>
      <c r="G612" s="18">
        <v>150</v>
      </c>
      <c r="H612" s="18">
        <v>150</v>
      </c>
      <c r="I612" s="18"/>
    </row>
    <row r="613" spans="1:10" ht="31.5" x14ac:dyDescent="0.25">
      <c r="A613" s="23" t="s">
        <v>304</v>
      </c>
      <c r="B613" s="23" t="s">
        <v>6</v>
      </c>
      <c r="C613" s="23"/>
      <c r="D613" s="23"/>
      <c r="E613" s="24" t="s">
        <v>742</v>
      </c>
      <c r="F613" s="25">
        <f>F614</f>
        <v>4931.3</v>
      </c>
      <c r="G613" s="18">
        <f t="shared" ref="G613:I614" si="365">G614</f>
        <v>4955.8999999999996</v>
      </c>
      <c r="H613" s="18">
        <f t="shared" si="365"/>
        <v>4977.5999999999995</v>
      </c>
      <c r="I613" s="18">
        <f t="shared" si="365"/>
        <v>0</v>
      </c>
    </row>
    <row r="614" spans="1:10" ht="47.25" x14ac:dyDescent="0.25">
      <c r="A614" s="23" t="s">
        <v>304</v>
      </c>
      <c r="B614" s="23" t="s">
        <v>167</v>
      </c>
      <c r="C614" s="23"/>
      <c r="D614" s="23"/>
      <c r="E614" s="24" t="s">
        <v>743</v>
      </c>
      <c r="F614" s="25">
        <f>F615</f>
        <v>4931.3</v>
      </c>
      <c r="G614" s="18">
        <f t="shared" si="365"/>
        <v>4955.8999999999996</v>
      </c>
      <c r="H614" s="18">
        <f t="shared" si="365"/>
        <v>4977.5999999999995</v>
      </c>
      <c r="I614" s="18">
        <f t="shared" si="365"/>
        <v>0</v>
      </c>
    </row>
    <row r="615" spans="1:10" ht="31.5" x14ac:dyDescent="0.25">
      <c r="A615" s="23" t="s">
        <v>304</v>
      </c>
      <c r="B615" s="23">
        <v>240</v>
      </c>
      <c r="C615" s="23" t="s">
        <v>44</v>
      </c>
      <c r="D615" s="23" t="s">
        <v>45</v>
      </c>
      <c r="E615" s="24" t="s">
        <v>772</v>
      </c>
      <c r="F615" s="25">
        <v>4931.3</v>
      </c>
      <c r="G615" s="18">
        <v>4955.8999999999996</v>
      </c>
      <c r="H615" s="18">
        <v>4977.5999999999995</v>
      </c>
      <c r="I615" s="18"/>
    </row>
    <row r="616" spans="1:10" x14ac:dyDescent="0.25">
      <c r="A616" s="23" t="s">
        <v>304</v>
      </c>
      <c r="B616" s="23" t="s">
        <v>7</v>
      </c>
      <c r="C616" s="23"/>
      <c r="D616" s="23"/>
      <c r="E616" s="24" t="s">
        <v>755</v>
      </c>
      <c r="F616" s="25">
        <f>F617</f>
        <v>1000</v>
      </c>
      <c r="G616" s="18">
        <f t="shared" ref="G616:I617" si="366">G617</f>
        <v>1000</v>
      </c>
      <c r="H616" s="18">
        <f t="shared" si="366"/>
        <v>1000</v>
      </c>
      <c r="I616" s="18">
        <f t="shared" si="366"/>
        <v>0</v>
      </c>
    </row>
    <row r="617" spans="1:10" ht="63" x14ac:dyDescent="0.25">
      <c r="A617" s="23" t="s">
        <v>304</v>
      </c>
      <c r="B617" s="23" t="s">
        <v>220</v>
      </c>
      <c r="C617" s="23"/>
      <c r="D617" s="23"/>
      <c r="E617" s="24" t="s">
        <v>756</v>
      </c>
      <c r="F617" s="25">
        <f>F618</f>
        <v>1000</v>
      </c>
      <c r="G617" s="18">
        <f t="shared" si="366"/>
        <v>1000</v>
      </c>
      <c r="H617" s="18">
        <f t="shared" si="366"/>
        <v>1000</v>
      </c>
      <c r="I617" s="18">
        <f t="shared" si="366"/>
        <v>0</v>
      </c>
    </row>
    <row r="618" spans="1:10" ht="31.5" x14ac:dyDescent="0.25">
      <c r="A618" s="23" t="s">
        <v>304</v>
      </c>
      <c r="B618" s="23">
        <v>810</v>
      </c>
      <c r="C618" s="23" t="s">
        <v>44</v>
      </c>
      <c r="D618" s="23" t="s">
        <v>45</v>
      </c>
      <c r="E618" s="24" t="s">
        <v>772</v>
      </c>
      <c r="F618" s="25">
        <v>1000</v>
      </c>
      <c r="G618" s="18">
        <v>1000</v>
      </c>
      <c r="H618" s="18">
        <v>1000</v>
      </c>
      <c r="I618" s="18"/>
    </row>
    <row r="619" spans="1:10" s="53" customFormat="1" ht="31.5" x14ac:dyDescent="0.25">
      <c r="A619" s="50" t="s">
        <v>208</v>
      </c>
      <c r="B619" s="50"/>
      <c r="C619" s="50"/>
      <c r="D619" s="50"/>
      <c r="E619" s="51" t="s">
        <v>534</v>
      </c>
      <c r="F619" s="52">
        <f>F620+F629</f>
        <v>11829.7</v>
      </c>
      <c r="G619" s="1">
        <f t="shared" ref="G619:H619" si="367">G620+G629</f>
        <v>10921.8</v>
      </c>
      <c r="H619" s="1">
        <f t="shared" si="367"/>
        <v>10921.8</v>
      </c>
      <c r="I619" s="1">
        <f t="shared" ref="I619" si="368">I620+I629</f>
        <v>0</v>
      </c>
      <c r="J619" s="5"/>
    </row>
    <row r="620" spans="1:10" s="31" customFormat="1" ht="47.25" x14ac:dyDescent="0.25">
      <c r="A620" s="28" t="s">
        <v>210</v>
      </c>
      <c r="B620" s="28"/>
      <c r="C620" s="28"/>
      <c r="D620" s="28"/>
      <c r="E620" s="29" t="s">
        <v>535</v>
      </c>
      <c r="F620" s="30">
        <f>F621</f>
        <v>8138.7</v>
      </c>
      <c r="G620" s="21">
        <f t="shared" ref="G620:I620" si="369">G621</f>
        <v>8270.0999999999985</v>
      </c>
      <c r="H620" s="21">
        <f t="shared" si="369"/>
        <v>8270.0999999999985</v>
      </c>
      <c r="I620" s="21">
        <f t="shared" si="369"/>
        <v>0</v>
      </c>
      <c r="J620" s="22"/>
    </row>
    <row r="621" spans="1:10" ht="63" x14ac:dyDescent="0.25">
      <c r="A621" s="23" t="s">
        <v>187</v>
      </c>
      <c r="B621" s="23"/>
      <c r="C621" s="23"/>
      <c r="D621" s="23"/>
      <c r="E621" s="24" t="s">
        <v>799</v>
      </c>
      <c r="F621" s="25">
        <f>F622+F625</f>
        <v>8138.7</v>
      </c>
      <c r="G621" s="18">
        <f t="shared" ref="G621:H621" si="370">G622+G625</f>
        <v>8270.0999999999985</v>
      </c>
      <c r="H621" s="18">
        <f t="shared" si="370"/>
        <v>8270.0999999999985</v>
      </c>
      <c r="I621" s="18">
        <f t="shared" ref="I621" si="371">I622+I625</f>
        <v>0</v>
      </c>
    </row>
    <row r="622" spans="1:10" ht="94.5" x14ac:dyDescent="0.25">
      <c r="A622" s="23" t="s">
        <v>187</v>
      </c>
      <c r="B622" s="23" t="s">
        <v>13</v>
      </c>
      <c r="C622" s="23"/>
      <c r="D622" s="23"/>
      <c r="E622" s="24" t="s">
        <v>739</v>
      </c>
      <c r="F622" s="25">
        <f>F623</f>
        <v>2997.2</v>
      </c>
      <c r="G622" s="18">
        <f t="shared" ref="G622:I623" si="372">G623</f>
        <v>2997.2</v>
      </c>
      <c r="H622" s="18">
        <f t="shared" si="372"/>
        <v>2997.2</v>
      </c>
      <c r="I622" s="18">
        <f t="shared" si="372"/>
        <v>0</v>
      </c>
    </row>
    <row r="623" spans="1:10" ht="31.5" x14ac:dyDescent="0.25">
      <c r="A623" s="23" t="s">
        <v>187</v>
      </c>
      <c r="B623" s="23" t="s">
        <v>422</v>
      </c>
      <c r="C623" s="23"/>
      <c r="D623" s="23"/>
      <c r="E623" s="24" t="s">
        <v>740</v>
      </c>
      <c r="F623" s="25">
        <f>F624</f>
        <v>2997.2</v>
      </c>
      <c r="G623" s="18">
        <f t="shared" si="372"/>
        <v>2997.2</v>
      </c>
      <c r="H623" s="18">
        <f t="shared" si="372"/>
        <v>2997.2</v>
      </c>
      <c r="I623" s="18">
        <f t="shared" si="372"/>
        <v>0</v>
      </c>
    </row>
    <row r="624" spans="1:10" ht="47.25" x14ac:dyDescent="0.25">
      <c r="A624" s="23" t="s">
        <v>187</v>
      </c>
      <c r="B624" s="23">
        <v>110</v>
      </c>
      <c r="C624" s="23" t="s">
        <v>57</v>
      </c>
      <c r="D624" s="23" t="s">
        <v>71</v>
      </c>
      <c r="E624" s="24" t="s">
        <v>767</v>
      </c>
      <c r="F624" s="25">
        <v>2997.2</v>
      </c>
      <c r="G624" s="18">
        <v>2997.2</v>
      </c>
      <c r="H624" s="18">
        <v>2997.2</v>
      </c>
      <c r="I624" s="18"/>
    </row>
    <row r="625" spans="1:10" ht="31.5" x14ac:dyDescent="0.25">
      <c r="A625" s="23" t="s">
        <v>187</v>
      </c>
      <c r="B625" s="23" t="s">
        <v>6</v>
      </c>
      <c r="C625" s="23"/>
      <c r="D625" s="23"/>
      <c r="E625" s="24" t="s">
        <v>742</v>
      </c>
      <c r="F625" s="25">
        <f>F626</f>
        <v>5141.5</v>
      </c>
      <c r="G625" s="18">
        <f t="shared" ref="G625:I625" si="373">G626</f>
        <v>5272.9</v>
      </c>
      <c r="H625" s="18">
        <f t="shared" si="373"/>
        <v>5272.9</v>
      </c>
      <c r="I625" s="18">
        <f t="shared" si="373"/>
        <v>0</v>
      </c>
    </row>
    <row r="626" spans="1:10" ht="47.25" x14ac:dyDescent="0.25">
      <c r="A626" s="23" t="s">
        <v>187</v>
      </c>
      <c r="B626" s="23" t="s">
        <v>167</v>
      </c>
      <c r="C626" s="23"/>
      <c r="D626" s="23"/>
      <c r="E626" s="24" t="s">
        <v>743</v>
      </c>
      <c r="F626" s="25">
        <f>F627+F628</f>
        <v>5141.5</v>
      </c>
      <c r="G626" s="18">
        <f t="shared" ref="G626:H626" si="374">G627+G628</f>
        <v>5272.9</v>
      </c>
      <c r="H626" s="18">
        <f t="shared" si="374"/>
        <v>5272.9</v>
      </c>
      <c r="I626" s="18">
        <f t="shared" ref="I626" si="375">I627+I628</f>
        <v>0</v>
      </c>
    </row>
    <row r="627" spans="1:10" ht="47.25" x14ac:dyDescent="0.25">
      <c r="A627" s="23" t="s">
        <v>187</v>
      </c>
      <c r="B627" s="23">
        <v>240</v>
      </c>
      <c r="C627" s="23" t="s">
        <v>57</v>
      </c>
      <c r="D627" s="23" t="s">
        <v>71</v>
      </c>
      <c r="E627" s="24" t="s">
        <v>767</v>
      </c>
      <c r="F627" s="25">
        <v>278.5</v>
      </c>
      <c r="G627" s="18">
        <v>284</v>
      </c>
      <c r="H627" s="18">
        <v>284</v>
      </c>
      <c r="I627" s="18"/>
    </row>
    <row r="628" spans="1:10" x14ac:dyDescent="0.25">
      <c r="A628" s="23" t="s">
        <v>187</v>
      </c>
      <c r="B628" s="23">
        <v>240</v>
      </c>
      <c r="C628" s="23" t="s">
        <v>58</v>
      </c>
      <c r="D628" s="23" t="s">
        <v>57</v>
      </c>
      <c r="E628" s="24" t="s">
        <v>775</v>
      </c>
      <c r="F628" s="25">
        <v>4863</v>
      </c>
      <c r="G628" s="18">
        <v>4988.8999999999996</v>
      </c>
      <c r="H628" s="18">
        <v>4988.8999999999996</v>
      </c>
      <c r="I628" s="18"/>
    </row>
    <row r="629" spans="1:10" s="31" customFormat="1" ht="47.25" x14ac:dyDescent="0.25">
      <c r="A629" s="28" t="s">
        <v>209</v>
      </c>
      <c r="B629" s="28"/>
      <c r="C629" s="28"/>
      <c r="D629" s="28"/>
      <c r="E629" s="29" t="s">
        <v>536</v>
      </c>
      <c r="F629" s="30">
        <f>F630+F634</f>
        <v>3691</v>
      </c>
      <c r="G629" s="21">
        <f t="shared" ref="G629:H629" si="376">G630+G634</f>
        <v>2651.7000000000003</v>
      </c>
      <c r="H629" s="21">
        <f t="shared" si="376"/>
        <v>2651.7000000000003</v>
      </c>
      <c r="I629" s="21">
        <f t="shared" ref="I629" si="377">I630+I634</f>
        <v>0</v>
      </c>
      <c r="J629" s="22"/>
    </row>
    <row r="630" spans="1:10" ht="47.25" x14ac:dyDescent="0.25">
      <c r="A630" s="23" t="s">
        <v>184</v>
      </c>
      <c r="B630" s="23"/>
      <c r="C630" s="23"/>
      <c r="D630" s="23"/>
      <c r="E630" s="24" t="s">
        <v>537</v>
      </c>
      <c r="F630" s="25">
        <f>F631</f>
        <v>2532.8000000000002</v>
      </c>
      <c r="G630" s="18">
        <f t="shared" ref="G630:I632" si="378">G631</f>
        <v>2010.8000000000002</v>
      </c>
      <c r="H630" s="18">
        <f t="shared" si="378"/>
        <v>2010.8000000000002</v>
      </c>
      <c r="I630" s="18">
        <f t="shared" si="378"/>
        <v>0</v>
      </c>
    </row>
    <row r="631" spans="1:10" ht="31.5" x14ac:dyDescent="0.25">
      <c r="A631" s="23" t="s">
        <v>184</v>
      </c>
      <c r="B631" s="23" t="s">
        <v>6</v>
      </c>
      <c r="C631" s="23"/>
      <c r="D631" s="23"/>
      <c r="E631" s="24" t="s">
        <v>742</v>
      </c>
      <c r="F631" s="25">
        <f>F632</f>
        <v>2532.8000000000002</v>
      </c>
      <c r="G631" s="18">
        <f t="shared" si="378"/>
        <v>2010.8000000000002</v>
      </c>
      <c r="H631" s="18">
        <f t="shared" si="378"/>
        <v>2010.8000000000002</v>
      </c>
      <c r="I631" s="18">
        <f t="shared" si="378"/>
        <v>0</v>
      </c>
    </row>
    <row r="632" spans="1:10" ht="47.25" x14ac:dyDescent="0.25">
      <c r="A632" s="23" t="s">
        <v>184</v>
      </c>
      <c r="B632" s="23" t="s">
        <v>167</v>
      </c>
      <c r="C632" s="23"/>
      <c r="D632" s="23"/>
      <c r="E632" s="24" t="s">
        <v>743</v>
      </c>
      <c r="F632" s="25">
        <f>F633</f>
        <v>2532.8000000000002</v>
      </c>
      <c r="G632" s="18">
        <f t="shared" si="378"/>
        <v>2010.8000000000002</v>
      </c>
      <c r="H632" s="18">
        <f t="shared" si="378"/>
        <v>2010.8000000000002</v>
      </c>
      <c r="I632" s="18">
        <f t="shared" si="378"/>
        <v>0</v>
      </c>
    </row>
    <row r="633" spans="1:10" ht="31.5" x14ac:dyDescent="0.25">
      <c r="A633" s="23" t="s">
        <v>184</v>
      </c>
      <c r="B633" s="23">
        <v>240</v>
      </c>
      <c r="C633" s="23" t="s">
        <v>44</v>
      </c>
      <c r="D633" s="23" t="s">
        <v>45</v>
      </c>
      <c r="E633" s="24" t="s">
        <v>772</v>
      </c>
      <c r="F633" s="25">
        <v>2532.8000000000002</v>
      </c>
      <c r="G633" s="18">
        <v>2010.8000000000002</v>
      </c>
      <c r="H633" s="18">
        <v>2010.8000000000002</v>
      </c>
      <c r="I633" s="18"/>
    </row>
    <row r="634" spans="1:10" ht="31.5" x14ac:dyDescent="0.25">
      <c r="A634" s="23" t="s">
        <v>331</v>
      </c>
      <c r="B634" s="23"/>
      <c r="C634" s="23"/>
      <c r="D634" s="23"/>
      <c r="E634" s="24" t="s">
        <v>538</v>
      </c>
      <c r="F634" s="25">
        <f>F635</f>
        <v>1158.2</v>
      </c>
      <c r="G634" s="18">
        <f t="shared" ref="G634:I636" si="379">G635</f>
        <v>640.9</v>
      </c>
      <c r="H634" s="18">
        <f t="shared" si="379"/>
        <v>640.9</v>
      </c>
      <c r="I634" s="18">
        <f t="shared" si="379"/>
        <v>0</v>
      </c>
    </row>
    <row r="635" spans="1:10" ht="31.5" x14ac:dyDescent="0.25">
      <c r="A635" s="23" t="s">
        <v>331</v>
      </c>
      <c r="B635" s="23" t="s">
        <v>6</v>
      </c>
      <c r="C635" s="23"/>
      <c r="D635" s="23"/>
      <c r="E635" s="24" t="s">
        <v>742</v>
      </c>
      <c r="F635" s="25">
        <f>F636</f>
        <v>1158.2</v>
      </c>
      <c r="G635" s="18">
        <f t="shared" si="379"/>
        <v>640.9</v>
      </c>
      <c r="H635" s="18">
        <f t="shared" si="379"/>
        <v>640.9</v>
      </c>
      <c r="I635" s="18">
        <f t="shared" si="379"/>
        <v>0</v>
      </c>
    </row>
    <row r="636" spans="1:10" ht="47.25" x14ac:dyDescent="0.25">
      <c r="A636" s="23" t="s">
        <v>331</v>
      </c>
      <c r="B636" s="23" t="s">
        <v>167</v>
      </c>
      <c r="C636" s="23"/>
      <c r="D636" s="23"/>
      <c r="E636" s="24" t="s">
        <v>743</v>
      </c>
      <c r="F636" s="25">
        <f>F637</f>
        <v>1158.2</v>
      </c>
      <c r="G636" s="18">
        <f t="shared" si="379"/>
        <v>640.9</v>
      </c>
      <c r="H636" s="18">
        <f t="shared" si="379"/>
        <v>640.9</v>
      </c>
      <c r="I636" s="18">
        <f t="shared" si="379"/>
        <v>0</v>
      </c>
    </row>
    <row r="637" spans="1:10" x14ac:dyDescent="0.25">
      <c r="A637" s="23" t="s">
        <v>331</v>
      </c>
      <c r="B637" s="23">
        <v>240</v>
      </c>
      <c r="C637" s="23" t="s">
        <v>10</v>
      </c>
      <c r="D637" s="23" t="s">
        <v>11</v>
      </c>
      <c r="E637" s="24" t="s">
        <v>766</v>
      </c>
      <c r="F637" s="25">
        <v>1158.2</v>
      </c>
      <c r="G637" s="18">
        <v>640.9</v>
      </c>
      <c r="H637" s="18">
        <v>640.9</v>
      </c>
      <c r="I637" s="18"/>
    </row>
    <row r="638" spans="1:10" s="53" customFormat="1" ht="31.5" x14ac:dyDescent="0.25">
      <c r="A638" s="50" t="s">
        <v>203</v>
      </c>
      <c r="B638" s="50"/>
      <c r="C638" s="50"/>
      <c r="D638" s="50"/>
      <c r="E638" s="51" t="s">
        <v>539</v>
      </c>
      <c r="F638" s="52">
        <f>F639+F684+F721</f>
        <v>2598991.8999999994</v>
      </c>
      <c r="G638" s="1">
        <f t="shared" ref="G638:H638" si="380">G639+G684+G721</f>
        <v>2283220.1</v>
      </c>
      <c r="H638" s="1">
        <f t="shared" si="380"/>
        <v>2393056.0999999996</v>
      </c>
      <c r="I638" s="1">
        <f t="shared" ref="I638" si="381">I639+I684+I721</f>
        <v>0</v>
      </c>
      <c r="J638" s="5"/>
    </row>
    <row r="639" spans="1:10" s="31" customFormat="1" ht="47.25" x14ac:dyDescent="0.25">
      <c r="A639" s="28" t="s">
        <v>204</v>
      </c>
      <c r="B639" s="28"/>
      <c r="C639" s="28"/>
      <c r="D639" s="28"/>
      <c r="E639" s="29" t="s">
        <v>540</v>
      </c>
      <c r="F639" s="30">
        <f>F640+F644+F648+F652+F656+F660+F664+F668+F672+F676+F680</f>
        <v>1988938.2999999998</v>
      </c>
      <c r="G639" s="21">
        <f t="shared" ref="G639:H639" si="382">G640+G644+G648+G652+G656+G660+G664+G668+G672+G676+G680</f>
        <v>1705104.6</v>
      </c>
      <c r="H639" s="21">
        <f t="shared" si="382"/>
        <v>1845328.3999999997</v>
      </c>
      <c r="I639" s="21">
        <f t="shared" ref="I639" si="383">I640+I644+I648+I652+I656+I660+I664+I668+I672+I676+I680</f>
        <v>0</v>
      </c>
      <c r="J639" s="22"/>
    </row>
    <row r="640" spans="1:10" x14ac:dyDescent="0.25">
      <c r="A640" s="23" t="s">
        <v>179</v>
      </c>
      <c r="B640" s="23"/>
      <c r="C640" s="23"/>
      <c r="D640" s="23"/>
      <c r="E640" s="24" t="s">
        <v>803</v>
      </c>
      <c r="F640" s="25">
        <f>F641</f>
        <v>1298430.5999999999</v>
      </c>
      <c r="G640" s="18">
        <f t="shared" ref="G640:I642" si="384">G641</f>
        <v>1321056.7999999998</v>
      </c>
      <c r="H640" s="18">
        <f t="shared" si="384"/>
        <v>1321056.7999999996</v>
      </c>
      <c r="I640" s="18">
        <f t="shared" si="384"/>
        <v>0</v>
      </c>
    </row>
    <row r="641" spans="1:9" ht="31.5" x14ac:dyDescent="0.25">
      <c r="A641" s="23" t="s">
        <v>179</v>
      </c>
      <c r="B641" s="23" t="s">
        <v>6</v>
      </c>
      <c r="C641" s="23"/>
      <c r="D641" s="23"/>
      <c r="E641" s="24" t="s">
        <v>742</v>
      </c>
      <c r="F641" s="25">
        <f>F642</f>
        <v>1298430.5999999999</v>
      </c>
      <c r="G641" s="18">
        <f t="shared" si="384"/>
        <v>1321056.7999999998</v>
      </c>
      <c r="H641" s="18">
        <f t="shared" si="384"/>
        <v>1321056.7999999996</v>
      </c>
      <c r="I641" s="18">
        <f t="shared" si="384"/>
        <v>0</v>
      </c>
    </row>
    <row r="642" spans="1:9" ht="47.25" x14ac:dyDescent="0.25">
      <c r="A642" s="23" t="s">
        <v>179</v>
      </c>
      <c r="B642" s="23" t="s">
        <v>167</v>
      </c>
      <c r="C642" s="23"/>
      <c r="D642" s="23"/>
      <c r="E642" s="24" t="s">
        <v>743</v>
      </c>
      <c r="F642" s="25">
        <f>F643</f>
        <v>1298430.5999999999</v>
      </c>
      <c r="G642" s="18">
        <f t="shared" si="384"/>
        <v>1321056.7999999998</v>
      </c>
      <c r="H642" s="18">
        <f t="shared" si="384"/>
        <v>1321056.7999999996</v>
      </c>
      <c r="I642" s="18">
        <f t="shared" si="384"/>
        <v>0</v>
      </c>
    </row>
    <row r="643" spans="1:9" x14ac:dyDescent="0.25">
      <c r="A643" s="23" t="s">
        <v>179</v>
      </c>
      <c r="B643" s="23">
        <v>240</v>
      </c>
      <c r="C643" s="23" t="s">
        <v>44</v>
      </c>
      <c r="D643" s="23" t="s">
        <v>71</v>
      </c>
      <c r="E643" s="24" t="s">
        <v>771</v>
      </c>
      <c r="F643" s="25">
        <v>1298430.5999999999</v>
      </c>
      <c r="G643" s="18">
        <v>1321056.7999999998</v>
      </c>
      <c r="H643" s="18">
        <v>1321056.7999999996</v>
      </c>
      <c r="I643" s="18"/>
    </row>
    <row r="644" spans="1:9" ht="31.5" x14ac:dyDescent="0.25">
      <c r="A644" s="23" t="s">
        <v>257</v>
      </c>
      <c r="B644" s="23"/>
      <c r="C644" s="23"/>
      <c r="D644" s="23"/>
      <c r="E644" s="24" t="s">
        <v>541</v>
      </c>
      <c r="F644" s="25">
        <f>F645</f>
        <v>21713.200000000001</v>
      </c>
      <c r="G644" s="18">
        <f t="shared" ref="G644:I646" si="385">G645</f>
        <v>22147.4</v>
      </c>
      <c r="H644" s="18">
        <f t="shared" si="385"/>
        <v>22147.4</v>
      </c>
      <c r="I644" s="18">
        <f t="shared" si="385"/>
        <v>0</v>
      </c>
    </row>
    <row r="645" spans="1:9" ht="31.5" x14ac:dyDescent="0.25">
      <c r="A645" s="23" t="s">
        <v>257</v>
      </c>
      <c r="B645" s="23" t="s">
        <v>6</v>
      </c>
      <c r="C645" s="23"/>
      <c r="D645" s="23"/>
      <c r="E645" s="24" t="s">
        <v>742</v>
      </c>
      <c r="F645" s="25">
        <f>F646</f>
        <v>21713.200000000001</v>
      </c>
      <c r="G645" s="18">
        <f t="shared" si="385"/>
        <v>22147.4</v>
      </c>
      <c r="H645" s="18">
        <f t="shared" si="385"/>
        <v>22147.4</v>
      </c>
      <c r="I645" s="18">
        <f t="shared" si="385"/>
        <v>0</v>
      </c>
    </row>
    <row r="646" spans="1:9" ht="47.25" x14ac:dyDescent="0.25">
      <c r="A646" s="23" t="s">
        <v>257</v>
      </c>
      <c r="B646" s="23" t="s">
        <v>167</v>
      </c>
      <c r="C646" s="23"/>
      <c r="D646" s="23"/>
      <c r="E646" s="24" t="s">
        <v>743</v>
      </c>
      <c r="F646" s="25">
        <f>F647</f>
        <v>21713.200000000001</v>
      </c>
      <c r="G646" s="18">
        <f t="shared" si="385"/>
        <v>22147.4</v>
      </c>
      <c r="H646" s="18">
        <f t="shared" si="385"/>
        <v>22147.4</v>
      </c>
      <c r="I646" s="18">
        <f t="shared" si="385"/>
        <v>0</v>
      </c>
    </row>
    <row r="647" spans="1:9" x14ac:dyDescent="0.25">
      <c r="A647" s="23" t="s">
        <v>257</v>
      </c>
      <c r="B647" s="23">
        <v>240</v>
      </c>
      <c r="C647" s="23" t="s">
        <v>44</v>
      </c>
      <c r="D647" s="23" t="s">
        <v>71</v>
      </c>
      <c r="E647" s="24" t="s">
        <v>771</v>
      </c>
      <c r="F647" s="25">
        <v>21713.200000000001</v>
      </c>
      <c r="G647" s="18">
        <v>22147.4</v>
      </c>
      <c r="H647" s="18">
        <v>22147.4</v>
      </c>
      <c r="I647" s="18"/>
    </row>
    <row r="648" spans="1:9" ht="31.5" x14ac:dyDescent="0.25">
      <c r="A648" s="23" t="s">
        <v>258</v>
      </c>
      <c r="B648" s="23"/>
      <c r="C648" s="23"/>
      <c r="D648" s="23"/>
      <c r="E648" s="24" t="s">
        <v>804</v>
      </c>
      <c r="F648" s="25">
        <f>F649</f>
        <v>210330.69999999998</v>
      </c>
      <c r="G648" s="18">
        <f t="shared" ref="G648:I650" si="386">G649</f>
        <v>148648.29999999999</v>
      </c>
      <c r="H648" s="18">
        <f t="shared" si="386"/>
        <v>257659</v>
      </c>
      <c r="I648" s="18">
        <f t="shared" si="386"/>
        <v>0</v>
      </c>
    </row>
    <row r="649" spans="1:9" ht="31.5" x14ac:dyDescent="0.25">
      <c r="A649" s="23" t="s">
        <v>258</v>
      </c>
      <c r="B649" s="23" t="s">
        <v>6</v>
      </c>
      <c r="C649" s="23"/>
      <c r="D649" s="23"/>
      <c r="E649" s="24" t="s">
        <v>742</v>
      </c>
      <c r="F649" s="25">
        <f>F650</f>
        <v>210330.69999999998</v>
      </c>
      <c r="G649" s="18">
        <f t="shared" si="386"/>
        <v>148648.29999999999</v>
      </c>
      <c r="H649" s="18">
        <f t="shared" si="386"/>
        <v>257659</v>
      </c>
      <c r="I649" s="18">
        <f t="shared" si="386"/>
        <v>0</v>
      </c>
    </row>
    <row r="650" spans="1:9" ht="47.25" x14ac:dyDescent="0.25">
      <c r="A650" s="23" t="s">
        <v>258</v>
      </c>
      <c r="B650" s="23" t="s">
        <v>167</v>
      </c>
      <c r="C650" s="23"/>
      <c r="D650" s="23"/>
      <c r="E650" s="24" t="s">
        <v>743</v>
      </c>
      <c r="F650" s="25">
        <f>F651</f>
        <v>210330.69999999998</v>
      </c>
      <c r="G650" s="18">
        <f t="shared" si="386"/>
        <v>148648.29999999999</v>
      </c>
      <c r="H650" s="18">
        <f t="shared" si="386"/>
        <v>257659</v>
      </c>
      <c r="I650" s="18">
        <f t="shared" si="386"/>
        <v>0</v>
      </c>
    </row>
    <row r="651" spans="1:9" x14ac:dyDescent="0.25">
      <c r="A651" s="23" t="s">
        <v>258</v>
      </c>
      <c r="B651" s="23">
        <v>240</v>
      </c>
      <c r="C651" s="23" t="s">
        <v>44</v>
      </c>
      <c r="D651" s="23" t="s">
        <v>71</v>
      </c>
      <c r="E651" s="24" t="s">
        <v>771</v>
      </c>
      <c r="F651" s="25">
        <v>210330.69999999998</v>
      </c>
      <c r="G651" s="18">
        <v>148648.29999999999</v>
      </c>
      <c r="H651" s="18">
        <v>257659</v>
      </c>
      <c r="I651" s="18"/>
    </row>
    <row r="652" spans="1:9" ht="31.5" x14ac:dyDescent="0.25">
      <c r="A652" s="23" t="s">
        <v>180</v>
      </c>
      <c r="B652" s="23"/>
      <c r="C652" s="23"/>
      <c r="D652" s="23"/>
      <c r="E652" s="24" t="s">
        <v>542</v>
      </c>
      <c r="F652" s="25">
        <f>F653</f>
        <v>23750</v>
      </c>
      <c r="G652" s="18">
        <f t="shared" ref="G652:I654" si="387">G653</f>
        <v>23750</v>
      </c>
      <c r="H652" s="18">
        <f t="shared" si="387"/>
        <v>23750</v>
      </c>
      <c r="I652" s="18">
        <f t="shared" si="387"/>
        <v>0</v>
      </c>
    </row>
    <row r="653" spans="1:9" ht="31.5" x14ac:dyDescent="0.25">
      <c r="A653" s="23" t="s">
        <v>180</v>
      </c>
      <c r="B653" s="23" t="s">
        <v>6</v>
      </c>
      <c r="C653" s="23"/>
      <c r="D653" s="23"/>
      <c r="E653" s="24" t="s">
        <v>742</v>
      </c>
      <c r="F653" s="25">
        <f>F654</f>
        <v>23750</v>
      </c>
      <c r="G653" s="18">
        <f t="shared" si="387"/>
        <v>23750</v>
      </c>
      <c r="H653" s="18">
        <f t="shared" si="387"/>
        <v>23750</v>
      </c>
      <c r="I653" s="18">
        <f t="shared" si="387"/>
        <v>0</v>
      </c>
    </row>
    <row r="654" spans="1:9" ht="47.25" x14ac:dyDescent="0.25">
      <c r="A654" s="23" t="s">
        <v>180</v>
      </c>
      <c r="B654" s="23" t="s">
        <v>167</v>
      </c>
      <c r="C654" s="23"/>
      <c r="D654" s="23"/>
      <c r="E654" s="24" t="s">
        <v>743</v>
      </c>
      <c r="F654" s="25">
        <f>F655</f>
        <v>23750</v>
      </c>
      <c r="G654" s="18">
        <f t="shared" si="387"/>
        <v>23750</v>
      </c>
      <c r="H654" s="18">
        <f t="shared" si="387"/>
        <v>23750</v>
      </c>
      <c r="I654" s="18">
        <f t="shared" si="387"/>
        <v>0</v>
      </c>
    </row>
    <row r="655" spans="1:9" x14ac:dyDescent="0.25">
      <c r="A655" s="23" t="s">
        <v>180</v>
      </c>
      <c r="B655" s="23">
        <v>240</v>
      </c>
      <c r="C655" s="23" t="s">
        <v>44</v>
      </c>
      <c r="D655" s="23" t="s">
        <v>71</v>
      </c>
      <c r="E655" s="24" t="s">
        <v>771</v>
      </c>
      <c r="F655" s="25">
        <v>23750</v>
      </c>
      <c r="G655" s="18">
        <v>23750</v>
      </c>
      <c r="H655" s="18">
        <v>23750</v>
      </c>
      <c r="I655" s="18"/>
    </row>
    <row r="656" spans="1:9" ht="47.25" x14ac:dyDescent="0.25">
      <c r="A656" s="23" t="s">
        <v>259</v>
      </c>
      <c r="B656" s="23"/>
      <c r="C656" s="23"/>
      <c r="D656" s="23"/>
      <c r="E656" s="24" t="s">
        <v>801</v>
      </c>
      <c r="F656" s="25">
        <f>F657</f>
        <v>12500</v>
      </c>
      <c r="G656" s="18">
        <f t="shared" ref="G656:I658" si="388">G657</f>
        <v>0</v>
      </c>
      <c r="H656" s="18">
        <f t="shared" si="388"/>
        <v>0</v>
      </c>
      <c r="I656" s="18">
        <f t="shared" si="388"/>
        <v>0</v>
      </c>
    </row>
    <row r="657" spans="1:9" ht="31.5" x14ac:dyDescent="0.25">
      <c r="A657" s="23" t="s">
        <v>259</v>
      </c>
      <c r="B657" s="23" t="s">
        <v>6</v>
      </c>
      <c r="C657" s="23"/>
      <c r="D657" s="23"/>
      <c r="E657" s="24" t="s">
        <v>742</v>
      </c>
      <c r="F657" s="25">
        <f>F658</f>
        <v>12500</v>
      </c>
      <c r="G657" s="18">
        <f t="shared" si="388"/>
        <v>0</v>
      </c>
      <c r="H657" s="18">
        <f t="shared" si="388"/>
        <v>0</v>
      </c>
      <c r="I657" s="18">
        <f t="shared" si="388"/>
        <v>0</v>
      </c>
    </row>
    <row r="658" spans="1:9" ht="47.25" x14ac:dyDescent="0.25">
      <c r="A658" s="23" t="s">
        <v>259</v>
      </c>
      <c r="B658" s="23" t="s">
        <v>167</v>
      </c>
      <c r="C658" s="23"/>
      <c r="D658" s="23"/>
      <c r="E658" s="24" t="s">
        <v>743</v>
      </c>
      <c r="F658" s="25">
        <f>F659</f>
        <v>12500</v>
      </c>
      <c r="G658" s="18">
        <f t="shared" si="388"/>
        <v>0</v>
      </c>
      <c r="H658" s="18">
        <f t="shared" si="388"/>
        <v>0</v>
      </c>
      <c r="I658" s="18">
        <f t="shared" si="388"/>
        <v>0</v>
      </c>
    </row>
    <row r="659" spans="1:9" x14ac:dyDescent="0.25">
      <c r="A659" s="23" t="s">
        <v>259</v>
      </c>
      <c r="B659" s="23">
        <v>240</v>
      </c>
      <c r="C659" s="23" t="s">
        <v>44</v>
      </c>
      <c r="D659" s="23" t="s">
        <v>71</v>
      </c>
      <c r="E659" s="24" t="s">
        <v>771</v>
      </c>
      <c r="F659" s="25">
        <v>12500</v>
      </c>
      <c r="G659" s="18">
        <v>0</v>
      </c>
      <c r="H659" s="18">
        <v>0</v>
      </c>
      <c r="I659" s="18"/>
    </row>
    <row r="660" spans="1:9" ht="31.5" x14ac:dyDescent="0.25">
      <c r="A660" s="23" t="s">
        <v>181</v>
      </c>
      <c r="B660" s="23"/>
      <c r="C660" s="23"/>
      <c r="D660" s="23"/>
      <c r="E660" s="24" t="s">
        <v>543</v>
      </c>
      <c r="F660" s="25">
        <f>F661</f>
        <v>5528.6999999999989</v>
      </c>
      <c r="G660" s="18">
        <f t="shared" ref="G660:I662" si="389">G661</f>
        <v>0</v>
      </c>
      <c r="H660" s="18">
        <f t="shared" si="389"/>
        <v>0</v>
      </c>
      <c r="I660" s="18">
        <f t="shared" si="389"/>
        <v>0</v>
      </c>
    </row>
    <row r="661" spans="1:9" ht="31.5" x14ac:dyDescent="0.25">
      <c r="A661" s="23" t="s">
        <v>181</v>
      </c>
      <c r="B661" s="23" t="s">
        <v>6</v>
      </c>
      <c r="C661" s="23"/>
      <c r="D661" s="23"/>
      <c r="E661" s="24" t="s">
        <v>742</v>
      </c>
      <c r="F661" s="25">
        <f>F662</f>
        <v>5528.6999999999989</v>
      </c>
      <c r="G661" s="18">
        <f t="shared" si="389"/>
        <v>0</v>
      </c>
      <c r="H661" s="18">
        <f t="shared" si="389"/>
        <v>0</v>
      </c>
      <c r="I661" s="18">
        <f t="shared" si="389"/>
        <v>0</v>
      </c>
    </row>
    <row r="662" spans="1:9" ht="47.25" x14ac:dyDescent="0.25">
      <c r="A662" s="23" t="s">
        <v>181</v>
      </c>
      <c r="B662" s="23" t="s">
        <v>167</v>
      </c>
      <c r="C662" s="23"/>
      <c r="D662" s="23"/>
      <c r="E662" s="24" t="s">
        <v>743</v>
      </c>
      <c r="F662" s="25">
        <f>F663</f>
        <v>5528.6999999999989</v>
      </c>
      <c r="G662" s="18">
        <f t="shared" si="389"/>
        <v>0</v>
      </c>
      <c r="H662" s="18">
        <f t="shared" si="389"/>
        <v>0</v>
      </c>
      <c r="I662" s="18">
        <f t="shared" si="389"/>
        <v>0</v>
      </c>
    </row>
    <row r="663" spans="1:9" x14ac:dyDescent="0.25">
      <c r="A663" s="23" t="s">
        <v>181</v>
      </c>
      <c r="B663" s="23">
        <v>240</v>
      </c>
      <c r="C663" s="23" t="s">
        <v>44</v>
      </c>
      <c r="D663" s="23" t="s">
        <v>71</v>
      </c>
      <c r="E663" s="24" t="s">
        <v>771</v>
      </c>
      <c r="F663" s="25">
        <v>5528.6999999999989</v>
      </c>
      <c r="G663" s="18">
        <v>0</v>
      </c>
      <c r="H663" s="18">
        <v>0</v>
      </c>
      <c r="I663" s="18"/>
    </row>
    <row r="664" spans="1:9" x14ac:dyDescent="0.25">
      <c r="A664" s="23" t="s">
        <v>270</v>
      </c>
      <c r="B664" s="23"/>
      <c r="C664" s="23"/>
      <c r="D664" s="23"/>
      <c r="E664" s="24" t="s">
        <v>802</v>
      </c>
      <c r="F664" s="25">
        <f>F665</f>
        <v>1021.6</v>
      </c>
      <c r="G664" s="18">
        <f t="shared" ref="G664:I666" si="390">G665</f>
        <v>1042.0999999999999</v>
      </c>
      <c r="H664" s="18">
        <f t="shared" si="390"/>
        <v>1042.0999999999999</v>
      </c>
      <c r="I664" s="18">
        <f t="shared" si="390"/>
        <v>0</v>
      </c>
    </row>
    <row r="665" spans="1:9" ht="31.5" x14ac:dyDescent="0.25">
      <c r="A665" s="23" t="s">
        <v>270</v>
      </c>
      <c r="B665" s="23" t="s">
        <v>6</v>
      </c>
      <c r="C665" s="23"/>
      <c r="D665" s="23"/>
      <c r="E665" s="24" t="s">
        <v>742</v>
      </c>
      <c r="F665" s="25">
        <f>F666</f>
        <v>1021.6</v>
      </c>
      <c r="G665" s="18">
        <f t="shared" si="390"/>
        <v>1042.0999999999999</v>
      </c>
      <c r="H665" s="18">
        <f t="shared" si="390"/>
        <v>1042.0999999999999</v>
      </c>
      <c r="I665" s="18">
        <f t="shared" si="390"/>
        <v>0</v>
      </c>
    </row>
    <row r="666" spans="1:9" ht="47.25" x14ac:dyDescent="0.25">
      <c r="A666" s="23" t="s">
        <v>270</v>
      </c>
      <c r="B666" s="23" t="s">
        <v>167</v>
      </c>
      <c r="C666" s="23"/>
      <c r="D666" s="23"/>
      <c r="E666" s="24" t="s">
        <v>743</v>
      </c>
      <c r="F666" s="25">
        <f>F667</f>
        <v>1021.6</v>
      </c>
      <c r="G666" s="18">
        <f t="shared" si="390"/>
        <v>1042.0999999999999</v>
      </c>
      <c r="H666" s="18">
        <f t="shared" si="390"/>
        <v>1042.0999999999999</v>
      </c>
      <c r="I666" s="18">
        <f t="shared" si="390"/>
        <v>0</v>
      </c>
    </row>
    <row r="667" spans="1:9" x14ac:dyDescent="0.25">
      <c r="A667" s="23" t="s">
        <v>270</v>
      </c>
      <c r="B667" s="23">
        <v>240</v>
      </c>
      <c r="C667" s="23" t="s">
        <v>58</v>
      </c>
      <c r="D667" s="23" t="s">
        <v>57</v>
      </c>
      <c r="E667" s="24" t="s">
        <v>775</v>
      </c>
      <c r="F667" s="25">
        <v>1021.6</v>
      </c>
      <c r="G667" s="18">
        <v>1042.0999999999999</v>
      </c>
      <c r="H667" s="18">
        <v>1042.0999999999999</v>
      </c>
      <c r="I667" s="18"/>
    </row>
    <row r="668" spans="1:9" ht="31.5" x14ac:dyDescent="0.25">
      <c r="A668" s="23" t="s">
        <v>188</v>
      </c>
      <c r="B668" s="23"/>
      <c r="C668" s="23"/>
      <c r="D668" s="23"/>
      <c r="E668" s="24" t="s">
        <v>544</v>
      </c>
      <c r="F668" s="25">
        <f>F669</f>
        <v>189.8</v>
      </c>
      <c r="G668" s="18">
        <f t="shared" ref="G668:I670" si="391">G669</f>
        <v>193.6</v>
      </c>
      <c r="H668" s="18">
        <f t="shared" si="391"/>
        <v>193.6</v>
      </c>
      <c r="I668" s="18">
        <f t="shared" si="391"/>
        <v>0</v>
      </c>
    </row>
    <row r="669" spans="1:9" ht="31.5" x14ac:dyDescent="0.25">
      <c r="A669" s="23" t="s">
        <v>188</v>
      </c>
      <c r="B669" s="23" t="s">
        <v>6</v>
      </c>
      <c r="C669" s="23"/>
      <c r="D669" s="23"/>
      <c r="E669" s="24" t="s">
        <v>742</v>
      </c>
      <c r="F669" s="25">
        <f>F670</f>
        <v>189.8</v>
      </c>
      <c r="G669" s="18">
        <f t="shared" si="391"/>
        <v>193.6</v>
      </c>
      <c r="H669" s="18">
        <f t="shared" si="391"/>
        <v>193.6</v>
      </c>
      <c r="I669" s="18">
        <f t="shared" si="391"/>
        <v>0</v>
      </c>
    </row>
    <row r="670" spans="1:9" ht="47.25" x14ac:dyDescent="0.25">
      <c r="A670" s="23" t="s">
        <v>188</v>
      </c>
      <c r="B670" s="23" t="s">
        <v>167</v>
      </c>
      <c r="C670" s="23"/>
      <c r="D670" s="23"/>
      <c r="E670" s="24" t="s">
        <v>743</v>
      </c>
      <c r="F670" s="25">
        <f>F671</f>
        <v>189.8</v>
      </c>
      <c r="G670" s="18">
        <f t="shared" si="391"/>
        <v>193.6</v>
      </c>
      <c r="H670" s="18">
        <f t="shared" si="391"/>
        <v>193.6</v>
      </c>
      <c r="I670" s="18">
        <f t="shared" si="391"/>
        <v>0</v>
      </c>
    </row>
    <row r="671" spans="1:9" x14ac:dyDescent="0.25">
      <c r="A671" s="23" t="s">
        <v>188</v>
      </c>
      <c r="B671" s="23">
        <v>240</v>
      </c>
      <c r="C671" s="23" t="s">
        <v>58</v>
      </c>
      <c r="D671" s="23" t="s">
        <v>57</v>
      </c>
      <c r="E671" s="24" t="s">
        <v>775</v>
      </c>
      <c r="F671" s="25">
        <v>189.8</v>
      </c>
      <c r="G671" s="18">
        <v>193.6</v>
      </c>
      <c r="H671" s="18">
        <v>193.6</v>
      </c>
      <c r="I671" s="18"/>
    </row>
    <row r="672" spans="1:9" ht="63" x14ac:dyDescent="0.25">
      <c r="A672" s="23" t="s">
        <v>260</v>
      </c>
      <c r="B672" s="23"/>
      <c r="C672" s="23"/>
      <c r="D672" s="23"/>
      <c r="E672" s="24" t="s">
        <v>816</v>
      </c>
      <c r="F672" s="25">
        <f>F673</f>
        <v>237500</v>
      </c>
      <c r="G672" s="18">
        <f t="shared" ref="G672:I674" si="392">G673</f>
        <v>0</v>
      </c>
      <c r="H672" s="18">
        <f t="shared" si="392"/>
        <v>0</v>
      </c>
      <c r="I672" s="18">
        <f t="shared" si="392"/>
        <v>0</v>
      </c>
    </row>
    <row r="673" spans="1:10" ht="31.5" x14ac:dyDescent="0.25">
      <c r="A673" s="23" t="s">
        <v>260</v>
      </c>
      <c r="B673" s="23" t="s">
        <v>6</v>
      </c>
      <c r="C673" s="23"/>
      <c r="D673" s="23"/>
      <c r="E673" s="24" t="s">
        <v>742</v>
      </c>
      <c r="F673" s="25">
        <f>F674</f>
        <v>237500</v>
      </c>
      <c r="G673" s="18">
        <f t="shared" si="392"/>
        <v>0</v>
      </c>
      <c r="H673" s="18">
        <f t="shared" si="392"/>
        <v>0</v>
      </c>
      <c r="I673" s="18">
        <f t="shared" si="392"/>
        <v>0</v>
      </c>
    </row>
    <row r="674" spans="1:10" ht="47.25" x14ac:dyDescent="0.25">
      <c r="A674" s="23" t="s">
        <v>260</v>
      </c>
      <c r="B674" s="23" t="s">
        <v>167</v>
      </c>
      <c r="C674" s="23"/>
      <c r="D674" s="23"/>
      <c r="E674" s="24" t="s">
        <v>743</v>
      </c>
      <c r="F674" s="25">
        <f>F675</f>
        <v>237500</v>
      </c>
      <c r="G674" s="18">
        <f t="shared" si="392"/>
        <v>0</v>
      </c>
      <c r="H674" s="18">
        <f t="shared" si="392"/>
        <v>0</v>
      </c>
      <c r="I674" s="18">
        <f t="shared" si="392"/>
        <v>0</v>
      </c>
    </row>
    <row r="675" spans="1:10" x14ac:dyDescent="0.25">
      <c r="A675" s="23" t="s">
        <v>260</v>
      </c>
      <c r="B675" s="23">
        <v>240</v>
      </c>
      <c r="C675" s="23" t="s">
        <v>44</v>
      </c>
      <c r="D675" s="23" t="s">
        <v>71</v>
      </c>
      <c r="E675" s="24" t="s">
        <v>771</v>
      </c>
      <c r="F675" s="25">
        <v>237500</v>
      </c>
      <c r="G675" s="18">
        <v>0</v>
      </c>
      <c r="H675" s="18">
        <v>0</v>
      </c>
      <c r="I675" s="18"/>
    </row>
    <row r="676" spans="1:10" ht="47.25" x14ac:dyDescent="0.25">
      <c r="A676" s="23" t="s">
        <v>271</v>
      </c>
      <c r="B676" s="23"/>
      <c r="C676" s="23"/>
      <c r="D676" s="23"/>
      <c r="E676" s="24" t="s">
        <v>805</v>
      </c>
      <c r="F676" s="25">
        <f>F677</f>
        <v>132440.70000000001</v>
      </c>
      <c r="G676" s="18">
        <f t="shared" ref="G676:I678" si="393">G677</f>
        <v>141951.6</v>
      </c>
      <c r="H676" s="18">
        <f t="shared" si="393"/>
        <v>173164.7</v>
      </c>
      <c r="I676" s="18">
        <f t="shared" si="393"/>
        <v>0</v>
      </c>
    </row>
    <row r="677" spans="1:10" x14ac:dyDescent="0.25">
      <c r="A677" s="23" t="s">
        <v>271</v>
      </c>
      <c r="B677" s="23" t="s">
        <v>7</v>
      </c>
      <c r="C677" s="23"/>
      <c r="D677" s="23"/>
      <c r="E677" s="24" t="s">
        <v>755</v>
      </c>
      <c r="F677" s="25">
        <f>F678</f>
        <v>132440.70000000001</v>
      </c>
      <c r="G677" s="18">
        <f t="shared" si="393"/>
        <v>141951.6</v>
      </c>
      <c r="H677" s="18">
        <f t="shared" si="393"/>
        <v>173164.7</v>
      </c>
      <c r="I677" s="18">
        <f t="shared" si="393"/>
        <v>0</v>
      </c>
    </row>
    <row r="678" spans="1:10" ht="63" x14ac:dyDescent="0.25">
      <c r="A678" s="23" t="s">
        <v>271</v>
      </c>
      <c r="B678" s="23" t="s">
        <v>220</v>
      </c>
      <c r="C678" s="23"/>
      <c r="D678" s="23"/>
      <c r="E678" s="24" t="s">
        <v>756</v>
      </c>
      <c r="F678" s="25">
        <f>F679</f>
        <v>132440.70000000001</v>
      </c>
      <c r="G678" s="18">
        <f t="shared" si="393"/>
        <v>141951.6</v>
      </c>
      <c r="H678" s="18">
        <f t="shared" si="393"/>
        <v>173164.7</v>
      </c>
      <c r="I678" s="18">
        <f t="shared" si="393"/>
        <v>0</v>
      </c>
    </row>
    <row r="679" spans="1:10" x14ac:dyDescent="0.25">
      <c r="A679" s="23" t="s">
        <v>271</v>
      </c>
      <c r="B679" s="23">
        <v>810</v>
      </c>
      <c r="C679" s="23" t="s">
        <v>58</v>
      </c>
      <c r="D679" s="23" t="s">
        <v>57</v>
      </c>
      <c r="E679" s="24" t="s">
        <v>775</v>
      </c>
      <c r="F679" s="25">
        <v>132440.70000000001</v>
      </c>
      <c r="G679" s="18">
        <v>141951.6</v>
      </c>
      <c r="H679" s="18">
        <v>173164.7</v>
      </c>
      <c r="I679" s="18"/>
    </row>
    <row r="680" spans="1:10" ht="31.5" x14ac:dyDescent="0.25">
      <c r="A680" s="23" t="s">
        <v>261</v>
      </c>
      <c r="B680" s="23"/>
      <c r="C680" s="23"/>
      <c r="D680" s="23"/>
      <c r="E680" s="24" t="s">
        <v>545</v>
      </c>
      <c r="F680" s="25">
        <f>F681</f>
        <v>45533</v>
      </c>
      <c r="G680" s="18">
        <f t="shared" ref="G680:I682" si="394">G681</f>
        <v>46314.8</v>
      </c>
      <c r="H680" s="18">
        <f t="shared" si="394"/>
        <v>46314.8</v>
      </c>
      <c r="I680" s="18">
        <f t="shared" si="394"/>
        <v>0</v>
      </c>
    </row>
    <row r="681" spans="1:10" x14ac:dyDescent="0.25">
      <c r="A681" s="23" t="s">
        <v>261</v>
      </c>
      <c r="B681" s="23" t="s">
        <v>7</v>
      </c>
      <c r="C681" s="23"/>
      <c r="D681" s="23"/>
      <c r="E681" s="24" t="s">
        <v>755</v>
      </c>
      <c r="F681" s="25">
        <f>F682</f>
        <v>45533</v>
      </c>
      <c r="G681" s="18">
        <f t="shared" si="394"/>
        <v>46314.8</v>
      </c>
      <c r="H681" s="18">
        <f t="shared" si="394"/>
        <v>46314.8</v>
      </c>
      <c r="I681" s="18">
        <f t="shared" si="394"/>
        <v>0</v>
      </c>
    </row>
    <row r="682" spans="1:10" ht="63" x14ac:dyDescent="0.25">
      <c r="A682" s="23" t="s">
        <v>261</v>
      </c>
      <c r="B682" s="23" t="s">
        <v>220</v>
      </c>
      <c r="C682" s="23"/>
      <c r="D682" s="23"/>
      <c r="E682" s="24" t="s">
        <v>756</v>
      </c>
      <c r="F682" s="25">
        <f>F683</f>
        <v>45533</v>
      </c>
      <c r="G682" s="18">
        <f t="shared" si="394"/>
        <v>46314.8</v>
      </c>
      <c r="H682" s="18">
        <f t="shared" si="394"/>
        <v>46314.8</v>
      </c>
      <c r="I682" s="18">
        <f t="shared" si="394"/>
        <v>0</v>
      </c>
    </row>
    <row r="683" spans="1:10" x14ac:dyDescent="0.25">
      <c r="A683" s="23" t="s">
        <v>261</v>
      </c>
      <c r="B683" s="23">
        <v>810</v>
      </c>
      <c r="C683" s="23" t="s">
        <v>44</v>
      </c>
      <c r="D683" s="23" t="s">
        <v>71</v>
      </c>
      <c r="E683" s="24" t="s">
        <v>771</v>
      </c>
      <c r="F683" s="25">
        <v>45533</v>
      </c>
      <c r="G683" s="18">
        <v>46314.8</v>
      </c>
      <c r="H683" s="18">
        <v>46314.8</v>
      </c>
      <c r="I683" s="18"/>
    </row>
    <row r="684" spans="1:10" s="31" customFormat="1" ht="47.25" x14ac:dyDescent="0.25">
      <c r="A684" s="28" t="s">
        <v>284</v>
      </c>
      <c r="B684" s="28"/>
      <c r="C684" s="28"/>
      <c r="D684" s="28"/>
      <c r="E684" s="29" t="s">
        <v>546</v>
      </c>
      <c r="F684" s="30">
        <f>F685+F689+F693+F697+F701+F705+F709+F713+F717</f>
        <v>482870.29999999993</v>
      </c>
      <c r="G684" s="21">
        <f t="shared" ref="G684:H684" si="395">G685+G689+G693+G697+G701+G705+G709+G713+G717</f>
        <v>450262.8</v>
      </c>
      <c r="H684" s="21">
        <f t="shared" si="395"/>
        <v>419875</v>
      </c>
      <c r="I684" s="21">
        <f t="shared" ref="I684" si="396">I685+I689+I693+I697+I701+I705+I709+I713+I717</f>
        <v>0</v>
      </c>
      <c r="J684" s="22"/>
    </row>
    <row r="685" spans="1:10" ht="31.5" x14ac:dyDescent="0.25">
      <c r="A685" s="23" t="s">
        <v>272</v>
      </c>
      <c r="B685" s="23"/>
      <c r="C685" s="23"/>
      <c r="D685" s="23"/>
      <c r="E685" s="24" t="s">
        <v>547</v>
      </c>
      <c r="F685" s="25">
        <f>F686</f>
        <v>55000</v>
      </c>
      <c r="G685" s="18">
        <f t="shared" ref="G685:I687" si="397">G686</f>
        <v>83385</v>
      </c>
      <c r="H685" s="18">
        <f t="shared" si="397"/>
        <v>47500</v>
      </c>
      <c r="I685" s="18">
        <f t="shared" si="397"/>
        <v>0</v>
      </c>
    </row>
    <row r="686" spans="1:10" ht="47.25" x14ac:dyDescent="0.25">
      <c r="A686" s="23" t="s">
        <v>272</v>
      </c>
      <c r="B686" s="23" t="s">
        <v>14</v>
      </c>
      <c r="C686" s="23"/>
      <c r="D686" s="23"/>
      <c r="E686" s="24" t="s">
        <v>749</v>
      </c>
      <c r="F686" s="25">
        <f>F687</f>
        <v>55000</v>
      </c>
      <c r="G686" s="18">
        <f t="shared" si="397"/>
        <v>83385</v>
      </c>
      <c r="H686" s="18">
        <f t="shared" si="397"/>
        <v>47500</v>
      </c>
      <c r="I686" s="18">
        <f t="shared" si="397"/>
        <v>0</v>
      </c>
    </row>
    <row r="687" spans="1:10" x14ac:dyDescent="0.25">
      <c r="A687" s="23" t="s">
        <v>272</v>
      </c>
      <c r="B687" s="23" t="s">
        <v>330</v>
      </c>
      <c r="C687" s="23"/>
      <c r="D687" s="23"/>
      <c r="E687" s="24" t="s">
        <v>750</v>
      </c>
      <c r="F687" s="25">
        <f>F688</f>
        <v>55000</v>
      </c>
      <c r="G687" s="18">
        <f t="shared" si="397"/>
        <v>83385</v>
      </c>
      <c r="H687" s="18">
        <f t="shared" si="397"/>
        <v>47500</v>
      </c>
      <c r="I687" s="18">
        <f t="shared" si="397"/>
        <v>0</v>
      </c>
    </row>
    <row r="688" spans="1:10" x14ac:dyDescent="0.25">
      <c r="A688" s="23" t="s">
        <v>272</v>
      </c>
      <c r="B688" s="23">
        <v>410</v>
      </c>
      <c r="C688" s="23" t="s">
        <v>58</v>
      </c>
      <c r="D688" s="23" t="s">
        <v>57</v>
      </c>
      <c r="E688" s="24" t="s">
        <v>775</v>
      </c>
      <c r="F688" s="25">
        <v>55000</v>
      </c>
      <c r="G688" s="18">
        <v>83385</v>
      </c>
      <c r="H688" s="18">
        <v>47500</v>
      </c>
      <c r="I688" s="18"/>
    </row>
    <row r="689" spans="1:10" ht="63" x14ac:dyDescent="0.25">
      <c r="A689" s="23" t="s">
        <v>262</v>
      </c>
      <c r="B689" s="23"/>
      <c r="C689" s="23"/>
      <c r="D689" s="23"/>
      <c r="E689" s="24" t="s">
        <v>836</v>
      </c>
      <c r="F689" s="25">
        <f>F690</f>
        <v>26278</v>
      </c>
      <c r="G689" s="18">
        <f t="shared" ref="G689:I691" si="398">G690</f>
        <v>0</v>
      </c>
      <c r="H689" s="18">
        <f t="shared" si="398"/>
        <v>0</v>
      </c>
      <c r="I689" s="18">
        <f t="shared" si="398"/>
        <v>0</v>
      </c>
    </row>
    <row r="690" spans="1:10" ht="47.25" x14ac:dyDescent="0.25">
      <c r="A690" s="23" t="s">
        <v>262</v>
      </c>
      <c r="B690" s="23" t="s">
        <v>14</v>
      </c>
      <c r="C690" s="23"/>
      <c r="D690" s="23"/>
      <c r="E690" s="24" t="s">
        <v>749</v>
      </c>
      <c r="F690" s="25">
        <f>F691</f>
        <v>26278</v>
      </c>
      <c r="G690" s="18">
        <f t="shared" si="398"/>
        <v>0</v>
      </c>
      <c r="H690" s="18">
        <f t="shared" si="398"/>
        <v>0</v>
      </c>
      <c r="I690" s="18">
        <f t="shared" si="398"/>
        <v>0</v>
      </c>
    </row>
    <row r="691" spans="1:10" x14ac:dyDescent="0.25">
      <c r="A691" s="23" t="s">
        <v>262</v>
      </c>
      <c r="B691" s="23" t="s">
        <v>330</v>
      </c>
      <c r="C691" s="23"/>
      <c r="D691" s="23"/>
      <c r="E691" s="24" t="s">
        <v>750</v>
      </c>
      <c r="F691" s="25">
        <f>F692</f>
        <v>26278</v>
      </c>
      <c r="G691" s="18">
        <f t="shared" si="398"/>
        <v>0</v>
      </c>
      <c r="H691" s="18">
        <f t="shared" si="398"/>
        <v>0</v>
      </c>
      <c r="I691" s="18">
        <f t="shared" si="398"/>
        <v>0</v>
      </c>
    </row>
    <row r="692" spans="1:10" x14ac:dyDescent="0.25">
      <c r="A692" s="23" t="s">
        <v>262</v>
      </c>
      <c r="B692" s="23">
        <v>410</v>
      </c>
      <c r="C692" s="23" t="s">
        <v>44</v>
      </c>
      <c r="D692" s="23" t="s">
        <v>71</v>
      </c>
      <c r="E692" s="24" t="s">
        <v>771</v>
      </c>
      <c r="F692" s="25">
        <v>26278</v>
      </c>
      <c r="G692" s="18">
        <v>0</v>
      </c>
      <c r="H692" s="18">
        <v>0</v>
      </c>
      <c r="I692" s="18"/>
    </row>
    <row r="693" spans="1:10" s="3" customFormat="1" ht="63" hidden="1" x14ac:dyDescent="0.25">
      <c r="A693" s="15" t="s">
        <v>263</v>
      </c>
      <c r="B693" s="15"/>
      <c r="C693" s="15"/>
      <c r="D693" s="15"/>
      <c r="E693" s="17" t="s">
        <v>548</v>
      </c>
      <c r="F693" s="18">
        <f>F694</f>
        <v>0</v>
      </c>
      <c r="G693" s="18">
        <f t="shared" ref="G693:I695" si="399">G694</f>
        <v>36000</v>
      </c>
      <c r="H693" s="18">
        <f t="shared" si="399"/>
        <v>0</v>
      </c>
      <c r="I693" s="18">
        <f t="shared" si="399"/>
        <v>0</v>
      </c>
      <c r="J693" s="3">
        <v>0</v>
      </c>
    </row>
    <row r="694" spans="1:10" s="3" customFormat="1" ht="47.25" hidden="1" x14ac:dyDescent="0.25">
      <c r="A694" s="15" t="s">
        <v>263</v>
      </c>
      <c r="B694" s="15" t="s">
        <v>14</v>
      </c>
      <c r="C694" s="15"/>
      <c r="D694" s="15"/>
      <c r="E694" s="17" t="s">
        <v>749</v>
      </c>
      <c r="F694" s="18">
        <f>F695</f>
        <v>0</v>
      </c>
      <c r="G694" s="18">
        <f t="shared" si="399"/>
        <v>36000</v>
      </c>
      <c r="H694" s="18">
        <f t="shared" si="399"/>
        <v>0</v>
      </c>
      <c r="I694" s="18">
        <f t="shared" si="399"/>
        <v>0</v>
      </c>
      <c r="J694" s="3">
        <v>0</v>
      </c>
    </row>
    <row r="695" spans="1:10" s="3" customFormat="1" hidden="1" x14ac:dyDescent="0.25">
      <c r="A695" s="15" t="s">
        <v>263</v>
      </c>
      <c r="B695" s="15" t="s">
        <v>330</v>
      </c>
      <c r="C695" s="15"/>
      <c r="D695" s="15"/>
      <c r="E695" s="17" t="s">
        <v>750</v>
      </c>
      <c r="F695" s="18">
        <f>F696</f>
        <v>0</v>
      </c>
      <c r="G695" s="18">
        <f t="shared" si="399"/>
        <v>36000</v>
      </c>
      <c r="H695" s="18">
        <f t="shared" si="399"/>
        <v>0</v>
      </c>
      <c r="I695" s="18">
        <f t="shared" si="399"/>
        <v>0</v>
      </c>
      <c r="J695" s="3">
        <v>0</v>
      </c>
    </row>
    <row r="696" spans="1:10" s="3" customFormat="1" hidden="1" x14ac:dyDescent="0.25">
      <c r="A696" s="15" t="s">
        <v>263</v>
      </c>
      <c r="B696" s="15">
        <v>410</v>
      </c>
      <c r="C696" s="15" t="s">
        <v>44</v>
      </c>
      <c r="D696" s="15" t="s">
        <v>71</v>
      </c>
      <c r="E696" s="17" t="s">
        <v>771</v>
      </c>
      <c r="F696" s="18">
        <v>0</v>
      </c>
      <c r="G696" s="18">
        <v>36000</v>
      </c>
      <c r="H696" s="18">
        <v>0</v>
      </c>
      <c r="I696" s="18"/>
      <c r="J696" s="3">
        <v>0</v>
      </c>
    </row>
    <row r="697" spans="1:10" ht="31.5" x14ac:dyDescent="0.25">
      <c r="A697" s="23" t="s">
        <v>264</v>
      </c>
      <c r="B697" s="23"/>
      <c r="C697" s="23"/>
      <c r="D697" s="23"/>
      <c r="E697" s="24" t="s">
        <v>549</v>
      </c>
      <c r="F697" s="25">
        <f>F698</f>
        <v>124384.59999999999</v>
      </c>
      <c r="G697" s="18">
        <f t="shared" ref="G697:I699" si="400">G698</f>
        <v>0</v>
      </c>
      <c r="H697" s="18">
        <f t="shared" si="400"/>
        <v>0</v>
      </c>
      <c r="I697" s="18">
        <f t="shared" si="400"/>
        <v>0</v>
      </c>
    </row>
    <row r="698" spans="1:10" ht="47.25" x14ac:dyDescent="0.25">
      <c r="A698" s="23" t="s">
        <v>264</v>
      </c>
      <c r="B698" s="23" t="s">
        <v>14</v>
      </c>
      <c r="C698" s="23"/>
      <c r="D698" s="23"/>
      <c r="E698" s="24" t="s">
        <v>749</v>
      </c>
      <c r="F698" s="25">
        <f>F699</f>
        <v>124384.59999999999</v>
      </c>
      <c r="G698" s="18">
        <f t="shared" si="400"/>
        <v>0</v>
      </c>
      <c r="H698" s="18">
        <f t="shared" si="400"/>
        <v>0</v>
      </c>
      <c r="I698" s="18">
        <f t="shared" si="400"/>
        <v>0</v>
      </c>
    </row>
    <row r="699" spans="1:10" x14ac:dyDescent="0.25">
      <c r="A699" s="23" t="s">
        <v>264</v>
      </c>
      <c r="B699" s="23" t="s">
        <v>330</v>
      </c>
      <c r="C699" s="23"/>
      <c r="D699" s="23"/>
      <c r="E699" s="24" t="s">
        <v>750</v>
      </c>
      <c r="F699" s="25">
        <f>F700</f>
        <v>124384.59999999999</v>
      </c>
      <c r="G699" s="18">
        <f t="shared" si="400"/>
        <v>0</v>
      </c>
      <c r="H699" s="18">
        <f t="shared" si="400"/>
        <v>0</v>
      </c>
      <c r="I699" s="18">
        <f t="shared" si="400"/>
        <v>0</v>
      </c>
    </row>
    <row r="700" spans="1:10" x14ac:dyDescent="0.25">
      <c r="A700" s="23" t="s">
        <v>264</v>
      </c>
      <c r="B700" s="23">
        <v>410</v>
      </c>
      <c r="C700" s="23" t="s">
        <v>44</v>
      </c>
      <c r="D700" s="23" t="s">
        <v>71</v>
      </c>
      <c r="E700" s="24" t="s">
        <v>771</v>
      </c>
      <c r="F700" s="25">
        <v>124384.59999999999</v>
      </c>
      <c r="G700" s="18">
        <v>0</v>
      </c>
      <c r="H700" s="18">
        <v>0</v>
      </c>
      <c r="I700" s="18"/>
    </row>
    <row r="701" spans="1:10" ht="31.5" x14ac:dyDescent="0.25">
      <c r="A701" s="23" t="s">
        <v>265</v>
      </c>
      <c r="B701" s="23"/>
      <c r="C701" s="23"/>
      <c r="D701" s="23"/>
      <c r="E701" s="24" t="s">
        <v>550</v>
      </c>
      <c r="F701" s="25">
        <f>F702</f>
        <v>5900</v>
      </c>
      <c r="G701" s="18">
        <f t="shared" ref="G701:I703" si="401">G702</f>
        <v>42914</v>
      </c>
      <c r="H701" s="18">
        <f t="shared" si="401"/>
        <v>0</v>
      </c>
      <c r="I701" s="18">
        <f t="shared" si="401"/>
        <v>0</v>
      </c>
    </row>
    <row r="702" spans="1:10" ht="47.25" x14ac:dyDescent="0.25">
      <c r="A702" s="23" t="s">
        <v>265</v>
      </c>
      <c r="B702" s="23" t="s">
        <v>14</v>
      </c>
      <c r="C702" s="23"/>
      <c r="D702" s="23"/>
      <c r="E702" s="24" t="s">
        <v>749</v>
      </c>
      <c r="F702" s="25">
        <f>F703</f>
        <v>5900</v>
      </c>
      <c r="G702" s="18">
        <f t="shared" si="401"/>
        <v>42914</v>
      </c>
      <c r="H702" s="18">
        <f t="shared" si="401"/>
        <v>0</v>
      </c>
      <c r="I702" s="18">
        <f t="shared" si="401"/>
        <v>0</v>
      </c>
    </row>
    <row r="703" spans="1:10" x14ac:dyDescent="0.25">
      <c r="A703" s="23" t="s">
        <v>265</v>
      </c>
      <c r="B703" s="23" t="s">
        <v>330</v>
      </c>
      <c r="C703" s="23"/>
      <c r="D703" s="23"/>
      <c r="E703" s="24" t="s">
        <v>750</v>
      </c>
      <c r="F703" s="25">
        <f>F704</f>
        <v>5900</v>
      </c>
      <c r="G703" s="18">
        <f t="shared" si="401"/>
        <v>42914</v>
      </c>
      <c r="H703" s="18">
        <f t="shared" si="401"/>
        <v>0</v>
      </c>
      <c r="I703" s="18">
        <f t="shared" si="401"/>
        <v>0</v>
      </c>
    </row>
    <row r="704" spans="1:10" x14ac:dyDescent="0.25">
      <c r="A704" s="23" t="s">
        <v>265</v>
      </c>
      <c r="B704" s="23">
        <v>410</v>
      </c>
      <c r="C704" s="23" t="s">
        <v>44</v>
      </c>
      <c r="D704" s="23" t="s">
        <v>71</v>
      </c>
      <c r="E704" s="24" t="s">
        <v>771</v>
      </c>
      <c r="F704" s="25">
        <v>5900</v>
      </c>
      <c r="G704" s="18">
        <v>42914</v>
      </c>
      <c r="H704" s="18">
        <v>0</v>
      </c>
      <c r="I704" s="18"/>
    </row>
    <row r="705" spans="1:10" x14ac:dyDescent="0.25">
      <c r="A705" s="23" t="s">
        <v>266</v>
      </c>
      <c r="B705" s="23"/>
      <c r="C705" s="23"/>
      <c r="D705" s="23"/>
      <c r="E705" s="24" t="s">
        <v>551</v>
      </c>
      <c r="F705" s="25">
        <f>F706</f>
        <v>4150</v>
      </c>
      <c r="G705" s="18">
        <f t="shared" ref="G705:I707" si="402">G706</f>
        <v>40148.199999999997</v>
      </c>
      <c r="H705" s="18">
        <f t="shared" si="402"/>
        <v>0</v>
      </c>
      <c r="I705" s="18">
        <f t="shared" si="402"/>
        <v>0</v>
      </c>
    </row>
    <row r="706" spans="1:10" ht="47.25" x14ac:dyDescent="0.25">
      <c r="A706" s="23" t="s">
        <v>266</v>
      </c>
      <c r="B706" s="23" t="s">
        <v>14</v>
      </c>
      <c r="C706" s="23"/>
      <c r="D706" s="23"/>
      <c r="E706" s="24" t="s">
        <v>749</v>
      </c>
      <c r="F706" s="25">
        <f>F707</f>
        <v>4150</v>
      </c>
      <c r="G706" s="18">
        <f t="shared" si="402"/>
        <v>40148.199999999997</v>
      </c>
      <c r="H706" s="18">
        <f t="shared" si="402"/>
        <v>0</v>
      </c>
      <c r="I706" s="18">
        <f t="shared" si="402"/>
        <v>0</v>
      </c>
    </row>
    <row r="707" spans="1:10" x14ac:dyDescent="0.25">
      <c r="A707" s="23" t="s">
        <v>266</v>
      </c>
      <c r="B707" s="23" t="s">
        <v>330</v>
      </c>
      <c r="C707" s="23"/>
      <c r="D707" s="23"/>
      <c r="E707" s="24" t="s">
        <v>750</v>
      </c>
      <c r="F707" s="25">
        <f>F708</f>
        <v>4150</v>
      </c>
      <c r="G707" s="18">
        <f t="shared" si="402"/>
        <v>40148.199999999997</v>
      </c>
      <c r="H707" s="18">
        <f t="shared" si="402"/>
        <v>0</v>
      </c>
      <c r="I707" s="18">
        <f t="shared" si="402"/>
        <v>0</v>
      </c>
    </row>
    <row r="708" spans="1:10" x14ac:dyDescent="0.25">
      <c r="A708" s="23" t="s">
        <v>266</v>
      </c>
      <c r="B708" s="23">
        <v>410</v>
      </c>
      <c r="C708" s="23" t="s">
        <v>44</v>
      </c>
      <c r="D708" s="23" t="s">
        <v>71</v>
      </c>
      <c r="E708" s="24" t="s">
        <v>771</v>
      </c>
      <c r="F708" s="25">
        <v>4150</v>
      </c>
      <c r="G708" s="18">
        <v>40148.199999999997</v>
      </c>
      <c r="H708" s="18">
        <v>0</v>
      </c>
      <c r="I708" s="18"/>
    </row>
    <row r="709" spans="1:10" s="3" customFormat="1" ht="31.5" hidden="1" x14ac:dyDescent="0.25">
      <c r="A709" s="15" t="s">
        <v>267</v>
      </c>
      <c r="B709" s="15"/>
      <c r="C709" s="15"/>
      <c r="D709" s="15"/>
      <c r="E709" s="17" t="s">
        <v>552</v>
      </c>
      <c r="F709" s="18">
        <f>F710</f>
        <v>0</v>
      </c>
      <c r="G709" s="18">
        <f t="shared" ref="G709:I711" si="403">G710</f>
        <v>0</v>
      </c>
      <c r="H709" s="18">
        <f t="shared" si="403"/>
        <v>90100</v>
      </c>
      <c r="I709" s="18">
        <f t="shared" si="403"/>
        <v>0</v>
      </c>
      <c r="J709" s="3">
        <v>0</v>
      </c>
    </row>
    <row r="710" spans="1:10" s="3" customFormat="1" ht="47.25" hidden="1" x14ac:dyDescent="0.25">
      <c r="A710" s="15" t="s">
        <v>267</v>
      </c>
      <c r="B710" s="15" t="s">
        <v>14</v>
      </c>
      <c r="C710" s="15"/>
      <c r="D710" s="15"/>
      <c r="E710" s="17" t="s">
        <v>749</v>
      </c>
      <c r="F710" s="18">
        <f>F711</f>
        <v>0</v>
      </c>
      <c r="G710" s="18">
        <f t="shared" si="403"/>
        <v>0</v>
      </c>
      <c r="H710" s="18">
        <f t="shared" si="403"/>
        <v>90100</v>
      </c>
      <c r="I710" s="18">
        <f t="shared" si="403"/>
        <v>0</v>
      </c>
      <c r="J710" s="3">
        <v>0</v>
      </c>
    </row>
    <row r="711" spans="1:10" s="3" customFormat="1" hidden="1" x14ac:dyDescent="0.25">
      <c r="A711" s="15" t="s">
        <v>267</v>
      </c>
      <c r="B711" s="15" t="s">
        <v>330</v>
      </c>
      <c r="C711" s="15"/>
      <c r="D711" s="15"/>
      <c r="E711" s="17" t="s">
        <v>750</v>
      </c>
      <c r="F711" s="18">
        <f>F712</f>
        <v>0</v>
      </c>
      <c r="G711" s="18">
        <f t="shared" si="403"/>
        <v>0</v>
      </c>
      <c r="H711" s="18">
        <f t="shared" si="403"/>
        <v>90100</v>
      </c>
      <c r="I711" s="18">
        <f t="shared" si="403"/>
        <v>0</v>
      </c>
      <c r="J711" s="3">
        <v>0</v>
      </c>
    </row>
    <row r="712" spans="1:10" s="3" customFormat="1" hidden="1" x14ac:dyDescent="0.25">
      <c r="A712" s="15" t="s">
        <v>267</v>
      </c>
      <c r="B712" s="15">
        <v>410</v>
      </c>
      <c r="C712" s="15" t="s">
        <v>44</v>
      </c>
      <c r="D712" s="15" t="s">
        <v>71</v>
      </c>
      <c r="E712" s="17" t="s">
        <v>771</v>
      </c>
      <c r="F712" s="18">
        <v>0</v>
      </c>
      <c r="G712" s="18">
        <v>0</v>
      </c>
      <c r="H712" s="18">
        <v>90100</v>
      </c>
      <c r="I712" s="18"/>
      <c r="J712" s="3">
        <v>0</v>
      </c>
    </row>
    <row r="713" spans="1:10" ht="47.25" x14ac:dyDescent="0.25">
      <c r="A713" s="23" t="s">
        <v>268</v>
      </c>
      <c r="B713" s="23"/>
      <c r="C713" s="23"/>
      <c r="D713" s="23"/>
      <c r="E713" s="24" t="s">
        <v>553</v>
      </c>
      <c r="F713" s="25">
        <f>F714</f>
        <v>7851.5</v>
      </c>
      <c r="G713" s="18">
        <f t="shared" ref="G713:I715" si="404">G714</f>
        <v>0</v>
      </c>
      <c r="H713" s="18">
        <f t="shared" si="404"/>
        <v>0</v>
      </c>
      <c r="I713" s="18">
        <f t="shared" si="404"/>
        <v>0</v>
      </c>
    </row>
    <row r="714" spans="1:10" ht="47.25" x14ac:dyDescent="0.25">
      <c r="A714" s="23" t="s">
        <v>268</v>
      </c>
      <c r="B714" s="23" t="s">
        <v>14</v>
      </c>
      <c r="C714" s="23"/>
      <c r="D714" s="23"/>
      <c r="E714" s="24" t="s">
        <v>749</v>
      </c>
      <c r="F714" s="25">
        <f>F715</f>
        <v>7851.5</v>
      </c>
      <c r="G714" s="18">
        <f t="shared" si="404"/>
        <v>0</v>
      </c>
      <c r="H714" s="18">
        <f t="shared" si="404"/>
        <v>0</v>
      </c>
      <c r="I714" s="18">
        <f t="shared" si="404"/>
        <v>0</v>
      </c>
    </row>
    <row r="715" spans="1:10" x14ac:dyDescent="0.25">
      <c r="A715" s="23" t="s">
        <v>268</v>
      </c>
      <c r="B715" s="23" t="s">
        <v>330</v>
      </c>
      <c r="C715" s="23"/>
      <c r="D715" s="23"/>
      <c r="E715" s="24" t="s">
        <v>750</v>
      </c>
      <c r="F715" s="25">
        <f>F716</f>
        <v>7851.5</v>
      </c>
      <c r="G715" s="18">
        <f t="shared" si="404"/>
        <v>0</v>
      </c>
      <c r="H715" s="18">
        <f t="shared" si="404"/>
        <v>0</v>
      </c>
      <c r="I715" s="18">
        <f t="shared" si="404"/>
        <v>0</v>
      </c>
    </row>
    <row r="716" spans="1:10" x14ac:dyDescent="0.25">
      <c r="A716" s="23" t="s">
        <v>268</v>
      </c>
      <c r="B716" s="23">
        <v>410</v>
      </c>
      <c r="C716" s="23" t="s">
        <v>44</v>
      </c>
      <c r="D716" s="23" t="s">
        <v>71</v>
      </c>
      <c r="E716" s="24" t="s">
        <v>771</v>
      </c>
      <c r="F716" s="25">
        <v>7851.5</v>
      </c>
      <c r="G716" s="18">
        <v>0</v>
      </c>
      <c r="H716" s="18">
        <v>0</v>
      </c>
      <c r="I716" s="18"/>
    </row>
    <row r="717" spans="1:10" ht="63" x14ac:dyDescent="0.25">
      <c r="A717" s="23" t="s">
        <v>269</v>
      </c>
      <c r="B717" s="23"/>
      <c r="C717" s="23"/>
      <c r="D717" s="23"/>
      <c r="E717" s="24" t="s">
        <v>816</v>
      </c>
      <c r="F717" s="25">
        <f>F718</f>
        <v>259306.19999999998</v>
      </c>
      <c r="G717" s="18">
        <f t="shared" ref="G717:I719" si="405">G718</f>
        <v>247815.59999999998</v>
      </c>
      <c r="H717" s="18">
        <f t="shared" si="405"/>
        <v>282275</v>
      </c>
      <c r="I717" s="18">
        <f t="shared" si="405"/>
        <v>0</v>
      </c>
    </row>
    <row r="718" spans="1:10" ht="47.25" x14ac:dyDescent="0.25">
      <c r="A718" s="23" t="s">
        <v>269</v>
      </c>
      <c r="B718" s="23" t="s">
        <v>14</v>
      </c>
      <c r="C718" s="23"/>
      <c r="D718" s="23"/>
      <c r="E718" s="24" t="s">
        <v>749</v>
      </c>
      <c r="F718" s="25">
        <f>F719</f>
        <v>259306.19999999998</v>
      </c>
      <c r="G718" s="18">
        <f t="shared" si="405"/>
        <v>247815.59999999998</v>
      </c>
      <c r="H718" s="18">
        <f t="shared" si="405"/>
        <v>282275</v>
      </c>
      <c r="I718" s="18">
        <f t="shared" si="405"/>
        <v>0</v>
      </c>
    </row>
    <row r="719" spans="1:10" x14ac:dyDescent="0.25">
      <c r="A719" s="23" t="s">
        <v>269</v>
      </c>
      <c r="B719" s="23" t="s">
        <v>330</v>
      </c>
      <c r="C719" s="23"/>
      <c r="D719" s="23"/>
      <c r="E719" s="24" t="s">
        <v>750</v>
      </c>
      <c r="F719" s="25">
        <f>F720</f>
        <v>259306.19999999998</v>
      </c>
      <c r="G719" s="18">
        <f t="shared" si="405"/>
        <v>247815.59999999998</v>
      </c>
      <c r="H719" s="18">
        <f t="shared" si="405"/>
        <v>282275</v>
      </c>
      <c r="I719" s="18">
        <f t="shared" si="405"/>
        <v>0</v>
      </c>
    </row>
    <row r="720" spans="1:10" x14ac:dyDescent="0.25">
      <c r="A720" s="23" t="s">
        <v>269</v>
      </c>
      <c r="B720" s="23">
        <v>410</v>
      </c>
      <c r="C720" s="23" t="s">
        <v>44</v>
      </c>
      <c r="D720" s="23" t="s">
        <v>71</v>
      </c>
      <c r="E720" s="24" t="s">
        <v>771</v>
      </c>
      <c r="F720" s="25">
        <v>259306.19999999998</v>
      </c>
      <c r="G720" s="18">
        <v>247815.59999999998</v>
      </c>
      <c r="H720" s="18">
        <v>282275</v>
      </c>
      <c r="I720" s="18"/>
    </row>
    <row r="721" spans="1:10" s="31" customFormat="1" ht="31.5" x14ac:dyDescent="0.25">
      <c r="A721" s="28" t="s">
        <v>213</v>
      </c>
      <c r="B721" s="28"/>
      <c r="C721" s="28"/>
      <c r="D721" s="28"/>
      <c r="E721" s="29" t="s">
        <v>554</v>
      </c>
      <c r="F721" s="30">
        <f>F722</f>
        <v>127183.3</v>
      </c>
      <c r="G721" s="21">
        <f t="shared" ref="G721:I721" si="406">G722</f>
        <v>127852.7</v>
      </c>
      <c r="H721" s="21">
        <f t="shared" si="406"/>
        <v>127852.7</v>
      </c>
      <c r="I721" s="21">
        <f t="shared" si="406"/>
        <v>0</v>
      </c>
      <c r="J721" s="22"/>
    </row>
    <row r="722" spans="1:10" ht="78.75" x14ac:dyDescent="0.25">
      <c r="A722" s="23" t="s">
        <v>193</v>
      </c>
      <c r="B722" s="23"/>
      <c r="C722" s="23"/>
      <c r="D722" s="23"/>
      <c r="E722" s="24" t="s">
        <v>434</v>
      </c>
      <c r="F722" s="25">
        <f>F723+F726+F729</f>
        <v>127183.3</v>
      </c>
      <c r="G722" s="18">
        <f t="shared" ref="G722:H722" si="407">G723+G726+G729</f>
        <v>127852.7</v>
      </c>
      <c r="H722" s="18">
        <f t="shared" si="407"/>
        <v>127852.7</v>
      </c>
      <c r="I722" s="18">
        <f t="shared" ref="I722" si="408">I723+I726+I729</f>
        <v>0</v>
      </c>
    </row>
    <row r="723" spans="1:10" ht="94.5" x14ac:dyDescent="0.25">
      <c r="A723" s="23" t="s">
        <v>193</v>
      </c>
      <c r="B723" s="23" t="s">
        <v>13</v>
      </c>
      <c r="C723" s="23"/>
      <c r="D723" s="23"/>
      <c r="E723" s="24" t="s">
        <v>739</v>
      </c>
      <c r="F723" s="25">
        <f>F724</f>
        <v>83930</v>
      </c>
      <c r="G723" s="18">
        <f t="shared" ref="G723:I724" si="409">G724</f>
        <v>83929.8</v>
      </c>
      <c r="H723" s="18">
        <f t="shared" si="409"/>
        <v>83929.8</v>
      </c>
      <c r="I723" s="18">
        <f t="shared" si="409"/>
        <v>0</v>
      </c>
    </row>
    <row r="724" spans="1:10" ht="31.5" x14ac:dyDescent="0.25">
      <c r="A724" s="23" t="s">
        <v>193</v>
      </c>
      <c r="B724" s="23" t="s">
        <v>422</v>
      </c>
      <c r="C724" s="23"/>
      <c r="D724" s="23"/>
      <c r="E724" s="24" t="s">
        <v>740</v>
      </c>
      <c r="F724" s="25">
        <f>F725</f>
        <v>83930</v>
      </c>
      <c r="G724" s="18">
        <f t="shared" si="409"/>
        <v>83929.8</v>
      </c>
      <c r="H724" s="18">
        <f t="shared" si="409"/>
        <v>83929.8</v>
      </c>
      <c r="I724" s="18">
        <f t="shared" si="409"/>
        <v>0</v>
      </c>
    </row>
    <row r="725" spans="1:10" ht="31.5" x14ac:dyDescent="0.25">
      <c r="A725" s="23" t="s">
        <v>193</v>
      </c>
      <c r="B725" s="23">
        <v>110</v>
      </c>
      <c r="C725" s="23" t="s">
        <v>58</v>
      </c>
      <c r="D725" s="23" t="s">
        <v>58</v>
      </c>
      <c r="E725" s="24" t="s">
        <v>776</v>
      </c>
      <c r="F725" s="25">
        <v>83930</v>
      </c>
      <c r="G725" s="18">
        <v>83929.8</v>
      </c>
      <c r="H725" s="18">
        <v>83929.8</v>
      </c>
      <c r="I725" s="18"/>
    </row>
    <row r="726" spans="1:10" ht="31.5" x14ac:dyDescent="0.25">
      <c r="A726" s="23" t="s">
        <v>193</v>
      </c>
      <c r="B726" s="23" t="s">
        <v>6</v>
      </c>
      <c r="C726" s="23"/>
      <c r="D726" s="23"/>
      <c r="E726" s="24" t="s">
        <v>742</v>
      </c>
      <c r="F726" s="25">
        <f>F727</f>
        <v>35351.1</v>
      </c>
      <c r="G726" s="18">
        <f t="shared" ref="G726:I727" si="410">G727</f>
        <v>36029.69999999999</v>
      </c>
      <c r="H726" s="18">
        <f t="shared" si="410"/>
        <v>35994.69999999999</v>
      </c>
      <c r="I726" s="18">
        <f t="shared" si="410"/>
        <v>0</v>
      </c>
    </row>
    <row r="727" spans="1:10" ht="47.25" x14ac:dyDescent="0.25">
      <c r="A727" s="23" t="s">
        <v>193</v>
      </c>
      <c r="B727" s="23" t="s">
        <v>167</v>
      </c>
      <c r="C727" s="23"/>
      <c r="D727" s="23"/>
      <c r="E727" s="24" t="s">
        <v>743</v>
      </c>
      <c r="F727" s="25">
        <f>F728</f>
        <v>35351.1</v>
      </c>
      <c r="G727" s="18">
        <f t="shared" si="410"/>
        <v>36029.69999999999</v>
      </c>
      <c r="H727" s="18">
        <f t="shared" si="410"/>
        <v>35994.69999999999</v>
      </c>
      <c r="I727" s="18">
        <f t="shared" si="410"/>
        <v>0</v>
      </c>
    </row>
    <row r="728" spans="1:10" ht="31.5" x14ac:dyDescent="0.25">
      <c r="A728" s="23" t="s">
        <v>193</v>
      </c>
      <c r="B728" s="23">
        <v>240</v>
      </c>
      <c r="C728" s="23" t="s">
        <v>58</v>
      </c>
      <c r="D728" s="23" t="s">
        <v>58</v>
      </c>
      <c r="E728" s="24" t="s">
        <v>776</v>
      </c>
      <c r="F728" s="25">
        <v>35351.1</v>
      </c>
      <c r="G728" s="18">
        <v>36029.69999999999</v>
      </c>
      <c r="H728" s="18">
        <v>35994.69999999999</v>
      </c>
      <c r="I728" s="18"/>
    </row>
    <row r="729" spans="1:10" x14ac:dyDescent="0.25">
      <c r="A729" s="23" t="s">
        <v>193</v>
      </c>
      <c r="B729" s="23" t="s">
        <v>7</v>
      </c>
      <c r="C729" s="23"/>
      <c r="D729" s="23"/>
      <c r="E729" s="24" t="s">
        <v>755</v>
      </c>
      <c r="F729" s="25">
        <f>F730</f>
        <v>7902.2</v>
      </c>
      <c r="G729" s="18">
        <f t="shared" ref="G729:I730" si="411">G730</f>
        <v>7893.2</v>
      </c>
      <c r="H729" s="18">
        <f t="shared" si="411"/>
        <v>7928.2</v>
      </c>
      <c r="I729" s="18">
        <f t="shared" si="411"/>
        <v>0</v>
      </c>
    </row>
    <row r="730" spans="1:10" x14ac:dyDescent="0.25">
      <c r="A730" s="23" t="s">
        <v>193</v>
      </c>
      <c r="B730" s="23" t="s">
        <v>215</v>
      </c>
      <c r="C730" s="23"/>
      <c r="D730" s="23"/>
      <c r="E730" s="24" t="s">
        <v>758</v>
      </c>
      <c r="F730" s="25">
        <f>F731</f>
        <v>7902.2</v>
      </c>
      <c r="G730" s="18">
        <f t="shared" si="411"/>
        <v>7893.2</v>
      </c>
      <c r="H730" s="18">
        <f t="shared" si="411"/>
        <v>7928.2</v>
      </c>
      <c r="I730" s="18">
        <f t="shared" si="411"/>
        <v>0</v>
      </c>
    </row>
    <row r="731" spans="1:10" ht="31.5" x14ac:dyDescent="0.25">
      <c r="A731" s="23" t="s">
        <v>193</v>
      </c>
      <c r="B731" s="23">
        <v>850</v>
      </c>
      <c r="C731" s="23" t="s">
        <v>58</v>
      </c>
      <c r="D731" s="23" t="s">
        <v>58</v>
      </c>
      <c r="E731" s="24" t="s">
        <v>776</v>
      </c>
      <c r="F731" s="25">
        <v>7902.2</v>
      </c>
      <c r="G731" s="18">
        <v>7893.2</v>
      </c>
      <c r="H731" s="18">
        <v>7928.2</v>
      </c>
      <c r="I731" s="18"/>
    </row>
    <row r="732" spans="1:10" s="53" customFormat="1" ht="78.75" x14ac:dyDescent="0.25">
      <c r="A732" s="50" t="s">
        <v>205</v>
      </c>
      <c r="B732" s="50"/>
      <c r="C732" s="50"/>
      <c r="D732" s="50"/>
      <c r="E732" s="51" t="s">
        <v>806</v>
      </c>
      <c r="F732" s="52">
        <f>F733+F769</f>
        <v>509959.3</v>
      </c>
      <c r="G732" s="1">
        <f t="shared" ref="G732:H732" si="412">G733+G769</f>
        <v>385433.1</v>
      </c>
      <c r="H732" s="1">
        <f t="shared" si="412"/>
        <v>392291.69999999995</v>
      </c>
      <c r="I732" s="1">
        <f t="shared" ref="I732" si="413">I733+I769</f>
        <v>0</v>
      </c>
      <c r="J732" s="5"/>
    </row>
    <row r="733" spans="1:10" s="31" customFormat="1" ht="31.5" x14ac:dyDescent="0.25">
      <c r="A733" s="28" t="s">
        <v>206</v>
      </c>
      <c r="B733" s="28"/>
      <c r="C733" s="28"/>
      <c r="D733" s="28"/>
      <c r="E733" s="29" t="s">
        <v>555</v>
      </c>
      <c r="F733" s="30">
        <f>F734+F741+F745+F749+F753+F757+F761+F765</f>
        <v>367249</v>
      </c>
      <c r="G733" s="21">
        <f t="shared" ref="G733:H733" si="414">G734+G741+G745+G749+G753+G757+G761+G765</f>
        <v>327992.89999999997</v>
      </c>
      <c r="H733" s="21">
        <f t="shared" si="414"/>
        <v>264862.99999999994</v>
      </c>
      <c r="I733" s="21">
        <f t="shared" ref="I733" si="415">I734+I741+I745+I749+I753+I757+I761+I765</f>
        <v>0</v>
      </c>
      <c r="J733" s="22"/>
    </row>
    <row r="734" spans="1:10" ht="31.5" x14ac:dyDescent="0.25">
      <c r="A734" s="23" t="s">
        <v>189</v>
      </c>
      <c r="B734" s="23"/>
      <c r="C734" s="23"/>
      <c r="D734" s="23"/>
      <c r="E734" s="24" t="s">
        <v>556</v>
      </c>
      <c r="F734" s="25">
        <f>F735+F738</f>
        <v>120293.1</v>
      </c>
      <c r="G734" s="18">
        <f t="shared" ref="G734:H734" si="416">G735+G738</f>
        <v>121724.2</v>
      </c>
      <c r="H734" s="18">
        <f t="shared" si="416"/>
        <v>121724.20000000001</v>
      </c>
      <c r="I734" s="18">
        <f t="shared" ref="I734" si="417">I735+I738</f>
        <v>0</v>
      </c>
    </row>
    <row r="735" spans="1:10" ht="31.5" x14ac:dyDescent="0.25">
      <c r="A735" s="23" t="s">
        <v>189</v>
      </c>
      <c r="B735" s="23" t="s">
        <v>6</v>
      </c>
      <c r="C735" s="23"/>
      <c r="D735" s="23"/>
      <c r="E735" s="24" t="s">
        <v>742</v>
      </c>
      <c r="F735" s="25">
        <f>F736</f>
        <v>119044.1</v>
      </c>
      <c r="G735" s="18">
        <f t="shared" ref="G735:I736" si="418">G736</f>
        <v>120552.7</v>
      </c>
      <c r="H735" s="18">
        <f t="shared" si="418"/>
        <v>120714.80000000002</v>
      </c>
      <c r="I735" s="18">
        <f t="shared" si="418"/>
        <v>0</v>
      </c>
    </row>
    <row r="736" spans="1:10" ht="47.25" x14ac:dyDescent="0.25">
      <c r="A736" s="23" t="s">
        <v>189</v>
      </c>
      <c r="B736" s="23" t="s">
        <v>167</v>
      </c>
      <c r="C736" s="23"/>
      <c r="D736" s="23"/>
      <c r="E736" s="24" t="s">
        <v>743</v>
      </c>
      <c r="F736" s="25">
        <f>F737</f>
        <v>119044.1</v>
      </c>
      <c r="G736" s="18">
        <f t="shared" si="418"/>
        <v>120552.7</v>
      </c>
      <c r="H736" s="18">
        <f t="shared" si="418"/>
        <v>120714.80000000002</v>
      </c>
      <c r="I736" s="18">
        <f t="shared" si="418"/>
        <v>0</v>
      </c>
    </row>
    <row r="737" spans="1:9" x14ac:dyDescent="0.25">
      <c r="A737" s="23" t="s">
        <v>189</v>
      </c>
      <c r="B737" s="23">
        <v>240</v>
      </c>
      <c r="C737" s="23" t="s">
        <v>58</v>
      </c>
      <c r="D737" s="23" t="s">
        <v>57</v>
      </c>
      <c r="E737" s="24" t="s">
        <v>775</v>
      </c>
      <c r="F737" s="25">
        <v>119044.1</v>
      </c>
      <c r="G737" s="18">
        <v>120552.7</v>
      </c>
      <c r="H737" s="18">
        <v>120714.80000000002</v>
      </c>
      <c r="I737" s="18"/>
    </row>
    <row r="738" spans="1:9" x14ac:dyDescent="0.25">
      <c r="A738" s="23" t="s">
        <v>189</v>
      </c>
      <c r="B738" s="23" t="s">
        <v>7</v>
      </c>
      <c r="C738" s="23"/>
      <c r="D738" s="23"/>
      <c r="E738" s="24" t="s">
        <v>755</v>
      </c>
      <c r="F738" s="25">
        <f>F739</f>
        <v>1249</v>
      </c>
      <c r="G738" s="18">
        <f t="shared" ref="G738:I739" si="419">G739</f>
        <v>1171.5</v>
      </c>
      <c r="H738" s="18">
        <f t="shared" si="419"/>
        <v>1009.4000000000001</v>
      </c>
      <c r="I738" s="18">
        <f t="shared" si="419"/>
        <v>0</v>
      </c>
    </row>
    <row r="739" spans="1:9" x14ac:dyDescent="0.25">
      <c r="A739" s="23" t="s">
        <v>189</v>
      </c>
      <c r="B739" s="23" t="s">
        <v>215</v>
      </c>
      <c r="C739" s="23"/>
      <c r="D739" s="23"/>
      <c r="E739" s="24" t="s">
        <v>758</v>
      </c>
      <c r="F739" s="25">
        <f>F740</f>
        <v>1249</v>
      </c>
      <c r="G739" s="18">
        <f t="shared" si="419"/>
        <v>1171.5</v>
      </c>
      <c r="H739" s="18">
        <f t="shared" si="419"/>
        <v>1009.4000000000001</v>
      </c>
      <c r="I739" s="18">
        <f t="shared" si="419"/>
        <v>0</v>
      </c>
    </row>
    <row r="740" spans="1:9" x14ac:dyDescent="0.25">
      <c r="A740" s="23" t="s">
        <v>189</v>
      </c>
      <c r="B740" s="23">
        <v>850</v>
      </c>
      <c r="C740" s="23" t="s">
        <v>58</v>
      </c>
      <c r="D740" s="23" t="s">
        <v>57</v>
      </c>
      <c r="E740" s="24" t="s">
        <v>775</v>
      </c>
      <c r="F740" s="25">
        <v>1249</v>
      </c>
      <c r="G740" s="18">
        <v>1171.5</v>
      </c>
      <c r="H740" s="18">
        <v>1009.4000000000001</v>
      </c>
      <c r="I740" s="18"/>
    </row>
    <row r="741" spans="1:9" ht="31.5" x14ac:dyDescent="0.25">
      <c r="A741" s="23" t="s">
        <v>190</v>
      </c>
      <c r="B741" s="23"/>
      <c r="C741" s="23"/>
      <c r="D741" s="23"/>
      <c r="E741" s="24" t="s">
        <v>557</v>
      </c>
      <c r="F741" s="25">
        <f>F742</f>
        <v>25092.399999999998</v>
      </c>
      <c r="G741" s="18">
        <f t="shared" ref="G741:I743" si="420">G742</f>
        <v>25594.300000000003</v>
      </c>
      <c r="H741" s="18">
        <f t="shared" si="420"/>
        <v>25594.300000000003</v>
      </c>
      <c r="I741" s="18">
        <f t="shared" si="420"/>
        <v>0</v>
      </c>
    </row>
    <row r="742" spans="1:9" ht="31.5" x14ac:dyDescent="0.25">
      <c r="A742" s="23" t="s">
        <v>190</v>
      </c>
      <c r="B742" s="23" t="s">
        <v>6</v>
      </c>
      <c r="C742" s="23"/>
      <c r="D742" s="23"/>
      <c r="E742" s="24" t="s">
        <v>742</v>
      </c>
      <c r="F742" s="25">
        <f>F743</f>
        <v>25092.399999999998</v>
      </c>
      <c r="G742" s="18">
        <f t="shared" si="420"/>
        <v>25594.300000000003</v>
      </c>
      <c r="H742" s="18">
        <f t="shared" si="420"/>
        <v>25594.300000000003</v>
      </c>
      <c r="I742" s="18">
        <f t="shared" si="420"/>
        <v>0</v>
      </c>
    </row>
    <row r="743" spans="1:9" ht="47.25" x14ac:dyDescent="0.25">
      <c r="A743" s="23" t="s">
        <v>190</v>
      </c>
      <c r="B743" s="23" t="s">
        <v>167</v>
      </c>
      <c r="C743" s="23"/>
      <c r="D743" s="23"/>
      <c r="E743" s="24" t="s">
        <v>743</v>
      </c>
      <c r="F743" s="25">
        <f>F744</f>
        <v>25092.399999999998</v>
      </c>
      <c r="G743" s="18">
        <f t="shared" si="420"/>
        <v>25594.300000000003</v>
      </c>
      <c r="H743" s="18">
        <f t="shared" si="420"/>
        <v>25594.300000000003</v>
      </c>
      <c r="I743" s="18">
        <f t="shared" si="420"/>
        <v>0</v>
      </c>
    </row>
    <row r="744" spans="1:9" x14ac:dyDescent="0.25">
      <c r="A744" s="23" t="s">
        <v>190</v>
      </c>
      <c r="B744" s="23">
        <v>240</v>
      </c>
      <c r="C744" s="23" t="s">
        <v>58</v>
      </c>
      <c r="D744" s="23" t="s">
        <v>57</v>
      </c>
      <c r="E744" s="24" t="s">
        <v>775</v>
      </c>
      <c r="F744" s="25">
        <v>25092.399999999998</v>
      </c>
      <c r="G744" s="18">
        <v>25594.300000000003</v>
      </c>
      <c r="H744" s="18">
        <v>25594.300000000003</v>
      </c>
      <c r="I744" s="18"/>
    </row>
    <row r="745" spans="1:9" x14ac:dyDescent="0.25">
      <c r="A745" s="23" t="s">
        <v>191</v>
      </c>
      <c r="B745" s="23"/>
      <c r="C745" s="23"/>
      <c r="D745" s="23"/>
      <c r="E745" s="24" t="s">
        <v>558</v>
      </c>
      <c r="F745" s="25">
        <f>F746</f>
        <v>4490.6000000000004</v>
      </c>
      <c r="G745" s="18">
        <f t="shared" ref="G745:I747" si="421">G746</f>
        <v>4580.3999999999996</v>
      </c>
      <c r="H745" s="18">
        <f t="shared" si="421"/>
        <v>4580.3</v>
      </c>
      <c r="I745" s="18">
        <f t="shared" si="421"/>
        <v>0</v>
      </c>
    </row>
    <row r="746" spans="1:9" ht="31.5" x14ac:dyDescent="0.25">
      <c r="A746" s="23" t="s">
        <v>191</v>
      </c>
      <c r="B746" s="23" t="s">
        <v>6</v>
      </c>
      <c r="C746" s="23"/>
      <c r="D746" s="23"/>
      <c r="E746" s="24" t="s">
        <v>742</v>
      </c>
      <c r="F746" s="25">
        <f>F747</f>
        <v>4490.6000000000004</v>
      </c>
      <c r="G746" s="18">
        <f t="shared" si="421"/>
        <v>4580.3999999999996</v>
      </c>
      <c r="H746" s="18">
        <f t="shared" si="421"/>
        <v>4580.3</v>
      </c>
      <c r="I746" s="18">
        <f t="shared" si="421"/>
        <v>0</v>
      </c>
    </row>
    <row r="747" spans="1:9" ht="47.25" x14ac:dyDescent="0.25">
      <c r="A747" s="23" t="s">
        <v>191</v>
      </c>
      <c r="B747" s="23" t="s">
        <v>167</v>
      </c>
      <c r="C747" s="23"/>
      <c r="D747" s="23"/>
      <c r="E747" s="24" t="s">
        <v>743</v>
      </c>
      <c r="F747" s="25">
        <f>F748</f>
        <v>4490.6000000000004</v>
      </c>
      <c r="G747" s="18">
        <f t="shared" si="421"/>
        <v>4580.3999999999996</v>
      </c>
      <c r="H747" s="18">
        <f t="shared" si="421"/>
        <v>4580.3</v>
      </c>
      <c r="I747" s="18">
        <f t="shared" si="421"/>
        <v>0</v>
      </c>
    </row>
    <row r="748" spans="1:9" x14ac:dyDescent="0.25">
      <c r="A748" s="23" t="s">
        <v>191</v>
      </c>
      <c r="B748" s="23">
        <v>240</v>
      </c>
      <c r="C748" s="23" t="s">
        <v>58</v>
      </c>
      <c r="D748" s="23" t="s">
        <v>57</v>
      </c>
      <c r="E748" s="24" t="s">
        <v>775</v>
      </c>
      <c r="F748" s="25">
        <v>4490.6000000000004</v>
      </c>
      <c r="G748" s="18">
        <v>4580.3999999999996</v>
      </c>
      <c r="H748" s="18">
        <v>4580.3</v>
      </c>
      <c r="I748" s="18"/>
    </row>
    <row r="749" spans="1:9" ht="31.5" x14ac:dyDescent="0.25">
      <c r="A749" s="23" t="s">
        <v>273</v>
      </c>
      <c r="B749" s="23"/>
      <c r="C749" s="23"/>
      <c r="D749" s="23"/>
      <c r="E749" s="24" t="s">
        <v>559</v>
      </c>
      <c r="F749" s="25">
        <f>F750</f>
        <v>10175.799999999999</v>
      </c>
      <c r="G749" s="18">
        <f t="shared" ref="G749:I751" si="422">G750</f>
        <v>17175.8</v>
      </c>
      <c r="H749" s="18">
        <f t="shared" si="422"/>
        <v>17708.3</v>
      </c>
      <c r="I749" s="18">
        <f t="shared" si="422"/>
        <v>0</v>
      </c>
    </row>
    <row r="750" spans="1:9" ht="31.5" x14ac:dyDescent="0.25">
      <c r="A750" s="23" t="s">
        <v>273</v>
      </c>
      <c r="B750" s="23" t="s">
        <v>6</v>
      </c>
      <c r="C750" s="23"/>
      <c r="D750" s="23"/>
      <c r="E750" s="24" t="s">
        <v>742</v>
      </c>
      <c r="F750" s="25">
        <f>F751</f>
        <v>10175.799999999999</v>
      </c>
      <c r="G750" s="18">
        <f t="shared" si="422"/>
        <v>17175.8</v>
      </c>
      <c r="H750" s="18">
        <f t="shared" si="422"/>
        <v>17708.3</v>
      </c>
      <c r="I750" s="18">
        <f t="shared" si="422"/>
        <v>0</v>
      </c>
    </row>
    <row r="751" spans="1:9" ht="47.25" x14ac:dyDescent="0.25">
      <c r="A751" s="23" t="s">
        <v>273</v>
      </c>
      <c r="B751" s="23" t="s">
        <v>167</v>
      </c>
      <c r="C751" s="23"/>
      <c r="D751" s="23"/>
      <c r="E751" s="24" t="s">
        <v>743</v>
      </c>
      <c r="F751" s="25">
        <f>F752</f>
        <v>10175.799999999999</v>
      </c>
      <c r="G751" s="18">
        <f t="shared" si="422"/>
        <v>17175.8</v>
      </c>
      <c r="H751" s="18">
        <f t="shared" si="422"/>
        <v>17708.3</v>
      </c>
      <c r="I751" s="18">
        <f t="shared" si="422"/>
        <v>0</v>
      </c>
    </row>
    <row r="752" spans="1:9" x14ac:dyDescent="0.25">
      <c r="A752" s="23" t="s">
        <v>273</v>
      </c>
      <c r="B752" s="23">
        <v>240</v>
      </c>
      <c r="C752" s="23" t="s">
        <v>58</v>
      </c>
      <c r="D752" s="23" t="s">
        <v>57</v>
      </c>
      <c r="E752" s="24" t="s">
        <v>775</v>
      </c>
      <c r="F752" s="25">
        <v>10175.799999999999</v>
      </c>
      <c r="G752" s="18">
        <v>17175.8</v>
      </c>
      <c r="H752" s="18">
        <v>17708.3</v>
      </c>
      <c r="I752" s="18"/>
    </row>
    <row r="753" spans="1:10" ht="31.5" x14ac:dyDescent="0.25">
      <c r="A753" s="23" t="s">
        <v>182</v>
      </c>
      <c r="B753" s="23"/>
      <c r="C753" s="23"/>
      <c r="D753" s="23"/>
      <c r="E753" s="24" t="s">
        <v>560</v>
      </c>
      <c r="F753" s="25">
        <f>F754</f>
        <v>34419.999999999993</v>
      </c>
      <c r="G753" s="18">
        <f t="shared" ref="G753:I755" si="423">G754</f>
        <v>35108.400000000001</v>
      </c>
      <c r="H753" s="18">
        <f t="shared" si="423"/>
        <v>35108.399999999994</v>
      </c>
      <c r="I753" s="18">
        <f t="shared" si="423"/>
        <v>0</v>
      </c>
    </row>
    <row r="754" spans="1:10" ht="31.5" x14ac:dyDescent="0.25">
      <c r="A754" s="23" t="s">
        <v>182</v>
      </c>
      <c r="B754" s="23" t="s">
        <v>6</v>
      </c>
      <c r="C754" s="23"/>
      <c r="D754" s="23"/>
      <c r="E754" s="24" t="s">
        <v>742</v>
      </c>
      <c r="F754" s="25">
        <f>F755</f>
        <v>34419.999999999993</v>
      </c>
      <c r="G754" s="18">
        <f t="shared" si="423"/>
        <v>35108.400000000001</v>
      </c>
      <c r="H754" s="18">
        <f t="shared" si="423"/>
        <v>35108.399999999994</v>
      </c>
      <c r="I754" s="18">
        <f t="shared" si="423"/>
        <v>0</v>
      </c>
    </row>
    <row r="755" spans="1:10" ht="47.25" x14ac:dyDescent="0.25">
      <c r="A755" s="23" t="s">
        <v>182</v>
      </c>
      <c r="B755" s="23" t="s">
        <v>167</v>
      </c>
      <c r="C755" s="23"/>
      <c r="D755" s="23"/>
      <c r="E755" s="24" t="s">
        <v>743</v>
      </c>
      <c r="F755" s="25">
        <f>F756</f>
        <v>34419.999999999993</v>
      </c>
      <c r="G755" s="18">
        <f t="shared" si="423"/>
        <v>35108.400000000001</v>
      </c>
      <c r="H755" s="18">
        <f t="shared" si="423"/>
        <v>35108.399999999994</v>
      </c>
      <c r="I755" s="18">
        <f t="shared" si="423"/>
        <v>0</v>
      </c>
    </row>
    <row r="756" spans="1:10" x14ac:dyDescent="0.25">
      <c r="A756" s="23" t="s">
        <v>182</v>
      </c>
      <c r="B756" s="23">
        <v>240</v>
      </c>
      <c r="C756" s="23" t="s">
        <v>44</v>
      </c>
      <c r="D756" s="23" t="s">
        <v>71</v>
      </c>
      <c r="E756" s="24" t="s">
        <v>771</v>
      </c>
      <c r="F756" s="25">
        <v>34419.999999999993</v>
      </c>
      <c r="G756" s="18">
        <v>35108.400000000001</v>
      </c>
      <c r="H756" s="18">
        <v>35108.399999999994</v>
      </c>
      <c r="I756" s="18"/>
    </row>
    <row r="757" spans="1:10" ht="31.5" x14ac:dyDescent="0.25">
      <c r="A757" s="23" t="s">
        <v>185</v>
      </c>
      <c r="B757" s="23"/>
      <c r="C757" s="23"/>
      <c r="D757" s="23"/>
      <c r="E757" s="24" t="s">
        <v>561</v>
      </c>
      <c r="F757" s="25">
        <f>F758</f>
        <v>5175.8</v>
      </c>
      <c r="G757" s="18">
        <f t="shared" ref="G757:I759" si="424">G758</f>
        <v>5764.4</v>
      </c>
      <c r="H757" s="18">
        <f t="shared" si="424"/>
        <v>5764.4</v>
      </c>
      <c r="I757" s="18">
        <f t="shared" si="424"/>
        <v>0</v>
      </c>
    </row>
    <row r="758" spans="1:10" ht="31.5" x14ac:dyDescent="0.25">
      <c r="A758" s="23" t="s">
        <v>185</v>
      </c>
      <c r="B758" s="23" t="s">
        <v>6</v>
      </c>
      <c r="C758" s="23"/>
      <c r="D758" s="23"/>
      <c r="E758" s="24" t="s">
        <v>742</v>
      </c>
      <c r="F758" s="25">
        <f>F759</f>
        <v>5175.8</v>
      </c>
      <c r="G758" s="18">
        <f t="shared" si="424"/>
        <v>5764.4</v>
      </c>
      <c r="H758" s="18">
        <f t="shared" si="424"/>
        <v>5764.4</v>
      </c>
      <c r="I758" s="18">
        <f t="shared" si="424"/>
        <v>0</v>
      </c>
    </row>
    <row r="759" spans="1:10" ht="47.25" x14ac:dyDescent="0.25">
      <c r="A759" s="23" t="s">
        <v>185</v>
      </c>
      <c r="B759" s="23" t="s">
        <v>167</v>
      </c>
      <c r="C759" s="23"/>
      <c r="D759" s="23"/>
      <c r="E759" s="24" t="s">
        <v>743</v>
      </c>
      <c r="F759" s="25">
        <f>F760</f>
        <v>5175.8</v>
      </c>
      <c r="G759" s="18">
        <f t="shared" si="424"/>
        <v>5764.4</v>
      </c>
      <c r="H759" s="18">
        <f t="shared" si="424"/>
        <v>5764.4</v>
      </c>
      <c r="I759" s="18">
        <f t="shared" si="424"/>
        <v>0</v>
      </c>
    </row>
    <row r="760" spans="1:10" ht="31.5" x14ac:dyDescent="0.25">
      <c r="A760" s="23" t="s">
        <v>185</v>
      </c>
      <c r="B760" s="23">
        <v>240</v>
      </c>
      <c r="C760" s="23" t="s">
        <v>44</v>
      </c>
      <c r="D760" s="23" t="s">
        <v>45</v>
      </c>
      <c r="E760" s="24" t="s">
        <v>772</v>
      </c>
      <c r="F760" s="25">
        <v>5175.8</v>
      </c>
      <c r="G760" s="18">
        <v>5764.4</v>
      </c>
      <c r="H760" s="18">
        <v>5764.4</v>
      </c>
      <c r="I760" s="18"/>
    </row>
    <row r="761" spans="1:10" ht="63" x14ac:dyDescent="0.25">
      <c r="A761" s="23" t="s">
        <v>274</v>
      </c>
      <c r="B761" s="23"/>
      <c r="C761" s="23"/>
      <c r="D761" s="23"/>
      <c r="E761" s="24" t="s">
        <v>562</v>
      </c>
      <c r="F761" s="25">
        <f>F762</f>
        <v>167601.29999999999</v>
      </c>
      <c r="G761" s="18">
        <f t="shared" ref="G761:I763" si="425">G762</f>
        <v>98045.4</v>
      </c>
      <c r="H761" s="18">
        <f t="shared" si="425"/>
        <v>0</v>
      </c>
      <c r="I761" s="18">
        <f t="shared" si="425"/>
        <v>0</v>
      </c>
    </row>
    <row r="762" spans="1:10" ht="47.25" x14ac:dyDescent="0.25">
      <c r="A762" s="23" t="s">
        <v>274</v>
      </c>
      <c r="B762" s="23" t="s">
        <v>14</v>
      </c>
      <c r="C762" s="23"/>
      <c r="D762" s="23"/>
      <c r="E762" s="24" t="s">
        <v>749</v>
      </c>
      <c r="F762" s="25">
        <f>F763</f>
        <v>167601.29999999999</v>
      </c>
      <c r="G762" s="18">
        <f t="shared" si="425"/>
        <v>98045.4</v>
      </c>
      <c r="H762" s="18">
        <f t="shared" si="425"/>
        <v>0</v>
      </c>
      <c r="I762" s="18">
        <f t="shared" si="425"/>
        <v>0</v>
      </c>
    </row>
    <row r="763" spans="1:10" x14ac:dyDescent="0.25">
      <c r="A763" s="23" t="s">
        <v>274</v>
      </c>
      <c r="B763" s="23" t="s">
        <v>330</v>
      </c>
      <c r="C763" s="23"/>
      <c r="D763" s="23"/>
      <c r="E763" s="24" t="s">
        <v>750</v>
      </c>
      <c r="F763" s="25">
        <f>F764</f>
        <v>167601.29999999999</v>
      </c>
      <c r="G763" s="18">
        <f t="shared" si="425"/>
        <v>98045.4</v>
      </c>
      <c r="H763" s="18">
        <f t="shared" si="425"/>
        <v>0</v>
      </c>
      <c r="I763" s="18">
        <f t="shared" si="425"/>
        <v>0</v>
      </c>
    </row>
    <row r="764" spans="1:10" x14ac:dyDescent="0.25">
      <c r="A764" s="23" t="s">
        <v>274</v>
      </c>
      <c r="B764" s="23">
        <v>410</v>
      </c>
      <c r="C764" s="23" t="s">
        <v>58</v>
      </c>
      <c r="D764" s="23" t="s">
        <v>57</v>
      </c>
      <c r="E764" s="24" t="s">
        <v>775</v>
      </c>
      <c r="F764" s="25">
        <v>167601.29999999999</v>
      </c>
      <c r="G764" s="18">
        <v>98045.4</v>
      </c>
      <c r="H764" s="18">
        <v>0</v>
      </c>
      <c r="I764" s="18"/>
    </row>
    <row r="765" spans="1:10" s="3" customFormat="1" ht="31.5" hidden="1" x14ac:dyDescent="0.25">
      <c r="A765" s="15" t="s">
        <v>276</v>
      </c>
      <c r="B765" s="15"/>
      <c r="C765" s="15"/>
      <c r="D765" s="15"/>
      <c r="E765" s="17" t="s">
        <v>563</v>
      </c>
      <c r="F765" s="18">
        <f>F766</f>
        <v>0</v>
      </c>
      <c r="G765" s="18">
        <f t="shared" ref="G765:I767" si="426">G766</f>
        <v>20000</v>
      </c>
      <c r="H765" s="18">
        <f t="shared" si="426"/>
        <v>54383.1</v>
      </c>
      <c r="I765" s="18">
        <f t="shared" si="426"/>
        <v>0</v>
      </c>
      <c r="J765" s="3">
        <v>0</v>
      </c>
    </row>
    <row r="766" spans="1:10" s="3" customFormat="1" ht="47.25" hidden="1" x14ac:dyDescent="0.25">
      <c r="A766" s="15" t="s">
        <v>276</v>
      </c>
      <c r="B766" s="15" t="s">
        <v>14</v>
      </c>
      <c r="C766" s="15"/>
      <c r="D766" s="15"/>
      <c r="E766" s="17" t="s">
        <v>749</v>
      </c>
      <c r="F766" s="18">
        <f>F767</f>
        <v>0</v>
      </c>
      <c r="G766" s="18">
        <f t="shared" si="426"/>
        <v>20000</v>
      </c>
      <c r="H766" s="18">
        <f t="shared" si="426"/>
        <v>54383.1</v>
      </c>
      <c r="I766" s="18">
        <f t="shared" si="426"/>
        <v>0</v>
      </c>
      <c r="J766" s="3">
        <v>0</v>
      </c>
    </row>
    <row r="767" spans="1:10" s="3" customFormat="1" hidden="1" x14ac:dyDescent="0.25">
      <c r="A767" s="15" t="s">
        <v>276</v>
      </c>
      <c r="B767" s="15" t="s">
        <v>330</v>
      </c>
      <c r="C767" s="15"/>
      <c r="D767" s="15"/>
      <c r="E767" s="17" t="s">
        <v>750</v>
      </c>
      <c r="F767" s="18">
        <f>F768</f>
        <v>0</v>
      </c>
      <c r="G767" s="18">
        <f t="shared" si="426"/>
        <v>20000</v>
      </c>
      <c r="H767" s="18">
        <f t="shared" si="426"/>
        <v>54383.1</v>
      </c>
      <c r="I767" s="18">
        <f t="shared" si="426"/>
        <v>0</v>
      </c>
      <c r="J767" s="3">
        <v>0</v>
      </c>
    </row>
    <row r="768" spans="1:10" s="3" customFormat="1" hidden="1" x14ac:dyDescent="0.25">
      <c r="A768" s="15" t="s">
        <v>276</v>
      </c>
      <c r="B768" s="15">
        <v>410</v>
      </c>
      <c r="C768" s="15" t="s">
        <v>58</v>
      </c>
      <c r="D768" s="15" t="s">
        <v>57</v>
      </c>
      <c r="E768" s="17" t="s">
        <v>775</v>
      </c>
      <c r="F768" s="18">
        <v>0</v>
      </c>
      <c r="G768" s="18">
        <v>20000</v>
      </c>
      <c r="H768" s="18">
        <v>54383.1</v>
      </c>
      <c r="I768" s="18"/>
      <c r="J768" s="3">
        <v>0</v>
      </c>
    </row>
    <row r="769" spans="1:10" s="31" customFormat="1" ht="31.5" x14ac:dyDescent="0.25">
      <c r="A769" s="28" t="s">
        <v>285</v>
      </c>
      <c r="B769" s="28"/>
      <c r="C769" s="28"/>
      <c r="D769" s="28"/>
      <c r="E769" s="29" t="s">
        <v>564</v>
      </c>
      <c r="F769" s="30">
        <f>F770+F774+F778+F782+F786+F790+F794+F798</f>
        <v>142710.29999999999</v>
      </c>
      <c r="G769" s="21">
        <f t="shared" ref="G769:H769" si="427">G770+G774+G778+G782+G786+G790+G794+G798</f>
        <v>57440.2</v>
      </c>
      <c r="H769" s="21">
        <f t="shared" si="427"/>
        <v>127428.7</v>
      </c>
      <c r="I769" s="21">
        <f t="shared" ref="I769" si="428">I770+I774+I778+I782+I786+I790+I794+I798</f>
        <v>0</v>
      </c>
      <c r="J769" s="22"/>
    </row>
    <row r="770" spans="1:10" ht="31.5" x14ac:dyDescent="0.25">
      <c r="A770" s="23" t="s">
        <v>275</v>
      </c>
      <c r="B770" s="23"/>
      <c r="C770" s="23"/>
      <c r="D770" s="23"/>
      <c r="E770" s="24" t="s">
        <v>565</v>
      </c>
      <c r="F770" s="25">
        <f>F771</f>
        <v>37003.799999999996</v>
      </c>
      <c r="G770" s="18">
        <f t="shared" ref="G770:I772" si="429">G771</f>
        <v>36856.199999999997</v>
      </c>
      <c r="H770" s="18">
        <f t="shared" si="429"/>
        <v>36856.199999999997</v>
      </c>
      <c r="I770" s="18">
        <f t="shared" si="429"/>
        <v>0</v>
      </c>
    </row>
    <row r="771" spans="1:10" ht="31.5" x14ac:dyDescent="0.25">
      <c r="A771" s="23" t="s">
        <v>275</v>
      </c>
      <c r="B771" s="23" t="s">
        <v>6</v>
      </c>
      <c r="C771" s="23"/>
      <c r="D771" s="23"/>
      <c r="E771" s="24" t="s">
        <v>742</v>
      </c>
      <c r="F771" s="25">
        <f>F772</f>
        <v>37003.799999999996</v>
      </c>
      <c r="G771" s="18">
        <f t="shared" si="429"/>
        <v>36856.199999999997</v>
      </c>
      <c r="H771" s="18">
        <f t="shared" si="429"/>
        <v>36856.199999999997</v>
      </c>
      <c r="I771" s="18">
        <f t="shared" si="429"/>
        <v>0</v>
      </c>
    </row>
    <row r="772" spans="1:10" ht="47.25" x14ac:dyDescent="0.25">
      <c r="A772" s="23" t="s">
        <v>275</v>
      </c>
      <c r="B772" s="23" t="s">
        <v>167</v>
      </c>
      <c r="C772" s="23"/>
      <c r="D772" s="23"/>
      <c r="E772" s="24" t="s">
        <v>743</v>
      </c>
      <c r="F772" s="25">
        <f>F773</f>
        <v>37003.799999999996</v>
      </c>
      <c r="G772" s="18">
        <f t="shared" si="429"/>
        <v>36856.199999999997</v>
      </c>
      <c r="H772" s="18">
        <f t="shared" si="429"/>
        <v>36856.199999999997</v>
      </c>
      <c r="I772" s="18">
        <f t="shared" si="429"/>
        <v>0</v>
      </c>
    </row>
    <row r="773" spans="1:10" x14ac:dyDescent="0.25">
      <c r="A773" s="23" t="s">
        <v>275</v>
      </c>
      <c r="B773" s="23">
        <v>240</v>
      </c>
      <c r="C773" s="23" t="s">
        <v>58</v>
      </c>
      <c r="D773" s="23" t="s">
        <v>57</v>
      </c>
      <c r="E773" s="24" t="s">
        <v>775</v>
      </c>
      <c r="F773" s="25">
        <v>37003.799999999996</v>
      </c>
      <c r="G773" s="18">
        <v>36856.199999999997</v>
      </c>
      <c r="H773" s="18">
        <v>36856.199999999997</v>
      </c>
      <c r="I773" s="18"/>
    </row>
    <row r="774" spans="1:10" ht="63" x14ac:dyDescent="0.25">
      <c r="A774" s="23" t="s">
        <v>277</v>
      </c>
      <c r="B774" s="23"/>
      <c r="C774" s="23"/>
      <c r="D774" s="23"/>
      <c r="E774" s="24" t="s">
        <v>807</v>
      </c>
      <c r="F774" s="25">
        <f>F775</f>
        <v>473.8</v>
      </c>
      <c r="G774" s="18">
        <f t="shared" ref="G774:I776" si="430">G775</f>
        <v>483.3</v>
      </c>
      <c r="H774" s="18">
        <f t="shared" si="430"/>
        <v>483.3</v>
      </c>
      <c r="I774" s="18">
        <f t="shared" si="430"/>
        <v>0</v>
      </c>
    </row>
    <row r="775" spans="1:10" ht="31.5" x14ac:dyDescent="0.25">
      <c r="A775" s="23" t="s">
        <v>277</v>
      </c>
      <c r="B775" s="23" t="s">
        <v>6</v>
      </c>
      <c r="C775" s="23"/>
      <c r="D775" s="23"/>
      <c r="E775" s="24" t="s">
        <v>742</v>
      </c>
      <c r="F775" s="25">
        <f>F776</f>
        <v>473.8</v>
      </c>
      <c r="G775" s="18">
        <f t="shared" si="430"/>
        <v>483.3</v>
      </c>
      <c r="H775" s="18">
        <f t="shared" si="430"/>
        <v>483.3</v>
      </c>
      <c r="I775" s="18">
        <f t="shared" si="430"/>
        <v>0</v>
      </c>
    </row>
    <row r="776" spans="1:10" ht="47.25" x14ac:dyDescent="0.25">
      <c r="A776" s="23" t="s">
        <v>277</v>
      </c>
      <c r="B776" s="23" t="s">
        <v>167</v>
      </c>
      <c r="C776" s="23"/>
      <c r="D776" s="23"/>
      <c r="E776" s="24" t="s">
        <v>743</v>
      </c>
      <c r="F776" s="25">
        <f>F777</f>
        <v>473.8</v>
      </c>
      <c r="G776" s="18">
        <f t="shared" si="430"/>
        <v>483.3</v>
      </c>
      <c r="H776" s="18">
        <f t="shared" si="430"/>
        <v>483.3</v>
      </c>
      <c r="I776" s="18">
        <f t="shared" si="430"/>
        <v>0</v>
      </c>
    </row>
    <row r="777" spans="1:10" x14ac:dyDescent="0.25">
      <c r="A777" s="23" t="s">
        <v>277</v>
      </c>
      <c r="B777" s="23">
        <v>240</v>
      </c>
      <c r="C777" s="23" t="s">
        <v>58</v>
      </c>
      <c r="D777" s="23" t="s">
        <v>57</v>
      </c>
      <c r="E777" s="24" t="s">
        <v>775</v>
      </c>
      <c r="F777" s="25">
        <v>473.8</v>
      </c>
      <c r="G777" s="18">
        <v>483.3</v>
      </c>
      <c r="H777" s="18">
        <v>483.3</v>
      </c>
      <c r="I777" s="18"/>
    </row>
    <row r="778" spans="1:10" x14ac:dyDescent="0.25">
      <c r="A778" s="23" t="s">
        <v>278</v>
      </c>
      <c r="B778" s="23"/>
      <c r="C778" s="23"/>
      <c r="D778" s="23"/>
      <c r="E778" s="24" t="s">
        <v>808</v>
      </c>
      <c r="F778" s="25">
        <f>F779</f>
        <v>4531.2</v>
      </c>
      <c r="G778" s="18">
        <f t="shared" ref="G778:I780" si="431">G779</f>
        <v>6371.7</v>
      </c>
      <c r="H778" s="18">
        <f t="shared" si="431"/>
        <v>6371.7</v>
      </c>
      <c r="I778" s="18">
        <f t="shared" si="431"/>
        <v>0</v>
      </c>
    </row>
    <row r="779" spans="1:10" ht="31.5" x14ac:dyDescent="0.25">
      <c r="A779" s="23" t="s">
        <v>278</v>
      </c>
      <c r="B779" s="23" t="s">
        <v>6</v>
      </c>
      <c r="C779" s="23"/>
      <c r="D779" s="23"/>
      <c r="E779" s="24" t="s">
        <v>742</v>
      </c>
      <c r="F779" s="25">
        <f>F780</f>
        <v>4531.2</v>
      </c>
      <c r="G779" s="18">
        <f t="shared" si="431"/>
        <v>6371.7</v>
      </c>
      <c r="H779" s="18">
        <f t="shared" si="431"/>
        <v>6371.7</v>
      </c>
      <c r="I779" s="18">
        <f t="shared" si="431"/>
        <v>0</v>
      </c>
    </row>
    <row r="780" spans="1:10" ht="47.25" x14ac:dyDescent="0.25">
      <c r="A780" s="23" t="s">
        <v>278</v>
      </c>
      <c r="B780" s="23" t="s">
        <v>167</v>
      </c>
      <c r="C780" s="23"/>
      <c r="D780" s="23"/>
      <c r="E780" s="24" t="s">
        <v>743</v>
      </c>
      <c r="F780" s="25">
        <f>F781</f>
        <v>4531.2</v>
      </c>
      <c r="G780" s="18">
        <f t="shared" si="431"/>
        <v>6371.7</v>
      </c>
      <c r="H780" s="18">
        <f t="shared" si="431"/>
        <v>6371.7</v>
      </c>
      <c r="I780" s="18">
        <f t="shared" si="431"/>
        <v>0</v>
      </c>
    </row>
    <row r="781" spans="1:10" x14ac:dyDescent="0.25">
      <c r="A781" s="23" t="s">
        <v>278</v>
      </c>
      <c r="B781" s="23">
        <v>240</v>
      </c>
      <c r="C781" s="23" t="s">
        <v>58</v>
      </c>
      <c r="D781" s="23" t="s">
        <v>57</v>
      </c>
      <c r="E781" s="24" t="s">
        <v>775</v>
      </c>
      <c r="F781" s="25">
        <v>4531.2</v>
      </c>
      <c r="G781" s="18">
        <v>6371.7</v>
      </c>
      <c r="H781" s="18">
        <v>6371.7</v>
      </c>
      <c r="I781" s="18"/>
    </row>
    <row r="782" spans="1:10" ht="31.5" x14ac:dyDescent="0.25">
      <c r="A782" s="23" t="s">
        <v>279</v>
      </c>
      <c r="B782" s="23"/>
      <c r="C782" s="23"/>
      <c r="D782" s="23"/>
      <c r="E782" s="24" t="s">
        <v>566</v>
      </c>
      <c r="F782" s="25">
        <f>F783</f>
        <v>8561.5</v>
      </c>
      <c r="G782" s="18">
        <f t="shared" ref="G782:I784" si="432">G783</f>
        <v>8561.5</v>
      </c>
      <c r="H782" s="18">
        <f t="shared" si="432"/>
        <v>8550</v>
      </c>
      <c r="I782" s="18">
        <f t="shared" si="432"/>
        <v>0</v>
      </c>
    </row>
    <row r="783" spans="1:10" ht="31.5" x14ac:dyDescent="0.25">
      <c r="A783" s="23" t="s">
        <v>279</v>
      </c>
      <c r="B783" s="23" t="s">
        <v>6</v>
      </c>
      <c r="C783" s="23"/>
      <c r="D783" s="23"/>
      <c r="E783" s="24" t="s">
        <v>742</v>
      </c>
      <c r="F783" s="25">
        <f>F784</f>
        <v>8561.5</v>
      </c>
      <c r="G783" s="18">
        <f t="shared" si="432"/>
        <v>8561.5</v>
      </c>
      <c r="H783" s="18">
        <f t="shared" si="432"/>
        <v>8550</v>
      </c>
      <c r="I783" s="18">
        <f t="shared" si="432"/>
        <v>0</v>
      </c>
    </row>
    <row r="784" spans="1:10" ht="47.25" x14ac:dyDescent="0.25">
      <c r="A784" s="23" t="s">
        <v>279</v>
      </c>
      <c r="B784" s="23" t="s">
        <v>167</v>
      </c>
      <c r="C784" s="23"/>
      <c r="D784" s="23"/>
      <c r="E784" s="24" t="s">
        <v>743</v>
      </c>
      <c r="F784" s="25">
        <f>F785</f>
        <v>8561.5</v>
      </c>
      <c r="G784" s="18">
        <f t="shared" si="432"/>
        <v>8561.5</v>
      </c>
      <c r="H784" s="18">
        <f t="shared" si="432"/>
        <v>8550</v>
      </c>
      <c r="I784" s="18">
        <f t="shared" si="432"/>
        <v>0</v>
      </c>
    </row>
    <row r="785" spans="1:10" x14ac:dyDescent="0.25">
      <c r="A785" s="23" t="s">
        <v>279</v>
      </c>
      <c r="B785" s="23">
        <v>240</v>
      </c>
      <c r="C785" s="23" t="s">
        <v>58</v>
      </c>
      <c r="D785" s="23" t="s">
        <v>57</v>
      </c>
      <c r="E785" s="24" t="s">
        <v>775</v>
      </c>
      <c r="F785" s="25">
        <v>8561.5</v>
      </c>
      <c r="G785" s="18">
        <v>8561.5</v>
      </c>
      <c r="H785" s="18">
        <v>8550</v>
      </c>
      <c r="I785" s="18"/>
    </row>
    <row r="786" spans="1:10" ht="31.5" x14ac:dyDescent="0.25">
      <c r="A786" s="23" t="s">
        <v>280</v>
      </c>
      <c r="B786" s="23"/>
      <c r="C786" s="23"/>
      <c r="D786" s="23"/>
      <c r="E786" s="24" t="s">
        <v>567</v>
      </c>
      <c r="F786" s="25">
        <f>F787</f>
        <v>64918.3</v>
      </c>
      <c r="G786" s="18">
        <f t="shared" ref="G786:I788" si="433">G787</f>
        <v>0</v>
      </c>
      <c r="H786" s="18">
        <f t="shared" si="433"/>
        <v>0</v>
      </c>
      <c r="I786" s="18">
        <f t="shared" si="433"/>
        <v>0</v>
      </c>
    </row>
    <row r="787" spans="1:10" ht="47.25" x14ac:dyDescent="0.25">
      <c r="A787" s="23" t="s">
        <v>280</v>
      </c>
      <c r="B787" s="23" t="s">
        <v>14</v>
      </c>
      <c r="C787" s="23"/>
      <c r="D787" s="23"/>
      <c r="E787" s="24" t="s">
        <v>749</v>
      </c>
      <c r="F787" s="25">
        <f>F788</f>
        <v>64918.3</v>
      </c>
      <c r="G787" s="18">
        <f t="shared" si="433"/>
        <v>0</v>
      </c>
      <c r="H787" s="18">
        <f t="shared" si="433"/>
        <v>0</v>
      </c>
      <c r="I787" s="18">
        <f t="shared" si="433"/>
        <v>0</v>
      </c>
    </row>
    <row r="788" spans="1:10" x14ac:dyDescent="0.25">
      <c r="A788" s="23" t="s">
        <v>280</v>
      </c>
      <c r="B788" s="23" t="s">
        <v>330</v>
      </c>
      <c r="C788" s="23"/>
      <c r="D788" s="23"/>
      <c r="E788" s="24" t="s">
        <v>750</v>
      </c>
      <c r="F788" s="25">
        <f>F789</f>
        <v>64918.3</v>
      </c>
      <c r="G788" s="18">
        <f t="shared" si="433"/>
        <v>0</v>
      </c>
      <c r="H788" s="18">
        <f t="shared" si="433"/>
        <v>0</v>
      </c>
      <c r="I788" s="18">
        <f t="shared" si="433"/>
        <v>0</v>
      </c>
    </row>
    <row r="789" spans="1:10" x14ac:dyDescent="0.25">
      <c r="A789" s="23" t="s">
        <v>280</v>
      </c>
      <c r="B789" s="23">
        <v>410</v>
      </c>
      <c r="C789" s="23" t="s">
        <v>58</v>
      </c>
      <c r="D789" s="23" t="s">
        <v>57</v>
      </c>
      <c r="E789" s="24" t="s">
        <v>775</v>
      </c>
      <c r="F789" s="25">
        <v>64918.3</v>
      </c>
      <c r="G789" s="18">
        <v>0</v>
      </c>
      <c r="H789" s="18">
        <v>0</v>
      </c>
      <c r="I789" s="18"/>
    </row>
    <row r="790" spans="1:10" x14ac:dyDescent="0.25">
      <c r="A790" s="23" t="s">
        <v>281</v>
      </c>
      <c r="B790" s="23"/>
      <c r="C790" s="23"/>
      <c r="D790" s="23"/>
      <c r="E790" s="24" t="s">
        <v>568</v>
      </c>
      <c r="F790" s="25">
        <f>F791</f>
        <v>27057.4</v>
      </c>
      <c r="G790" s="18">
        <f t="shared" ref="G790:I792" si="434">G791</f>
        <v>0</v>
      </c>
      <c r="H790" s="18">
        <f t="shared" si="434"/>
        <v>0</v>
      </c>
      <c r="I790" s="18">
        <f t="shared" si="434"/>
        <v>0</v>
      </c>
    </row>
    <row r="791" spans="1:10" ht="47.25" x14ac:dyDescent="0.25">
      <c r="A791" s="23" t="s">
        <v>281</v>
      </c>
      <c r="B791" s="23" t="s">
        <v>14</v>
      </c>
      <c r="C791" s="23"/>
      <c r="D791" s="23"/>
      <c r="E791" s="24" t="s">
        <v>749</v>
      </c>
      <c r="F791" s="25">
        <f>F792</f>
        <v>27057.4</v>
      </c>
      <c r="G791" s="18">
        <f t="shared" si="434"/>
        <v>0</v>
      </c>
      <c r="H791" s="18">
        <f t="shared" si="434"/>
        <v>0</v>
      </c>
      <c r="I791" s="18">
        <f t="shared" si="434"/>
        <v>0</v>
      </c>
    </row>
    <row r="792" spans="1:10" x14ac:dyDescent="0.25">
      <c r="A792" s="23" t="s">
        <v>281</v>
      </c>
      <c r="B792" s="23" t="s">
        <v>330</v>
      </c>
      <c r="C792" s="23"/>
      <c r="D792" s="23"/>
      <c r="E792" s="24" t="s">
        <v>750</v>
      </c>
      <c r="F792" s="25">
        <f>F793</f>
        <v>27057.4</v>
      </c>
      <c r="G792" s="18">
        <f t="shared" si="434"/>
        <v>0</v>
      </c>
      <c r="H792" s="18">
        <f t="shared" si="434"/>
        <v>0</v>
      </c>
      <c r="I792" s="18">
        <f t="shared" si="434"/>
        <v>0</v>
      </c>
    </row>
    <row r="793" spans="1:10" x14ac:dyDescent="0.25">
      <c r="A793" s="23" t="s">
        <v>281</v>
      </c>
      <c r="B793" s="23">
        <v>410</v>
      </c>
      <c r="C793" s="23" t="s">
        <v>58</v>
      </c>
      <c r="D793" s="23" t="s">
        <v>57</v>
      </c>
      <c r="E793" s="24" t="s">
        <v>775</v>
      </c>
      <c r="F793" s="25">
        <v>27057.4</v>
      </c>
      <c r="G793" s="18">
        <v>0</v>
      </c>
      <c r="H793" s="18">
        <v>0</v>
      </c>
      <c r="I793" s="18"/>
    </row>
    <row r="794" spans="1:10" s="3" customFormat="1" hidden="1" x14ac:dyDescent="0.25">
      <c r="A794" s="15" t="s">
        <v>282</v>
      </c>
      <c r="B794" s="15"/>
      <c r="C794" s="15"/>
      <c r="D794" s="15"/>
      <c r="E794" s="17" t="s">
        <v>569</v>
      </c>
      <c r="F794" s="18">
        <f>F795</f>
        <v>0</v>
      </c>
      <c r="G794" s="18">
        <f t="shared" ref="G794:I796" si="435">G795</f>
        <v>5000</v>
      </c>
      <c r="H794" s="18">
        <f t="shared" si="435"/>
        <v>75000</v>
      </c>
      <c r="I794" s="18">
        <f t="shared" si="435"/>
        <v>0</v>
      </c>
      <c r="J794" s="3">
        <v>0</v>
      </c>
    </row>
    <row r="795" spans="1:10" s="3" customFormat="1" ht="47.25" hidden="1" x14ac:dyDescent="0.25">
      <c r="A795" s="15" t="s">
        <v>282</v>
      </c>
      <c r="B795" s="15" t="s">
        <v>14</v>
      </c>
      <c r="C795" s="15"/>
      <c r="D795" s="15"/>
      <c r="E795" s="17" t="s">
        <v>749</v>
      </c>
      <c r="F795" s="18">
        <f>F796</f>
        <v>0</v>
      </c>
      <c r="G795" s="18">
        <f t="shared" si="435"/>
        <v>5000</v>
      </c>
      <c r="H795" s="18">
        <f t="shared" si="435"/>
        <v>75000</v>
      </c>
      <c r="I795" s="18">
        <f t="shared" si="435"/>
        <v>0</v>
      </c>
      <c r="J795" s="3">
        <v>0</v>
      </c>
    </row>
    <row r="796" spans="1:10" s="3" customFormat="1" hidden="1" x14ac:dyDescent="0.25">
      <c r="A796" s="15" t="s">
        <v>282</v>
      </c>
      <c r="B796" s="15" t="s">
        <v>330</v>
      </c>
      <c r="C796" s="15"/>
      <c r="D796" s="15"/>
      <c r="E796" s="17" t="s">
        <v>750</v>
      </c>
      <c r="F796" s="18">
        <f>F797</f>
        <v>0</v>
      </c>
      <c r="G796" s="18">
        <f t="shared" si="435"/>
        <v>5000</v>
      </c>
      <c r="H796" s="18">
        <f t="shared" si="435"/>
        <v>75000</v>
      </c>
      <c r="I796" s="18">
        <f t="shared" si="435"/>
        <v>0</v>
      </c>
      <c r="J796" s="3">
        <v>0</v>
      </c>
    </row>
    <row r="797" spans="1:10" s="3" customFormat="1" hidden="1" x14ac:dyDescent="0.25">
      <c r="A797" s="15" t="s">
        <v>282</v>
      </c>
      <c r="B797" s="15">
        <v>410</v>
      </c>
      <c r="C797" s="15" t="s">
        <v>58</v>
      </c>
      <c r="D797" s="15" t="s">
        <v>57</v>
      </c>
      <c r="E797" s="17" t="s">
        <v>775</v>
      </c>
      <c r="F797" s="18">
        <v>0</v>
      </c>
      <c r="G797" s="18">
        <v>5000</v>
      </c>
      <c r="H797" s="18">
        <v>75000</v>
      </c>
      <c r="I797" s="18"/>
      <c r="J797" s="3">
        <v>0</v>
      </c>
    </row>
    <row r="798" spans="1:10" ht="63" x14ac:dyDescent="0.25">
      <c r="A798" s="23" t="s">
        <v>283</v>
      </c>
      <c r="B798" s="23"/>
      <c r="C798" s="23"/>
      <c r="D798" s="23"/>
      <c r="E798" s="24" t="s">
        <v>809</v>
      </c>
      <c r="F798" s="25">
        <f>F799</f>
        <v>164.3</v>
      </c>
      <c r="G798" s="18">
        <f t="shared" ref="G798:I800" si="436">G799</f>
        <v>167.5</v>
      </c>
      <c r="H798" s="18">
        <f t="shared" si="436"/>
        <v>167.5</v>
      </c>
      <c r="I798" s="18">
        <f t="shared" si="436"/>
        <v>0</v>
      </c>
    </row>
    <row r="799" spans="1:10" x14ac:dyDescent="0.25">
      <c r="A799" s="23" t="s">
        <v>283</v>
      </c>
      <c r="B799" s="23" t="s">
        <v>7</v>
      </c>
      <c r="C799" s="23"/>
      <c r="D799" s="23"/>
      <c r="E799" s="24" t="s">
        <v>755</v>
      </c>
      <c r="F799" s="25">
        <f>F800</f>
        <v>164.3</v>
      </c>
      <c r="G799" s="18">
        <f t="shared" si="436"/>
        <v>167.5</v>
      </c>
      <c r="H799" s="18">
        <f t="shared" si="436"/>
        <v>167.5</v>
      </c>
      <c r="I799" s="18">
        <f t="shared" si="436"/>
        <v>0</v>
      </c>
    </row>
    <row r="800" spans="1:10" ht="63" x14ac:dyDescent="0.25">
      <c r="A800" s="23" t="s">
        <v>283</v>
      </c>
      <c r="B800" s="23" t="s">
        <v>220</v>
      </c>
      <c r="C800" s="23"/>
      <c r="D800" s="23"/>
      <c r="E800" s="24" t="s">
        <v>756</v>
      </c>
      <c r="F800" s="25">
        <f>F801</f>
        <v>164.3</v>
      </c>
      <c r="G800" s="18">
        <f t="shared" si="436"/>
        <v>167.5</v>
      </c>
      <c r="H800" s="18">
        <f t="shared" si="436"/>
        <v>167.5</v>
      </c>
      <c r="I800" s="18">
        <f t="shared" si="436"/>
        <v>0</v>
      </c>
    </row>
    <row r="801" spans="1:10" x14ac:dyDescent="0.25">
      <c r="A801" s="23" t="s">
        <v>283</v>
      </c>
      <c r="B801" s="23">
        <v>810</v>
      </c>
      <c r="C801" s="23" t="s">
        <v>58</v>
      </c>
      <c r="D801" s="23" t="s">
        <v>57</v>
      </c>
      <c r="E801" s="24" t="s">
        <v>775</v>
      </c>
      <c r="F801" s="25">
        <v>164.3</v>
      </c>
      <c r="G801" s="18">
        <v>167.5</v>
      </c>
      <c r="H801" s="18">
        <v>167.5</v>
      </c>
      <c r="I801" s="18"/>
    </row>
    <row r="802" spans="1:10" s="53" customFormat="1" ht="63" x14ac:dyDescent="0.25">
      <c r="A802" s="50" t="s">
        <v>201</v>
      </c>
      <c r="B802" s="50"/>
      <c r="C802" s="50"/>
      <c r="D802" s="50"/>
      <c r="E802" s="51" t="s">
        <v>570</v>
      </c>
      <c r="F802" s="52">
        <f>F803+F825</f>
        <v>977125.70000000007</v>
      </c>
      <c r="G802" s="1">
        <f t="shared" ref="G802:H802" si="437">G803+G825</f>
        <v>976541.8</v>
      </c>
      <c r="H802" s="1">
        <f t="shared" si="437"/>
        <v>930981.9</v>
      </c>
      <c r="I802" s="1">
        <f t="shared" ref="I802" si="438">I803+I825</f>
        <v>0</v>
      </c>
      <c r="J802" s="5"/>
    </row>
    <row r="803" spans="1:10" s="31" customFormat="1" ht="31.5" x14ac:dyDescent="0.25">
      <c r="A803" s="28" t="s">
        <v>301</v>
      </c>
      <c r="B803" s="28"/>
      <c r="C803" s="28"/>
      <c r="D803" s="28"/>
      <c r="E803" s="29" t="s">
        <v>571</v>
      </c>
      <c r="F803" s="30">
        <f>F804+F814+F818</f>
        <v>142956.80000000002</v>
      </c>
      <c r="G803" s="21">
        <f t="shared" ref="G803:H803" si="439">G804+G814+G818</f>
        <v>135641.79999999999</v>
      </c>
      <c r="H803" s="21">
        <f t="shared" si="439"/>
        <v>132934.69999999998</v>
      </c>
      <c r="I803" s="21">
        <f t="shared" ref="I803" si="440">I804+I814+I818</f>
        <v>0</v>
      </c>
      <c r="J803" s="22"/>
    </row>
    <row r="804" spans="1:10" ht="78.75" x14ac:dyDescent="0.25">
      <c r="A804" s="23" t="s">
        <v>296</v>
      </c>
      <c r="B804" s="23"/>
      <c r="C804" s="23"/>
      <c r="D804" s="23"/>
      <c r="E804" s="24" t="s">
        <v>434</v>
      </c>
      <c r="F804" s="25">
        <f>F805+F808+F811</f>
        <v>22127.1</v>
      </c>
      <c r="G804" s="18">
        <f t="shared" ref="G804:H804" si="441">G805+G808+G811</f>
        <v>22193.7</v>
      </c>
      <c r="H804" s="18">
        <f t="shared" si="441"/>
        <v>22193.7</v>
      </c>
      <c r="I804" s="18">
        <f t="shared" ref="I804" si="442">I805+I808+I811</f>
        <v>0</v>
      </c>
    </row>
    <row r="805" spans="1:10" ht="94.5" x14ac:dyDescent="0.25">
      <c r="A805" s="23" t="s">
        <v>296</v>
      </c>
      <c r="B805" s="23" t="s">
        <v>13</v>
      </c>
      <c r="C805" s="23"/>
      <c r="D805" s="23"/>
      <c r="E805" s="24" t="s">
        <v>739</v>
      </c>
      <c r="F805" s="25">
        <f>F806</f>
        <v>15763.400000000001</v>
      </c>
      <c r="G805" s="18">
        <f t="shared" ref="G805:I806" si="443">G806</f>
        <v>15763.400000000001</v>
      </c>
      <c r="H805" s="18">
        <f t="shared" si="443"/>
        <v>15763.400000000001</v>
      </c>
      <c r="I805" s="18">
        <f t="shared" si="443"/>
        <v>0</v>
      </c>
    </row>
    <row r="806" spans="1:10" ht="31.5" x14ac:dyDescent="0.25">
      <c r="A806" s="23" t="s">
        <v>296</v>
      </c>
      <c r="B806" s="23" t="s">
        <v>422</v>
      </c>
      <c r="C806" s="23"/>
      <c r="D806" s="23"/>
      <c r="E806" s="24" t="s">
        <v>740</v>
      </c>
      <c r="F806" s="25">
        <f>F807</f>
        <v>15763.400000000001</v>
      </c>
      <c r="G806" s="18">
        <f t="shared" si="443"/>
        <v>15763.400000000001</v>
      </c>
      <c r="H806" s="18">
        <f t="shared" si="443"/>
        <v>15763.400000000001</v>
      </c>
      <c r="I806" s="18">
        <f t="shared" si="443"/>
        <v>0</v>
      </c>
    </row>
    <row r="807" spans="1:10" x14ac:dyDescent="0.25">
      <c r="A807" s="23" t="s">
        <v>296</v>
      </c>
      <c r="B807" s="23">
        <v>110</v>
      </c>
      <c r="C807" s="23" t="s">
        <v>44</v>
      </c>
      <c r="D807" s="23" t="s">
        <v>71</v>
      </c>
      <c r="E807" s="24" t="s">
        <v>771</v>
      </c>
      <c r="F807" s="25">
        <v>15763.400000000001</v>
      </c>
      <c r="G807" s="18">
        <v>15763.400000000001</v>
      </c>
      <c r="H807" s="18">
        <v>15763.400000000001</v>
      </c>
      <c r="I807" s="18"/>
    </row>
    <row r="808" spans="1:10" ht="31.5" x14ac:dyDescent="0.25">
      <c r="A808" s="23" t="s">
        <v>296</v>
      </c>
      <c r="B808" s="23" t="s">
        <v>6</v>
      </c>
      <c r="C808" s="23"/>
      <c r="D808" s="23"/>
      <c r="E808" s="24" t="s">
        <v>742</v>
      </c>
      <c r="F808" s="25">
        <f>F809</f>
        <v>4163.6000000000004</v>
      </c>
      <c r="G808" s="18">
        <f t="shared" ref="G808:I809" si="444">G809</f>
        <v>4230.2</v>
      </c>
      <c r="H808" s="18">
        <f t="shared" si="444"/>
        <v>4230.2</v>
      </c>
      <c r="I808" s="18">
        <f t="shared" si="444"/>
        <v>0</v>
      </c>
    </row>
    <row r="809" spans="1:10" ht="47.25" x14ac:dyDescent="0.25">
      <c r="A809" s="23" t="s">
        <v>296</v>
      </c>
      <c r="B809" s="23" t="s">
        <v>167</v>
      </c>
      <c r="C809" s="23"/>
      <c r="D809" s="23"/>
      <c r="E809" s="24" t="s">
        <v>743</v>
      </c>
      <c r="F809" s="25">
        <f>F810</f>
        <v>4163.6000000000004</v>
      </c>
      <c r="G809" s="18">
        <f t="shared" si="444"/>
        <v>4230.2</v>
      </c>
      <c r="H809" s="18">
        <f t="shared" si="444"/>
        <v>4230.2</v>
      </c>
      <c r="I809" s="18">
        <f t="shared" si="444"/>
        <v>0</v>
      </c>
    </row>
    <row r="810" spans="1:10" x14ac:dyDescent="0.25">
      <c r="A810" s="23" t="s">
        <v>296</v>
      </c>
      <c r="B810" s="23">
        <v>240</v>
      </c>
      <c r="C810" s="23" t="s">
        <v>44</v>
      </c>
      <c r="D810" s="23" t="s">
        <v>71</v>
      </c>
      <c r="E810" s="24" t="s">
        <v>771</v>
      </c>
      <c r="F810" s="25">
        <v>4163.6000000000004</v>
      </c>
      <c r="G810" s="18">
        <v>4230.2</v>
      </c>
      <c r="H810" s="18">
        <v>4230.2</v>
      </c>
      <c r="I810" s="18"/>
    </row>
    <row r="811" spans="1:10" x14ac:dyDescent="0.25">
      <c r="A811" s="23" t="s">
        <v>296</v>
      </c>
      <c r="B811" s="23" t="s">
        <v>7</v>
      </c>
      <c r="C811" s="23"/>
      <c r="D811" s="23"/>
      <c r="E811" s="24" t="s">
        <v>755</v>
      </c>
      <c r="F811" s="25">
        <f>F812</f>
        <v>2200.1</v>
      </c>
      <c r="G811" s="18">
        <f t="shared" ref="G811:I812" si="445">G812</f>
        <v>2200.1</v>
      </c>
      <c r="H811" s="18">
        <f t="shared" si="445"/>
        <v>2200.1</v>
      </c>
      <c r="I811" s="18">
        <f t="shared" si="445"/>
        <v>0</v>
      </c>
    </row>
    <row r="812" spans="1:10" x14ac:dyDescent="0.25">
      <c r="A812" s="23" t="s">
        <v>296</v>
      </c>
      <c r="B812" s="23" t="s">
        <v>215</v>
      </c>
      <c r="C812" s="23"/>
      <c r="D812" s="23"/>
      <c r="E812" s="24" t="s">
        <v>758</v>
      </c>
      <c r="F812" s="25">
        <f>F813</f>
        <v>2200.1</v>
      </c>
      <c r="G812" s="18">
        <f t="shared" si="445"/>
        <v>2200.1</v>
      </c>
      <c r="H812" s="18">
        <f t="shared" si="445"/>
        <v>2200.1</v>
      </c>
      <c r="I812" s="18">
        <f t="shared" si="445"/>
        <v>0</v>
      </c>
    </row>
    <row r="813" spans="1:10" x14ac:dyDescent="0.25">
      <c r="A813" s="23" t="s">
        <v>296</v>
      </c>
      <c r="B813" s="23">
        <v>850</v>
      </c>
      <c r="C813" s="23" t="s">
        <v>44</v>
      </c>
      <c r="D813" s="23" t="s">
        <v>71</v>
      </c>
      <c r="E813" s="24" t="s">
        <v>771</v>
      </c>
      <c r="F813" s="25">
        <v>2200.1</v>
      </c>
      <c r="G813" s="18">
        <v>2200.1</v>
      </c>
      <c r="H813" s="18">
        <v>2200.1</v>
      </c>
      <c r="I813" s="18"/>
    </row>
    <row r="814" spans="1:10" ht="78.75" x14ac:dyDescent="0.25">
      <c r="A814" s="23" t="s">
        <v>297</v>
      </c>
      <c r="B814" s="23"/>
      <c r="C814" s="23"/>
      <c r="D814" s="23"/>
      <c r="E814" s="24" t="s">
        <v>572</v>
      </c>
      <c r="F814" s="25">
        <f>F815</f>
        <v>110771.5</v>
      </c>
      <c r="G814" s="18">
        <f t="shared" ref="G814:I816" si="446">G815</f>
        <v>106890.4</v>
      </c>
      <c r="H814" s="18">
        <f t="shared" si="446"/>
        <v>106890.4</v>
      </c>
      <c r="I814" s="18">
        <f t="shared" si="446"/>
        <v>0</v>
      </c>
    </row>
    <row r="815" spans="1:10" ht="31.5" x14ac:dyDescent="0.25">
      <c r="A815" s="23" t="s">
        <v>297</v>
      </c>
      <c r="B815" s="23" t="s">
        <v>6</v>
      </c>
      <c r="C815" s="23"/>
      <c r="D815" s="23"/>
      <c r="E815" s="24" t="s">
        <v>742</v>
      </c>
      <c r="F815" s="25">
        <f>F816</f>
        <v>110771.5</v>
      </c>
      <c r="G815" s="18">
        <f t="shared" si="446"/>
        <v>106890.4</v>
      </c>
      <c r="H815" s="18">
        <f t="shared" si="446"/>
        <v>106890.4</v>
      </c>
      <c r="I815" s="18">
        <f t="shared" si="446"/>
        <v>0</v>
      </c>
    </row>
    <row r="816" spans="1:10" ht="47.25" x14ac:dyDescent="0.25">
      <c r="A816" s="23" t="s">
        <v>297</v>
      </c>
      <c r="B816" s="23" t="s">
        <v>167</v>
      </c>
      <c r="C816" s="23"/>
      <c r="D816" s="23"/>
      <c r="E816" s="24" t="s">
        <v>743</v>
      </c>
      <c r="F816" s="25">
        <f>F817</f>
        <v>110771.5</v>
      </c>
      <c r="G816" s="18">
        <f t="shared" si="446"/>
        <v>106890.4</v>
      </c>
      <c r="H816" s="18">
        <f t="shared" si="446"/>
        <v>106890.4</v>
      </c>
      <c r="I816" s="18">
        <f t="shared" si="446"/>
        <v>0</v>
      </c>
    </row>
    <row r="817" spans="1:10" x14ac:dyDescent="0.25">
      <c r="A817" s="23" t="s">
        <v>297</v>
      </c>
      <c r="B817" s="23">
        <v>240</v>
      </c>
      <c r="C817" s="23" t="s">
        <v>44</v>
      </c>
      <c r="D817" s="23" t="s">
        <v>71</v>
      </c>
      <c r="E817" s="24" t="s">
        <v>771</v>
      </c>
      <c r="F817" s="25">
        <v>110771.5</v>
      </c>
      <c r="G817" s="18">
        <v>106890.4</v>
      </c>
      <c r="H817" s="18">
        <v>106890.4</v>
      </c>
      <c r="I817" s="18"/>
    </row>
    <row r="818" spans="1:10" ht="78.75" x14ac:dyDescent="0.25">
      <c r="A818" s="23" t="s">
        <v>298</v>
      </c>
      <c r="B818" s="23"/>
      <c r="C818" s="23"/>
      <c r="D818" s="23"/>
      <c r="E818" s="24" t="s">
        <v>573</v>
      </c>
      <c r="F818" s="25">
        <f>F819+F822</f>
        <v>10058.200000000001</v>
      </c>
      <c r="G818" s="18">
        <f t="shared" ref="G818:H818" si="447">G819+G822</f>
        <v>6557.7</v>
      </c>
      <c r="H818" s="18">
        <f t="shared" si="447"/>
        <v>3850.6000000000004</v>
      </c>
      <c r="I818" s="18">
        <f t="shared" ref="I818" si="448">I819+I822</f>
        <v>0</v>
      </c>
    </row>
    <row r="819" spans="1:10" ht="31.5" x14ac:dyDescent="0.25">
      <c r="A819" s="23" t="s">
        <v>298</v>
      </c>
      <c r="B819" s="23" t="s">
        <v>6</v>
      </c>
      <c r="C819" s="23"/>
      <c r="D819" s="23"/>
      <c r="E819" s="24" t="s">
        <v>742</v>
      </c>
      <c r="F819" s="25">
        <f>F820</f>
        <v>1150.2000000000007</v>
      </c>
      <c r="G819" s="18">
        <f t="shared" ref="G819:I820" si="449">G820</f>
        <v>340</v>
      </c>
      <c r="H819" s="18">
        <f t="shared" si="449"/>
        <v>850.60000000000036</v>
      </c>
      <c r="I819" s="18">
        <f t="shared" si="449"/>
        <v>0</v>
      </c>
    </row>
    <row r="820" spans="1:10" ht="47.25" x14ac:dyDescent="0.25">
      <c r="A820" s="23" t="s">
        <v>298</v>
      </c>
      <c r="B820" s="23" t="s">
        <v>167</v>
      </c>
      <c r="C820" s="23"/>
      <c r="D820" s="23"/>
      <c r="E820" s="24" t="s">
        <v>743</v>
      </c>
      <c r="F820" s="25">
        <f>F821</f>
        <v>1150.2000000000007</v>
      </c>
      <c r="G820" s="18">
        <f t="shared" si="449"/>
        <v>340</v>
      </c>
      <c r="H820" s="18">
        <f t="shared" si="449"/>
        <v>850.60000000000036</v>
      </c>
      <c r="I820" s="18">
        <f t="shared" si="449"/>
        <v>0</v>
      </c>
    </row>
    <row r="821" spans="1:10" x14ac:dyDescent="0.25">
      <c r="A821" s="23" t="s">
        <v>298</v>
      </c>
      <c r="B821" s="23">
        <v>240</v>
      </c>
      <c r="C821" s="23" t="s">
        <v>44</v>
      </c>
      <c r="D821" s="23" t="s">
        <v>71</v>
      </c>
      <c r="E821" s="24" t="s">
        <v>771</v>
      </c>
      <c r="F821" s="25">
        <v>1150.2000000000007</v>
      </c>
      <c r="G821" s="18">
        <v>340</v>
      </c>
      <c r="H821" s="18">
        <v>850.60000000000036</v>
      </c>
      <c r="I821" s="18"/>
    </row>
    <row r="822" spans="1:10" ht="47.25" x14ac:dyDescent="0.25">
      <c r="A822" s="23" t="s">
        <v>298</v>
      </c>
      <c r="B822" s="23" t="s">
        <v>14</v>
      </c>
      <c r="C822" s="23"/>
      <c r="D822" s="23"/>
      <c r="E822" s="24" t="s">
        <v>749</v>
      </c>
      <c r="F822" s="25">
        <f>F823</f>
        <v>8908</v>
      </c>
      <c r="G822" s="18">
        <f t="shared" ref="G822:I823" si="450">G823</f>
        <v>6217.7</v>
      </c>
      <c r="H822" s="18">
        <f t="shared" si="450"/>
        <v>3000</v>
      </c>
      <c r="I822" s="18">
        <f t="shared" si="450"/>
        <v>0</v>
      </c>
    </row>
    <row r="823" spans="1:10" x14ac:dyDescent="0.25">
      <c r="A823" s="23" t="s">
        <v>298</v>
      </c>
      <c r="B823" s="23" t="s">
        <v>330</v>
      </c>
      <c r="C823" s="23"/>
      <c r="D823" s="23"/>
      <c r="E823" s="24" t="s">
        <v>750</v>
      </c>
      <c r="F823" s="25">
        <f>F824</f>
        <v>8908</v>
      </c>
      <c r="G823" s="18">
        <f t="shared" si="450"/>
        <v>6217.7</v>
      </c>
      <c r="H823" s="18">
        <f t="shared" si="450"/>
        <v>3000</v>
      </c>
      <c r="I823" s="18">
        <f t="shared" si="450"/>
        <v>0</v>
      </c>
    </row>
    <row r="824" spans="1:10" x14ac:dyDescent="0.25">
      <c r="A824" s="23" t="s">
        <v>298</v>
      </c>
      <c r="B824" s="23">
        <v>410</v>
      </c>
      <c r="C824" s="23" t="s">
        <v>44</v>
      </c>
      <c r="D824" s="23" t="s">
        <v>71</v>
      </c>
      <c r="E824" s="24" t="s">
        <v>771</v>
      </c>
      <c r="F824" s="25">
        <v>8908</v>
      </c>
      <c r="G824" s="18">
        <v>6217.7</v>
      </c>
      <c r="H824" s="18">
        <v>3000</v>
      </c>
      <c r="I824" s="18"/>
    </row>
    <row r="825" spans="1:10" s="31" customFormat="1" ht="47.25" x14ac:dyDescent="0.25">
      <c r="A825" s="28" t="s">
        <v>207</v>
      </c>
      <c r="B825" s="28"/>
      <c r="C825" s="28"/>
      <c r="D825" s="28"/>
      <c r="E825" s="29" t="s">
        <v>574</v>
      </c>
      <c r="F825" s="30">
        <f>F826+F830+F834+F838+F842+F846+F850+F854+F858+F866+F870+F862</f>
        <v>834168.9</v>
      </c>
      <c r="G825" s="21">
        <f t="shared" ref="G825:H825" si="451">G826+G830+G834+G838+G842+G846+G850+G854+G858+G866+G870+G862</f>
        <v>840900</v>
      </c>
      <c r="H825" s="21">
        <f t="shared" si="451"/>
        <v>798047.20000000007</v>
      </c>
      <c r="I825" s="21">
        <f t="shared" ref="I825" si="452">I826+I830+I834+I838+I842+I846+I850+I854+I858+I866+I870+I862</f>
        <v>0</v>
      </c>
      <c r="J825" s="22"/>
    </row>
    <row r="826" spans="1:10" ht="78.75" x14ac:dyDescent="0.25">
      <c r="A826" s="23" t="s">
        <v>299</v>
      </c>
      <c r="B826" s="23"/>
      <c r="C826" s="23"/>
      <c r="D826" s="23"/>
      <c r="E826" s="24" t="s">
        <v>575</v>
      </c>
      <c r="F826" s="25">
        <f>F827</f>
        <v>5496.1</v>
      </c>
      <c r="G826" s="18">
        <f t="shared" ref="G826:I828" si="453">G827</f>
        <v>10321.5</v>
      </c>
      <c r="H826" s="18">
        <f t="shared" si="453"/>
        <v>5321.5</v>
      </c>
      <c r="I826" s="18">
        <f t="shared" si="453"/>
        <v>0</v>
      </c>
    </row>
    <row r="827" spans="1:10" ht="31.5" x14ac:dyDescent="0.25">
      <c r="A827" s="23" t="s">
        <v>299</v>
      </c>
      <c r="B827" s="23" t="s">
        <v>6</v>
      </c>
      <c r="C827" s="23"/>
      <c r="D827" s="23"/>
      <c r="E827" s="24" t="s">
        <v>742</v>
      </c>
      <c r="F827" s="25">
        <f>F828</f>
        <v>5496.1</v>
      </c>
      <c r="G827" s="18">
        <f t="shared" si="453"/>
        <v>10321.5</v>
      </c>
      <c r="H827" s="18">
        <f t="shared" si="453"/>
        <v>5321.5</v>
      </c>
      <c r="I827" s="18">
        <f t="shared" si="453"/>
        <v>0</v>
      </c>
    </row>
    <row r="828" spans="1:10" ht="47.25" x14ac:dyDescent="0.25">
      <c r="A828" s="23" t="s">
        <v>299</v>
      </c>
      <c r="B828" s="23" t="s">
        <v>167</v>
      </c>
      <c r="C828" s="23"/>
      <c r="D828" s="23"/>
      <c r="E828" s="24" t="s">
        <v>743</v>
      </c>
      <c r="F828" s="25">
        <f>F829</f>
        <v>5496.1</v>
      </c>
      <c r="G828" s="18">
        <f t="shared" si="453"/>
        <v>10321.5</v>
      </c>
      <c r="H828" s="18">
        <f t="shared" si="453"/>
        <v>5321.5</v>
      </c>
      <c r="I828" s="18">
        <f t="shared" si="453"/>
        <v>0</v>
      </c>
    </row>
    <row r="829" spans="1:10" x14ac:dyDescent="0.25">
      <c r="A829" s="23" t="s">
        <v>299</v>
      </c>
      <c r="B829" s="23">
        <v>240</v>
      </c>
      <c r="C829" s="23" t="s">
        <v>44</v>
      </c>
      <c r="D829" s="23" t="s">
        <v>71</v>
      </c>
      <c r="E829" s="24" t="s">
        <v>771</v>
      </c>
      <c r="F829" s="25">
        <v>5496.1</v>
      </c>
      <c r="G829" s="18">
        <v>10321.5</v>
      </c>
      <c r="H829" s="18">
        <v>5321.5</v>
      </c>
      <c r="I829" s="18"/>
    </row>
    <row r="830" spans="1:10" ht="78.75" x14ac:dyDescent="0.25">
      <c r="A830" s="23" t="s">
        <v>183</v>
      </c>
      <c r="B830" s="23"/>
      <c r="C830" s="23"/>
      <c r="D830" s="23"/>
      <c r="E830" s="24" t="s">
        <v>576</v>
      </c>
      <c r="F830" s="25">
        <f>F831</f>
        <v>26741.000000000004</v>
      </c>
      <c r="G830" s="18">
        <f t="shared" ref="G830:I832" si="454">G831</f>
        <v>27275.7</v>
      </c>
      <c r="H830" s="18">
        <f t="shared" si="454"/>
        <v>27275.7</v>
      </c>
      <c r="I830" s="18">
        <f t="shared" si="454"/>
        <v>0</v>
      </c>
    </row>
    <row r="831" spans="1:10" ht="31.5" x14ac:dyDescent="0.25">
      <c r="A831" s="23" t="s">
        <v>183</v>
      </c>
      <c r="B831" s="23" t="s">
        <v>6</v>
      </c>
      <c r="C831" s="23"/>
      <c r="D831" s="23"/>
      <c r="E831" s="24" t="s">
        <v>742</v>
      </c>
      <c r="F831" s="25">
        <f>F832</f>
        <v>26741.000000000004</v>
      </c>
      <c r="G831" s="18">
        <f t="shared" si="454"/>
        <v>27275.7</v>
      </c>
      <c r="H831" s="18">
        <f t="shared" si="454"/>
        <v>27275.7</v>
      </c>
      <c r="I831" s="18">
        <f t="shared" si="454"/>
        <v>0</v>
      </c>
    </row>
    <row r="832" spans="1:10" ht="47.25" x14ac:dyDescent="0.25">
      <c r="A832" s="23" t="s">
        <v>183</v>
      </c>
      <c r="B832" s="23" t="s">
        <v>167</v>
      </c>
      <c r="C832" s="23"/>
      <c r="D832" s="23"/>
      <c r="E832" s="24" t="s">
        <v>743</v>
      </c>
      <c r="F832" s="25">
        <f>F833</f>
        <v>26741.000000000004</v>
      </c>
      <c r="G832" s="18">
        <f t="shared" si="454"/>
        <v>27275.7</v>
      </c>
      <c r="H832" s="18">
        <f t="shared" si="454"/>
        <v>27275.7</v>
      </c>
      <c r="I832" s="18">
        <f t="shared" si="454"/>
        <v>0</v>
      </c>
    </row>
    <row r="833" spans="1:10" x14ac:dyDescent="0.25">
      <c r="A833" s="23" t="s">
        <v>183</v>
      </c>
      <c r="B833" s="23">
        <v>240</v>
      </c>
      <c r="C833" s="23" t="s">
        <v>44</v>
      </c>
      <c r="D833" s="23" t="s">
        <v>71</v>
      </c>
      <c r="E833" s="24" t="s">
        <v>771</v>
      </c>
      <c r="F833" s="25">
        <v>26741.000000000004</v>
      </c>
      <c r="G833" s="18">
        <v>27275.7</v>
      </c>
      <c r="H833" s="18">
        <v>27275.7</v>
      </c>
      <c r="I833" s="18"/>
    </row>
    <row r="834" spans="1:10" ht="31.5" x14ac:dyDescent="0.25">
      <c r="A834" s="23" t="s">
        <v>286</v>
      </c>
      <c r="B834" s="23"/>
      <c r="C834" s="23"/>
      <c r="D834" s="23"/>
      <c r="E834" s="24" t="s">
        <v>577</v>
      </c>
      <c r="F834" s="25">
        <f>F835</f>
        <v>697.2</v>
      </c>
      <c r="G834" s="18">
        <f t="shared" ref="G834:I836" si="455">G835</f>
        <v>0</v>
      </c>
      <c r="H834" s="18">
        <f t="shared" si="455"/>
        <v>0</v>
      </c>
      <c r="I834" s="18">
        <f t="shared" si="455"/>
        <v>0</v>
      </c>
    </row>
    <row r="835" spans="1:10" ht="31.5" x14ac:dyDescent="0.25">
      <c r="A835" s="23" t="s">
        <v>286</v>
      </c>
      <c r="B835" s="23" t="s">
        <v>6</v>
      </c>
      <c r="C835" s="23"/>
      <c r="D835" s="23"/>
      <c r="E835" s="24" t="s">
        <v>742</v>
      </c>
      <c r="F835" s="25">
        <f>F836</f>
        <v>697.2</v>
      </c>
      <c r="G835" s="18">
        <f t="shared" si="455"/>
        <v>0</v>
      </c>
      <c r="H835" s="18">
        <f t="shared" si="455"/>
        <v>0</v>
      </c>
      <c r="I835" s="18">
        <f t="shared" si="455"/>
        <v>0</v>
      </c>
    </row>
    <row r="836" spans="1:10" ht="47.25" x14ac:dyDescent="0.25">
      <c r="A836" s="23" t="s">
        <v>286</v>
      </c>
      <c r="B836" s="23" t="s">
        <v>167</v>
      </c>
      <c r="C836" s="23"/>
      <c r="D836" s="23"/>
      <c r="E836" s="24" t="s">
        <v>743</v>
      </c>
      <c r="F836" s="25">
        <f>F837</f>
        <v>697.2</v>
      </c>
      <c r="G836" s="18">
        <f t="shared" si="455"/>
        <v>0</v>
      </c>
      <c r="H836" s="18">
        <f t="shared" si="455"/>
        <v>0</v>
      </c>
      <c r="I836" s="18">
        <f t="shared" si="455"/>
        <v>0</v>
      </c>
    </row>
    <row r="837" spans="1:10" x14ac:dyDescent="0.25">
      <c r="A837" s="23" t="s">
        <v>286</v>
      </c>
      <c r="B837" s="23">
        <v>240</v>
      </c>
      <c r="C837" s="23" t="s">
        <v>44</v>
      </c>
      <c r="D837" s="23" t="s">
        <v>98</v>
      </c>
      <c r="E837" s="24" t="s">
        <v>770</v>
      </c>
      <c r="F837" s="25">
        <v>697.2</v>
      </c>
      <c r="G837" s="18">
        <v>0</v>
      </c>
      <c r="H837" s="18">
        <v>0</v>
      </c>
      <c r="I837" s="18"/>
    </row>
    <row r="838" spans="1:10" s="3" customFormat="1" ht="63" hidden="1" x14ac:dyDescent="0.25">
      <c r="A838" s="15" t="s">
        <v>300</v>
      </c>
      <c r="B838" s="15"/>
      <c r="C838" s="15"/>
      <c r="D838" s="15"/>
      <c r="E838" s="17" t="s">
        <v>578</v>
      </c>
      <c r="F838" s="18">
        <f>F839</f>
        <v>0</v>
      </c>
      <c r="G838" s="18">
        <f t="shared" ref="G838:I840" si="456">G839</f>
        <v>2000</v>
      </c>
      <c r="H838" s="18">
        <f t="shared" si="456"/>
        <v>0</v>
      </c>
      <c r="I838" s="18">
        <f t="shared" si="456"/>
        <v>0</v>
      </c>
      <c r="J838" s="3">
        <v>0</v>
      </c>
    </row>
    <row r="839" spans="1:10" s="3" customFormat="1" ht="47.25" hidden="1" x14ac:dyDescent="0.25">
      <c r="A839" s="15" t="s">
        <v>300</v>
      </c>
      <c r="B839" s="15" t="s">
        <v>14</v>
      </c>
      <c r="C839" s="15"/>
      <c r="D839" s="15"/>
      <c r="E839" s="17" t="s">
        <v>749</v>
      </c>
      <c r="F839" s="18">
        <f>F840</f>
        <v>0</v>
      </c>
      <c r="G839" s="18">
        <f t="shared" si="456"/>
        <v>2000</v>
      </c>
      <c r="H839" s="18">
        <f t="shared" si="456"/>
        <v>0</v>
      </c>
      <c r="I839" s="18">
        <f t="shared" si="456"/>
        <v>0</v>
      </c>
      <c r="J839" s="3">
        <v>0</v>
      </c>
    </row>
    <row r="840" spans="1:10" s="3" customFormat="1" hidden="1" x14ac:dyDescent="0.25">
      <c r="A840" s="15" t="s">
        <v>300</v>
      </c>
      <c r="B840" s="15" t="s">
        <v>330</v>
      </c>
      <c r="C840" s="15"/>
      <c r="D840" s="15"/>
      <c r="E840" s="17" t="s">
        <v>750</v>
      </c>
      <c r="F840" s="18">
        <f>F841</f>
        <v>0</v>
      </c>
      <c r="G840" s="18">
        <f t="shared" si="456"/>
        <v>2000</v>
      </c>
      <c r="H840" s="18">
        <f t="shared" si="456"/>
        <v>0</v>
      </c>
      <c r="I840" s="18">
        <f t="shared" si="456"/>
        <v>0</v>
      </c>
      <c r="J840" s="3">
        <v>0</v>
      </c>
    </row>
    <row r="841" spans="1:10" s="3" customFormat="1" hidden="1" x14ac:dyDescent="0.25">
      <c r="A841" s="15" t="s">
        <v>300</v>
      </c>
      <c r="B841" s="15">
        <v>410</v>
      </c>
      <c r="C841" s="15" t="s">
        <v>44</v>
      </c>
      <c r="D841" s="15" t="s">
        <v>71</v>
      </c>
      <c r="E841" s="17" t="s">
        <v>771</v>
      </c>
      <c r="F841" s="18">
        <v>0</v>
      </c>
      <c r="G841" s="18">
        <v>2000</v>
      </c>
      <c r="H841" s="18">
        <v>0</v>
      </c>
      <c r="I841" s="18"/>
      <c r="J841" s="3">
        <v>0</v>
      </c>
    </row>
    <row r="842" spans="1:10" ht="63" x14ac:dyDescent="0.25">
      <c r="A842" s="23" t="s">
        <v>287</v>
      </c>
      <c r="B842" s="23"/>
      <c r="C842" s="23"/>
      <c r="D842" s="23"/>
      <c r="E842" s="24" t="s">
        <v>579</v>
      </c>
      <c r="F842" s="25">
        <f>F843</f>
        <v>87474.5</v>
      </c>
      <c r="G842" s="18">
        <f t="shared" ref="G842:I844" si="457">G843</f>
        <v>87474.5</v>
      </c>
      <c r="H842" s="18">
        <f t="shared" si="457"/>
        <v>87474.5</v>
      </c>
      <c r="I842" s="18">
        <f t="shared" si="457"/>
        <v>0</v>
      </c>
    </row>
    <row r="843" spans="1:10" x14ac:dyDescent="0.25">
      <c r="A843" s="23" t="s">
        <v>287</v>
      </c>
      <c r="B843" s="23" t="s">
        <v>7</v>
      </c>
      <c r="C843" s="23"/>
      <c r="D843" s="23"/>
      <c r="E843" s="24" t="s">
        <v>755</v>
      </c>
      <c r="F843" s="25">
        <f>F844</f>
        <v>87474.5</v>
      </c>
      <c r="G843" s="18">
        <f t="shared" si="457"/>
        <v>87474.5</v>
      </c>
      <c r="H843" s="18">
        <f t="shared" si="457"/>
        <v>87474.5</v>
      </c>
      <c r="I843" s="18">
        <f t="shared" si="457"/>
        <v>0</v>
      </c>
    </row>
    <row r="844" spans="1:10" ht="63" x14ac:dyDescent="0.25">
      <c r="A844" s="23" t="s">
        <v>287</v>
      </c>
      <c r="B844" s="23" t="s">
        <v>220</v>
      </c>
      <c r="C844" s="23"/>
      <c r="D844" s="23"/>
      <c r="E844" s="24" t="s">
        <v>756</v>
      </c>
      <c r="F844" s="25">
        <f>F845</f>
        <v>87474.5</v>
      </c>
      <c r="G844" s="18">
        <f t="shared" si="457"/>
        <v>87474.5</v>
      </c>
      <c r="H844" s="18">
        <f t="shared" si="457"/>
        <v>87474.5</v>
      </c>
      <c r="I844" s="18">
        <f t="shared" si="457"/>
        <v>0</v>
      </c>
    </row>
    <row r="845" spans="1:10" x14ac:dyDescent="0.25">
      <c r="A845" s="23" t="s">
        <v>287</v>
      </c>
      <c r="B845" s="23">
        <v>810</v>
      </c>
      <c r="C845" s="23" t="s">
        <v>44</v>
      </c>
      <c r="D845" s="23" t="s">
        <v>98</v>
      </c>
      <c r="E845" s="24" t="s">
        <v>770</v>
      </c>
      <c r="F845" s="25">
        <v>87474.5</v>
      </c>
      <c r="G845" s="18">
        <v>87474.5</v>
      </c>
      <c r="H845" s="18">
        <v>87474.5</v>
      </c>
      <c r="I845" s="18"/>
    </row>
    <row r="846" spans="1:10" ht="78.75" x14ac:dyDescent="0.25">
      <c r="A846" s="23" t="s">
        <v>288</v>
      </c>
      <c r="B846" s="23"/>
      <c r="C846" s="23"/>
      <c r="D846" s="23"/>
      <c r="E846" s="24" t="s">
        <v>580</v>
      </c>
      <c r="F846" s="25">
        <f>F847</f>
        <v>193040.1</v>
      </c>
      <c r="G846" s="18">
        <f t="shared" ref="G846:I848" si="458">G847</f>
        <v>193040.1</v>
      </c>
      <c r="H846" s="18">
        <f t="shared" si="458"/>
        <v>193040.1</v>
      </c>
      <c r="I846" s="18">
        <f t="shared" si="458"/>
        <v>0</v>
      </c>
    </row>
    <row r="847" spans="1:10" x14ac:dyDescent="0.25">
      <c r="A847" s="23" t="s">
        <v>288</v>
      </c>
      <c r="B847" s="23" t="s">
        <v>7</v>
      </c>
      <c r="C847" s="23"/>
      <c r="D847" s="23"/>
      <c r="E847" s="24" t="s">
        <v>755</v>
      </c>
      <c r="F847" s="25">
        <f>F848</f>
        <v>193040.1</v>
      </c>
      <c r="G847" s="18">
        <f t="shared" si="458"/>
        <v>193040.1</v>
      </c>
      <c r="H847" s="18">
        <f t="shared" si="458"/>
        <v>193040.1</v>
      </c>
      <c r="I847" s="18">
        <f t="shared" si="458"/>
        <v>0</v>
      </c>
    </row>
    <row r="848" spans="1:10" ht="63" x14ac:dyDescent="0.25">
      <c r="A848" s="23" t="s">
        <v>288</v>
      </c>
      <c r="B848" s="23" t="s">
        <v>220</v>
      </c>
      <c r="C848" s="23"/>
      <c r="D848" s="23"/>
      <c r="E848" s="24" t="s">
        <v>756</v>
      </c>
      <c r="F848" s="25">
        <f>F849</f>
        <v>193040.1</v>
      </c>
      <c r="G848" s="18">
        <f t="shared" si="458"/>
        <v>193040.1</v>
      </c>
      <c r="H848" s="18">
        <f t="shared" si="458"/>
        <v>193040.1</v>
      </c>
      <c r="I848" s="18">
        <f t="shared" si="458"/>
        <v>0</v>
      </c>
    </row>
    <row r="849" spans="1:9" x14ac:dyDescent="0.25">
      <c r="A849" s="23" t="s">
        <v>288</v>
      </c>
      <c r="B849" s="23">
        <v>810</v>
      </c>
      <c r="C849" s="23" t="s">
        <v>44</v>
      </c>
      <c r="D849" s="23" t="s">
        <v>98</v>
      </c>
      <c r="E849" s="24" t="s">
        <v>770</v>
      </c>
      <c r="F849" s="25">
        <v>193040.1</v>
      </c>
      <c r="G849" s="18">
        <v>193040.1</v>
      </c>
      <c r="H849" s="18">
        <v>193040.1</v>
      </c>
      <c r="I849" s="18"/>
    </row>
    <row r="850" spans="1:9" ht="78.75" x14ac:dyDescent="0.25">
      <c r="A850" s="23" t="s">
        <v>289</v>
      </c>
      <c r="B850" s="23"/>
      <c r="C850" s="23"/>
      <c r="D850" s="23"/>
      <c r="E850" s="24" t="s">
        <v>581</v>
      </c>
      <c r="F850" s="25">
        <f>F851</f>
        <v>321425.40000000002</v>
      </c>
      <c r="G850" s="18">
        <f t="shared" ref="G850:I852" si="459">G851</f>
        <v>321425.40000000002</v>
      </c>
      <c r="H850" s="18">
        <f t="shared" si="459"/>
        <v>321425.40000000002</v>
      </c>
      <c r="I850" s="18">
        <f t="shared" si="459"/>
        <v>0</v>
      </c>
    </row>
    <row r="851" spans="1:9" x14ac:dyDescent="0.25">
      <c r="A851" s="23" t="s">
        <v>289</v>
      </c>
      <c r="B851" s="23" t="s">
        <v>7</v>
      </c>
      <c r="C851" s="23"/>
      <c r="D851" s="23"/>
      <c r="E851" s="24" t="s">
        <v>755</v>
      </c>
      <c r="F851" s="25">
        <f>F852</f>
        <v>321425.40000000002</v>
      </c>
      <c r="G851" s="18">
        <f t="shared" si="459"/>
        <v>321425.40000000002</v>
      </c>
      <c r="H851" s="18">
        <f t="shared" si="459"/>
        <v>321425.40000000002</v>
      </c>
      <c r="I851" s="18">
        <f t="shared" si="459"/>
        <v>0</v>
      </c>
    </row>
    <row r="852" spans="1:9" ht="63" x14ac:dyDescent="0.25">
      <c r="A852" s="23" t="s">
        <v>289</v>
      </c>
      <c r="B852" s="23" t="s">
        <v>220</v>
      </c>
      <c r="C852" s="23"/>
      <c r="D852" s="23"/>
      <c r="E852" s="24" t="s">
        <v>756</v>
      </c>
      <c r="F852" s="25">
        <f>F853</f>
        <v>321425.40000000002</v>
      </c>
      <c r="G852" s="18">
        <f t="shared" si="459"/>
        <v>321425.40000000002</v>
      </c>
      <c r="H852" s="18">
        <f t="shared" si="459"/>
        <v>321425.40000000002</v>
      </c>
      <c r="I852" s="18">
        <f t="shared" si="459"/>
        <v>0</v>
      </c>
    </row>
    <row r="853" spans="1:9" x14ac:dyDescent="0.25">
      <c r="A853" s="23" t="s">
        <v>289</v>
      </c>
      <c r="B853" s="23">
        <v>810</v>
      </c>
      <c r="C853" s="23" t="s">
        <v>44</v>
      </c>
      <c r="D853" s="23" t="s">
        <v>98</v>
      </c>
      <c r="E853" s="24" t="s">
        <v>770</v>
      </c>
      <c r="F853" s="25">
        <v>321425.40000000002</v>
      </c>
      <c r="G853" s="18">
        <v>321425.40000000002</v>
      </c>
      <c r="H853" s="18">
        <v>321425.40000000002</v>
      </c>
      <c r="I853" s="18"/>
    </row>
    <row r="854" spans="1:9" ht="94.5" x14ac:dyDescent="0.25">
      <c r="A854" s="23" t="s">
        <v>290</v>
      </c>
      <c r="B854" s="23"/>
      <c r="C854" s="23"/>
      <c r="D854" s="23"/>
      <c r="E854" s="24" t="s">
        <v>582</v>
      </c>
      <c r="F854" s="25">
        <f>F855</f>
        <v>148698.20000000001</v>
      </c>
      <c r="G854" s="18">
        <f t="shared" ref="G854:I856" si="460">G855</f>
        <v>148694.70000000001</v>
      </c>
      <c r="H854" s="18">
        <f t="shared" si="460"/>
        <v>112836.3</v>
      </c>
      <c r="I854" s="18">
        <f t="shared" si="460"/>
        <v>0</v>
      </c>
    </row>
    <row r="855" spans="1:9" x14ac:dyDescent="0.25">
      <c r="A855" s="23" t="s">
        <v>290</v>
      </c>
      <c r="B855" s="23" t="s">
        <v>7</v>
      </c>
      <c r="C855" s="23"/>
      <c r="D855" s="23"/>
      <c r="E855" s="24" t="s">
        <v>755</v>
      </c>
      <c r="F855" s="25">
        <f>F856</f>
        <v>148698.20000000001</v>
      </c>
      <c r="G855" s="18">
        <f t="shared" si="460"/>
        <v>148694.70000000001</v>
      </c>
      <c r="H855" s="18">
        <f t="shared" si="460"/>
        <v>112836.3</v>
      </c>
      <c r="I855" s="18">
        <f t="shared" si="460"/>
        <v>0</v>
      </c>
    </row>
    <row r="856" spans="1:9" ht="63" x14ac:dyDescent="0.25">
      <c r="A856" s="23" t="s">
        <v>290</v>
      </c>
      <c r="B856" s="23" t="s">
        <v>220</v>
      </c>
      <c r="C856" s="23"/>
      <c r="D856" s="23"/>
      <c r="E856" s="24" t="s">
        <v>756</v>
      </c>
      <c r="F856" s="25">
        <f>F857</f>
        <v>148698.20000000001</v>
      </c>
      <c r="G856" s="18">
        <f t="shared" si="460"/>
        <v>148694.70000000001</v>
      </c>
      <c r="H856" s="18">
        <f t="shared" si="460"/>
        <v>112836.3</v>
      </c>
      <c r="I856" s="18">
        <f t="shared" si="460"/>
        <v>0</v>
      </c>
    </row>
    <row r="857" spans="1:9" x14ac:dyDescent="0.25">
      <c r="A857" s="23" t="s">
        <v>290</v>
      </c>
      <c r="B857" s="23">
        <v>810</v>
      </c>
      <c r="C857" s="23" t="s">
        <v>44</v>
      </c>
      <c r="D857" s="23" t="s">
        <v>98</v>
      </c>
      <c r="E857" s="24" t="s">
        <v>770</v>
      </c>
      <c r="F857" s="25">
        <v>148698.20000000001</v>
      </c>
      <c r="G857" s="18">
        <v>148694.70000000001</v>
      </c>
      <c r="H857" s="18">
        <v>112836.3</v>
      </c>
      <c r="I857" s="18"/>
    </row>
    <row r="858" spans="1:9" ht="78.75" x14ac:dyDescent="0.25">
      <c r="A858" s="23" t="s">
        <v>291</v>
      </c>
      <c r="B858" s="23"/>
      <c r="C858" s="23"/>
      <c r="D858" s="23"/>
      <c r="E858" s="24" t="s">
        <v>583</v>
      </c>
      <c r="F858" s="25">
        <f>F859</f>
        <v>38862.800000000003</v>
      </c>
      <c r="G858" s="18">
        <f t="shared" ref="G858:I860" si="461">G859</f>
        <v>38862.800000000003</v>
      </c>
      <c r="H858" s="18">
        <f t="shared" si="461"/>
        <v>38862.800000000003</v>
      </c>
      <c r="I858" s="18">
        <f t="shared" si="461"/>
        <v>0</v>
      </c>
    </row>
    <row r="859" spans="1:9" x14ac:dyDescent="0.25">
      <c r="A859" s="23" t="s">
        <v>291</v>
      </c>
      <c r="B859" s="23" t="s">
        <v>7</v>
      </c>
      <c r="C859" s="23"/>
      <c r="D859" s="23"/>
      <c r="E859" s="24" t="s">
        <v>755</v>
      </c>
      <c r="F859" s="25">
        <f>F860</f>
        <v>38862.800000000003</v>
      </c>
      <c r="G859" s="18">
        <f t="shared" si="461"/>
        <v>38862.800000000003</v>
      </c>
      <c r="H859" s="18">
        <f t="shared" si="461"/>
        <v>38862.800000000003</v>
      </c>
      <c r="I859" s="18">
        <f t="shared" si="461"/>
        <v>0</v>
      </c>
    </row>
    <row r="860" spans="1:9" ht="63" x14ac:dyDescent="0.25">
      <c r="A860" s="23" t="s">
        <v>291</v>
      </c>
      <c r="B860" s="23" t="s">
        <v>220</v>
      </c>
      <c r="C860" s="23"/>
      <c r="D860" s="23"/>
      <c r="E860" s="24" t="s">
        <v>756</v>
      </c>
      <c r="F860" s="25">
        <f>F861</f>
        <v>38862.800000000003</v>
      </c>
      <c r="G860" s="18">
        <f t="shared" si="461"/>
        <v>38862.800000000003</v>
      </c>
      <c r="H860" s="18">
        <f t="shared" si="461"/>
        <v>38862.800000000003</v>
      </c>
      <c r="I860" s="18">
        <f t="shared" si="461"/>
        <v>0</v>
      </c>
    </row>
    <row r="861" spans="1:9" x14ac:dyDescent="0.25">
      <c r="A861" s="23" t="s">
        <v>291</v>
      </c>
      <c r="B861" s="23">
        <v>810</v>
      </c>
      <c r="C861" s="23" t="s">
        <v>44</v>
      </c>
      <c r="D861" s="23" t="s">
        <v>98</v>
      </c>
      <c r="E861" s="24" t="s">
        <v>770</v>
      </c>
      <c r="F861" s="25">
        <v>38862.800000000003</v>
      </c>
      <c r="G861" s="18">
        <v>38862.800000000003</v>
      </c>
      <c r="H861" s="18">
        <v>38862.800000000003</v>
      </c>
      <c r="I861" s="18"/>
    </row>
    <row r="862" spans="1:9" ht="63" x14ac:dyDescent="0.25">
      <c r="A862" s="23" t="s">
        <v>292</v>
      </c>
      <c r="B862" s="23"/>
      <c r="C862" s="23"/>
      <c r="D862" s="23"/>
      <c r="E862" s="24" t="s">
        <v>584</v>
      </c>
      <c r="F862" s="25">
        <f>F863</f>
        <v>1970</v>
      </c>
      <c r="G862" s="18">
        <f t="shared" ref="G862:I864" si="462">G863</f>
        <v>1970</v>
      </c>
      <c r="H862" s="18">
        <f t="shared" si="462"/>
        <v>1970</v>
      </c>
      <c r="I862" s="18">
        <f t="shared" si="462"/>
        <v>0</v>
      </c>
    </row>
    <row r="863" spans="1:9" x14ac:dyDescent="0.25">
      <c r="A863" s="23" t="s">
        <v>292</v>
      </c>
      <c r="B863" s="23" t="s">
        <v>7</v>
      </c>
      <c r="C863" s="23"/>
      <c r="D863" s="23"/>
      <c r="E863" s="24" t="s">
        <v>755</v>
      </c>
      <c r="F863" s="25">
        <f>F864</f>
        <v>1970</v>
      </c>
      <c r="G863" s="18">
        <f t="shared" si="462"/>
        <v>1970</v>
      </c>
      <c r="H863" s="18">
        <f t="shared" si="462"/>
        <v>1970</v>
      </c>
      <c r="I863" s="18">
        <f t="shared" si="462"/>
        <v>0</v>
      </c>
    </row>
    <row r="864" spans="1:9" ht="63" x14ac:dyDescent="0.25">
      <c r="A864" s="23" t="s">
        <v>292</v>
      </c>
      <c r="B864" s="23" t="s">
        <v>220</v>
      </c>
      <c r="C864" s="23"/>
      <c r="D864" s="23"/>
      <c r="E864" s="24" t="s">
        <v>756</v>
      </c>
      <c r="F864" s="25">
        <f>F865</f>
        <v>1970</v>
      </c>
      <c r="G864" s="18">
        <f t="shared" si="462"/>
        <v>1970</v>
      </c>
      <c r="H864" s="18">
        <f t="shared" si="462"/>
        <v>1970</v>
      </c>
      <c r="I864" s="18">
        <f t="shared" si="462"/>
        <v>0</v>
      </c>
    </row>
    <row r="865" spans="1:10" x14ac:dyDescent="0.25">
      <c r="A865" s="23" t="s">
        <v>292</v>
      </c>
      <c r="B865" s="23">
        <v>810</v>
      </c>
      <c r="C865" s="23" t="s">
        <v>44</v>
      </c>
      <c r="D865" s="23" t="s">
        <v>98</v>
      </c>
      <c r="E865" s="24" t="s">
        <v>770</v>
      </c>
      <c r="F865" s="25">
        <v>1970</v>
      </c>
      <c r="G865" s="18">
        <v>1970</v>
      </c>
      <c r="H865" s="18">
        <v>1970</v>
      </c>
      <c r="I865" s="18"/>
    </row>
    <row r="866" spans="1:10" ht="94.5" x14ac:dyDescent="0.25">
      <c r="A866" s="23" t="s">
        <v>293</v>
      </c>
      <c r="B866" s="23"/>
      <c r="C866" s="23"/>
      <c r="D866" s="23"/>
      <c r="E866" s="24" t="s">
        <v>585</v>
      </c>
      <c r="F866" s="25">
        <f>F867</f>
        <v>3369.1</v>
      </c>
      <c r="G866" s="18">
        <f t="shared" ref="G866:I868" si="463">G867</f>
        <v>3440.8</v>
      </c>
      <c r="H866" s="18">
        <f t="shared" si="463"/>
        <v>3446.3999999999996</v>
      </c>
      <c r="I866" s="18">
        <f t="shared" si="463"/>
        <v>0</v>
      </c>
    </row>
    <row r="867" spans="1:10" x14ac:dyDescent="0.25">
      <c r="A867" s="23" t="s">
        <v>293</v>
      </c>
      <c r="B867" s="23" t="s">
        <v>7</v>
      </c>
      <c r="C867" s="23"/>
      <c r="D867" s="23"/>
      <c r="E867" s="24" t="s">
        <v>755</v>
      </c>
      <c r="F867" s="25">
        <f>F868</f>
        <v>3369.1</v>
      </c>
      <c r="G867" s="18">
        <f t="shared" si="463"/>
        <v>3440.8</v>
      </c>
      <c r="H867" s="18">
        <f t="shared" si="463"/>
        <v>3446.3999999999996</v>
      </c>
      <c r="I867" s="18">
        <f t="shared" si="463"/>
        <v>0</v>
      </c>
    </row>
    <row r="868" spans="1:10" ht="63" x14ac:dyDescent="0.25">
      <c r="A868" s="23" t="s">
        <v>293</v>
      </c>
      <c r="B868" s="23" t="s">
        <v>220</v>
      </c>
      <c r="C868" s="23"/>
      <c r="D868" s="23"/>
      <c r="E868" s="24" t="s">
        <v>756</v>
      </c>
      <c r="F868" s="25">
        <f>F869</f>
        <v>3369.1</v>
      </c>
      <c r="G868" s="18">
        <f t="shared" si="463"/>
        <v>3440.8</v>
      </c>
      <c r="H868" s="18">
        <f t="shared" si="463"/>
        <v>3446.3999999999996</v>
      </c>
      <c r="I868" s="18">
        <f t="shared" si="463"/>
        <v>0</v>
      </c>
    </row>
    <row r="869" spans="1:10" x14ac:dyDescent="0.25">
      <c r="A869" s="23" t="s">
        <v>293</v>
      </c>
      <c r="B869" s="23">
        <v>810</v>
      </c>
      <c r="C869" s="23" t="s">
        <v>44</v>
      </c>
      <c r="D869" s="23" t="s">
        <v>98</v>
      </c>
      <c r="E869" s="24" t="s">
        <v>770</v>
      </c>
      <c r="F869" s="25">
        <v>3369.1</v>
      </c>
      <c r="G869" s="18">
        <v>3440.8</v>
      </c>
      <c r="H869" s="18">
        <v>3446.3999999999996</v>
      </c>
      <c r="I869" s="18"/>
    </row>
    <row r="870" spans="1:10" ht="94.5" x14ac:dyDescent="0.25">
      <c r="A870" s="23" t="s">
        <v>294</v>
      </c>
      <c r="B870" s="23"/>
      <c r="C870" s="23"/>
      <c r="D870" s="23"/>
      <c r="E870" s="24" t="s">
        <v>586</v>
      </c>
      <c r="F870" s="25">
        <f>F871</f>
        <v>6394.5</v>
      </c>
      <c r="G870" s="18">
        <f t="shared" ref="G870:I872" si="464">G871</f>
        <v>6394.5</v>
      </c>
      <c r="H870" s="18">
        <f t="shared" si="464"/>
        <v>6394.5</v>
      </c>
      <c r="I870" s="18">
        <f t="shared" si="464"/>
        <v>0</v>
      </c>
    </row>
    <row r="871" spans="1:10" x14ac:dyDescent="0.25">
      <c r="A871" s="23" t="s">
        <v>294</v>
      </c>
      <c r="B871" s="23" t="s">
        <v>7</v>
      </c>
      <c r="C871" s="23"/>
      <c r="D871" s="23"/>
      <c r="E871" s="24" t="s">
        <v>755</v>
      </c>
      <c r="F871" s="25">
        <f>F872</f>
        <v>6394.5</v>
      </c>
      <c r="G871" s="18">
        <f t="shared" si="464"/>
        <v>6394.5</v>
      </c>
      <c r="H871" s="18">
        <f t="shared" si="464"/>
        <v>6394.5</v>
      </c>
      <c r="I871" s="18">
        <f t="shared" si="464"/>
        <v>0</v>
      </c>
    </row>
    <row r="872" spans="1:10" ht="63" x14ac:dyDescent="0.25">
      <c r="A872" s="23" t="s">
        <v>294</v>
      </c>
      <c r="B872" s="23" t="s">
        <v>220</v>
      </c>
      <c r="C872" s="23"/>
      <c r="D872" s="23"/>
      <c r="E872" s="24" t="s">
        <v>756</v>
      </c>
      <c r="F872" s="25">
        <f>F873</f>
        <v>6394.5</v>
      </c>
      <c r="G872" s="18">
        <f t="shared" si="464"/>
        <v>6394.5</v>
      </c>
      <c r="H872" s="18">
        <f t="shared" si="464"/>
        <v>6394.5</v>
      </c>
      <c r="I872" s="18">
        <f t="shared" si="464"/>
        <v>0</v>
      </c>
    </row>
    <row r="873" spans="1:10" x14ac:dyDescent="0.25">
      <c r="A873" s="23" t="s">
        <v>294</v>
      </c>
      <c r="B873" s="23">
        <v>810</v>
      </c>
      <c r="C873" s="23" t="s">
        <v>44</v>
      </c>
      <c r="D873" s="23" t="s">
        <v>98</v>
      </c>
      <c r="E873" s="24" t="s">
        <v>770</v>
      </c>
      <c r="F873" s="25">
        <v>6394.5</v>
      </c>
      <c r="G873" s="18">
        <v>6394.5</v>
      </c>
      <c r="H873" s="18">
        <v>6394.5</v>
      </c>
      <c r="I873" s="18"/>
    </row>
    <row r="874" spans="1:10" s="53" customFormat="1" ht="47.25" x14ac:dyDescent="0.25">
      <c r="A874" s="50" t="s">
        <v>114</v>
      </c>
      <c r="B874" s="50"/>
      <c r="C874" s="50"/>
      <c r="D874" s="50"/>
      <c r="E874" s="51" t="s">
        <v>587</v>
      </c>
      <c r="F874" s="52">
        <f>F875+F896</f>
        <v>9566.2999999999993</v>
      </c>
      <c r="G874" s="1">
        <f t="shared" ref="G874:H874" si="465">G875+G896</f>
        <v>9618.4</v>
      </c>
      <c r="H874" s="1">
        <f t="shared" si="465"/>
        <v>9618.4</v>
      </c>
      <c r="I874" s="1">
        <f t="shared" ref="I874" si="466">I875+I896</f>
        <v>0</v>
      </c>
      <c r="J874" s="5"/>
    </row>
    <row r="875" spans="1:10" s="31" customFormat="1" ht="63" x14ac:dyDescent="0.25">
      <c r="A875" s="28" t="s">
        <v>115</v>
      </c>
      <c r="B875" s="28"/>
      <c r="C875" s="28"/>
      <c r="D875" s="28"/>
      <c r="E875" s="29" t="s">
        <v>588</v>
      </c>
      <c r="F875" s="30">
        <f>F876+F880+F892</f>
        <v>6895.9</v>
      </c>
      <c r="G875" s="21">
        <f t="shared" ref="G875:H875" si="467">G876+G880+G892</f>
        <v>6947.9</v>
      </c>
      <c r="H875" s="21">
        <f t="shared" si="467"/>
        <v>6947.9</v>
      </c>
      <c r="I875" s="21">
        <f t="shared" ref="I875" si="468">I876+I880+I892</f>
        <v>0</v>
      </c>
      <c r="J875" s="22"/>
    </row>
    <row r="876" spans="1:10" ht="47.25" x14ac:dyDescent="0.25">
      <c r="A876" s="23" t="s">
        <v>324</v>
      </c>
      <c r="B876" s="23"/>
      <c r="C876" s="23"/>
      <c r="D876" s="23"/>
      <c r="E876" s="24" t="s">
        <v>589</v>
      </c>
      <c r="F876" s="25">
        <f>F877</f>
        <v>2603.8000000000002</v>
      </c>
      <c r="G876" s="18">
        <f t="shared" ref="G876:I878" si="469">G877</f>
        <v>2655.8</v>
      </c>
      <c r="H876" s="18">
        <f t="shared" si="469"/>
        <v>2655.8</v>
      </c>
      <c r="I876" s="18">
        <f t="shared" si="469"/>
        <v>0</v>
      </c>
    </row>
    <row r="877" spans="1:10" ht="47.25" x14ac:dyDescent="0.25">
      <c r="A877" s="23" t="s">
        <v>324</v>
      </c>
      <c r="B877" s="23" t="s">
        <v>55</v>
      </c>
      <c r="C877" s="23"/>
      <c r="D877" s="23"/>
      <c r="E877" s="45" t="s">
        <v>751</v>
      </c>
      <c r="F877" s="25">
        <f>F878</f>
        <v>2603.8000000000002</v>
      </c>
      <c r="G877" s="18">
        <f t="shared" si="469"/>
        <v>2655.8</v>
      </c>
      <c r="H877" s="18">
        <f t="shared" si="469"/>
        <v>2655.8</v>
      </c>
      <c r="I877" s="18">
        <f t="shared" si="469"/>
        <v>0</v>
      </c>
    </row>
    <row r="878" spans="1:10" ht="47.25" x14ac:dyDescent="0.25">
      <c r="A878" s="23" t="s">
        <v>324</v>
      </c>
      <c r="B878" s="23" t="s">
        <v>216</v>
      </c>
      <c r="C878" s="23"/>
      <c r="D878" s="23"/>
      <c r="E878" s="24" t="s">
        <v>754</v>
      </c>
      <c r="F878" s="25">
        <f>F879</f>
        <v>2603.8000000000002</v>
      </c>
      <c r="G878" s="18">
        <f t="shared" si="469"/>
        <v>2655.8</v>
      </c>
      <c r="H878" s="18">
        <f t="shared" si="469"/>
        <v>2655.8</v>
      </c>
      <c r="I878" s="18">
        <f t="shared" si="469"/>
        <v>0</v>
      </c>
    </row>
    <row r="879" spans="1:10" ht="47.25" x14ac:dyDescent="0.25">
      <c r="A879" s="23" t="s">
        <v>324</v>
      </c>
      <c r="B879" s="23">
        <v>630</v>
      </c>
      <c r="C879" s="23" t="s">
        <v>57</v>
      </c>
      <c r="D879" s="23" t="s">
        <v>177</v>
      </c>
      <c r="E879" s="24" t="s">
        <v>768</v>
      </c>
      <c r="F879" s="25">
        <v>2603.8000000000002</v>
      </c>
      <c r="G879" s="18">
        <v>2655.8</v>
      </c>
      <c r="H879" s="18">
        <v>2655.8</v>
      </c>
      <c r="I879" s="18"/>
    </row>
    <row r="880" spans="1:10" ht="31.5" x14ac:dyDescent="0.25">
      <c r="A880" s="23" t="s">
        <v>96</v>
      </c>
      <c r="B880" s="23"/>
      <c r="C880" s="23"/>
      <c r="D880" s="23"/>
      <c r="E880" s="24" t="s">
        <v>590</v>
      </c>
      <c r="F880" s="25">
        <f>F881+F885</f>
        <v>4238.3999999999996</v>
      </c>
      <c r="G880" s="18">
        <f t="shared" ref="G880:H880" si="470">G881+G885</f>
        <v>4238.3999999999996</v>
      </c>
      <c r="H880" s="18">
        <f t="shared" si="470"/>
        <v>4238.3999999999996</v>
      </c>
      <c r="I880" s="18">
        <f t="shared" ref="I880" si="471">I881+I885</f>
        <v>0</v>
      </c>
    </row>
    <row r="881" spans="1:10" ht="31.5" x14ac:dyDescent="0.25">
      <c r="A881" s="23" t="s">
        <v>96</v>
      </c>
      <c r="B881" s="23" t="s">
        <v>6</v>
      </c>
      <c r="C881" s="23"/>
      <c r="D881" s="23"/>
      <c r="E881" s="24" t="s">
        <v>742</v>
      </c>
      <c r="F881" s="25">
        <f>F882</f>
        <v>1852</v>
      </c>
      <c r="G881" s="18">
        <f t="shared" ref="G881:I881" si="472">G882</f>
        <v>1852</v>
      </c>
      <c r="H881" s="18">
        <f t="shared" si="472"/>
        <v>1852</v>
      </c>
      <c r="I881" s="18">
        <f t="shared" si="472"/>
        <v>0</v>
      </c>
    </row>
    <row r="882" spans="1:10" ht="47.25" x14ac:dyDescent="0.25">
      <c r="A882" s="23" t="s">
        <v>96</v>
      </c>
      <c r="B882" s="23" t="s">
        <v>167</v>
      </c>
      <c r="C882" s="23"/>
      <c r="D882" s="23"/>
      <c r="E882" s="24" t="s">
        <v>743</v>
      </c>
      <c r="F882" s="25">
        <f>F883+F884</f>
        <v>1852</v>
      </c>
      <c r="G882" s="18">
        <f t="shared" ref="G882:H882" si="473">G883+G884</f>
        <v>1852</v>
      </c>
      <c r="H882" s="18">
        <f t="shared" si="473"/>
        <v>1852</v>
      </c>
      <c r="I882" s="18">
        <f t="shared" ref="I882" si="474">I883+I884</f>
        <v>0</v>
      </c>
    </row>
    <row r="883" spans="1:10" ht="47.25" x14ac:dyDescent="0.25">
      <c r="A883" s="23" t="s">
        <v>96</v>
      </c>
      <c r="B883" s="23">
        <v>240</v>
      </c>
      <c r="C883" s="23" t="s">
        <v>57</v>
      </c>
      <c r="D883" s="23" t="s">
        <v>177</v>
      </c>
      <c r="E883" s="24" t="s">
        <v>768</v>
      </c>
      <c r="F883" s="25">
        <v>1712</v>
      </c>
      <c r="G883" s="18">
        <v>1712</v>
      </c>
      <c r="H883" s="18">
        <v>1712</v>
      </c>
      <c r="I883" s="18"/>
    </row>
    <row r="884" spans="1:10" x14ac:dyDescent="0.25">
      <c r="A884" s="23" t="s">
        <v>96</v>
      </c>
      <c r="B884" s="23">
        <v>240</v>
      </c>
      <c r="C884" s="23" t="s">
        <v>12</v>
      </c>
      <c r="D884" s="23" t="s">
        <v>71</v>
      </c>
      <c r="E884" s="24" t="s">
        <v>782</v>
      </c>
      <c r="F884" s="25">
        <v>140</v>
      </c>
      <c r="G884" s="18">
        <v>140</v>
      </c>
      <c r="H884" s="18">
        <v>140</v>
      </c>
      <c r="I884" s="18"/>
    </row>
    <row r="885" spans="1:10" ht="47.25" x14ac:dyDescent="0.25">
      <c r="A885" s="23" t="s">
        <v>96</v>
      </c>
      <c r="B885" s="23" t="s">
        <v>55</v>
      </c>
      <c r="C885" s="23"/>
      <c r="D885" s="23"/>
      <c r="E885" s="45" t="s">
        <v>751</v>
      </c>
      <c r="F885" s="25">
        <f>F886+F888+F890</f>
        <v>2386.4</v>
      </c>
      <c r="G885" s="18">
        <f t="shared" ref="G885:H885" si="475">G886+G888+G890</f>
        <v>2386.4</v>
      </c>
      <c r="H885" s="18">
        <f t="shared" si="475"/>
        <v>2386.4</v>
      </c>
      <c r="I885" s="18">
        <f t="shared" ref="I885" si="476">I886+I888+I890</f>
        <v>0</v>
      </c>
    </row>
    <row r="886" spans="1:10" x14ac:dyDescent="0.25">
      <c r="A886" s="23" t="s">
        <v>96</v>
      </c>
      <c r="B886" s="23" t="s">
        <v>419</v>
      </c>
      <c r="C886" s="23"/>
      <c r="D886" s="23"/>
      <c r="E886" s="45" t="s">
        <v>752</v>
      </c>
      <c r="F886" s="25">
        <f>F887</f>
        <v>750</v>
      </c>
      <c r="G886" s="18">
        <f t="shared" ref="G886:I886" si="477">G887</f>
        <v>750</v>
      </c>
      <c r="H886" s="18">
        <f t="shared" si="477"/>
        <v>750</v>
      </c>
      <c r="I886" s="18">
        <f t="shared" si="477"/>
        <v>0</v>
      </c>
    </row>
    <row r="887" spans="1:10" x14ac:dyDescent="0.25">
      <c r="A887" s="23" t="s">
        <v>96</v>
      </c>
      <c r="B887" s="23">
        <v>610</v>
      </c>
      <c r="C887" s="23" t="s">
        <v>12</v>
      </c>
      <c r="D887" s="23" t="s">
        <v>71</v>
      </c>
      <c r="E887" s="24" t="s">
        <v>782</v>
      </c>
      <c r="F887" s="25">
        <v>750</v>
      </c>
      <c r="G887" s="18">
        <v>750</v>
      </c>
      <c r="H887" s="18">
        <v>750</v>
      </c>
      <c r="I887" s="18"/>
    </row>
    <row r="888" spans="1:10" x14ac:dyDescent="0.25">
      <c r="A888" s="23" t="s">
        <v>96</v>
      </c>
      <c r="B888" s="23" t="s">
        <v>420</v>
      </c>
      <c r="C888" s="23"/>
      <c r="D888" s="23"/>
      <c r="E888" s="24" t="s">
        <v>753</v>
      </c>
      <c r="F888" s="25">
        <f>F889</f>
        <v>160</v>
      </c>
      <c r="G888" s="18">
        <f t="shared" ref="G888:I888" si="478">G889</f>
        <v>160</v>
      </c>
      <c r="H888" s="18">
        <f t="shared" si="478"/>
        <v>160</v>
      </c>
      <c r="I888" s="18">
        <f t="shared" si="478"/>
        <v>0</v>
      </c>
    </row>
    <row r="889" spans="1:10" x14ac:dyDescent="0.25">
      <c r="A889" s="23" t="s">
        <v>96</v>
      </c>
      <c r="B889" s="23">
        <v>620</v>
      </c>
      <c r="C889" s="23" t="s">
        <v>12</v>
      </c>
      <c r="D889" s="23" t="s">
        <v>71</v>
      </c>
      <c r="E889" s="24" t="s">
        <v>782</v>
      </c>
      <c r="F889" s="25">
        <v>160</v>
      </c>
      <c r="G889" s="18">
        <v>160</v>
      </c>
      <c r="H889" s="18">
        <v>160</v>
      </c>
      <c r="I889" s="18"/>
    </row>
    <row r="890" spans="1:10" ht="47.25" x14ac:dyDescent="0.25">
      <c r="A890" s="23" t="s">
        <v>96</v>
      </c>
      <c r="B890" s="23" t="s">
        <v>216</v>
      </c>
      <c r="C890" s="23"/>
      <c r="D890" s="23"/>
      <c r="E890" s="24" t="s">
        <v>754</v>
      </c>
      <c r="F890" s="25">
        <f>F891</f>
        <v>1476.4</v>
      </c>
      <c r="G890" s="18">
        <f t="shared" ref="G890:I890" si="479">G891</f>
        <v>1476.4</v>
      </c>
      <c r="H890" s="18">
        <f t="shared" si="479"/>
        <v>1476.4</v>
      </c>
      <c r="I890" s="18">
        <f t="shared" si="479"/>
        <v>0</v>
      </c>
    </row>
    <row r="891" spans="1:10" x14ac:dyDescent="0.25">
      <c r="A891" s="23" t="s">
        <v>96</v>
      </c>
      <c r="B891" s="23">
        <v>630</v>
      </c>
      <c r="C891" s="23" t="s">
        <v>12</v>
      </c>
      <c r="D891" s="23" t="s">
        <v>71</v>
      </c>
      <c r="E891" s="24" t="s">
        <v>782</v>
      </c>
      <c r="F891" s="25">
        <v>1476.4</v>
      </c>
      <c r="G891" s="18">
        <v>1476.4</v>
      </c>
      <c r="H891" s="18">
        <v>1476.4</v>
      </c>
      <c r="I891" s="18"/>
    </row>
    <row r="892" spans="1:10" ht="78.75" x14ac:dyDescent="0.25">
      <c r="A892" s="23" t="s">
        <v>325</v>
      </c>
      <c r="B892" s="23"/>
      <c r="C892" s="23"/>
      <c r="D892" s="23"/>
      <c r="E892" s="24" t="s">
        <v>817</v>
      </c>
      <c r="F892" s="25">
        <f>F893</f>
        <v>53.7</v>
      </c>
      <c r="G892" s="18">
        <f t="shared" ref="G892:I894" si="480">G893</f>
        <v>53.7</v>
      </c>
      <c r="H892" s="18">
        <f t="shared" si="480"/>
        <v>53.7</v>
      </c>
      <c r="I892" s="18">
        <f t="shared" si="480"/>
        <v>0</v>
      </c>
    </row>
    <row r="893" spans="1:10" ht="31.5" x14ac:dyDescent="0.25">
      <c r="A893" s="23" t="s">
        <v>325</v>
      </c>
      <c r="B893" s="23" t="s">
        <v>6</v>
      </c>
      <c r="C893" s="23"/>
      <c r="D893" s="23"/>
      <c r="E893" s="24" t="s">
        <v>742</v>
      </c>
      <c r="F893" s="25">
        <f>F894</f>
        <v>53.7</v>
      </c>
      <c r="G893" s="18">
        <f t="shared" si="480"/>
        <v>53.7</v>
      </c>
      <c r="H893" s="18">
        <f t="shared" si="480"/>
        <v>53.7</v>
      </c>
      <c r="I893" s="18">
        <f t="shared" si="480"/>
        <v>0</v>
      </c>
    </row>
    <row r="894" spans="1:10" ht="47.25" x14ac:dyDescent="0.25">
      <c r="A894" s="23" t="s">
        <v>325</v>
      </c>
      <c r="B894" s="23" t="s">
        <v>167</v>
      </c>
      <c r="C894" s="23"/>
      <c r="D894" s="23"/>
      <c r="E894" s="24" t="s">
        <v>743</v>
      </c>
      <c r="F894" s="25">
        <f>F895</f>
        <v>53.7</v>
      </c>
      <c r="G894" s="18">
        <f t="shared" si="480"/>
        <v>53.7</v>
      </c>
      <c r="H894" s="18">
        <f t="shared" si="480"/>
        <v>53.7</v>
      </c>
      <c r="I894" s="18">
        <f t="shared" si="480"/>
        <v>0</v>
      </c>
    </row>
    <row r="895" spans="1:10" ht="47.25" x14ac:dyDescent="0.25">
      <c r="A895" s="23" t="s">
        <v>325</v>
      </c>
      <c r="B895" s="23">
        <v>240</v>
      </c>
      <c r="C895" s="23" t="s">
        <v>57</v>
      </c>
      <c r="D895" s="23" t="s">
        <v>177</v>
      </c>
      <c r="E895" s="24" t="s">
        <v>768</v>
      </c>
      <c r="F895" s="25">
        <v>53.7</v>
      </c>
      <c r="G895" s="18">
        <v>53.7</v>
      </c>
      <c r="H895" s="18">
        <v>53.7</v>
      </c>
      <c r="I895" s="18"/>
    </row>
    <row r="896" spans="1:10" s="31" customFormat="1" ht="47.25" x14ac:dyDescent="0.25">
      <c r="A896" s="28" t="s">
        <v>116</v>
      </c>
      <c r="B896" s="28"/>
      <c r="C896" s="28"/>
      <c r="D896" s="28"/>
      <c r="E896" s="29" t="s">
        <v>591</v>
      </c>
      <c r="F896" s="30">
        <f>F897</f>
        <v>2670.4</v>
      </c>
      <c r="G896" s="21">
        <f t="shared" ref="G896:I897" si="481">G897</f>
        <v>2670.5</v>
      </c>
      <c r="H896" s="21">
        <f t="shared" si="481"/>
        <v>2670.5</v>
      </c>
      <c r="I896" s="21">
        <f t="shared" si="481"/>
        <v>0</v>
      </c>
      <c r="J896" s="22"/>
    </row>
    <row r="897" spans="1:10" ht="47.25" x14ac:dyDescent="0.25">
      <c r="A897" s="23" t="s">
        <v>97</v>
      </c>
      <c r="B897" s="23"/>
      <c r="C897" s="23"/>
      <c r="D897" s="23"/>
      <c r="E897" s="24" t="s">
        <v>592</v>
      </c>
      <c r="F897" s="25">
        <f>F898</f>
        <v>2670.4</v>
      </c>
      <c r="G897" s="18">
        <f t="shared" si="481"/>
        <v>2670.5</v>
      </c>
      <c r="H897" s="18">
        <f t="shared" si="481"/>
        <v>2670.5</v>
      </c>
      <c r="I897" s="18">
        <f t="shared" si="481"/>
        <v>0</v>
      </c>
    </row>
    <row r="898" spans="1:10" ht="47.25" x14ac:dyDescent="0.25">
      <c r="A898" s="23" t="s">
        <v>97</v>
      </c>
      <c r="B898" s="23" t="s">
        <v>55</v>
      </c>
      <c r="C898" s="23"/>
      <c r="D898" s="23"/>
      <c r="E898" s="45" t="s">
        <v>751</v>
      </c>
      <c r="F898" s="25">
        <f>F899+F901+F903</f>
        <v>2670.4</v>
      </c>
      <c r="G898" s="18">
        <f t="shared" ref="G898:H898" si="482">G899+G901+G903</f>
        <v>2670.5</v>
      </c>
      <c r="H898" s="18">
        <f t="shared" si="482"/>
        <v>2670.5</v>
      </c>
      <c r="I898" s="18">
        <f t="shared" ref="I898" si="483">I899+I901+I903</f>
        <v>0</v>
      </c>
    </row>
    <row r="899" spans="1:10" x14ac:dyDescent="0.25">
      <c r="A899" s="23" t="s">
        <v>97</v>
      </c>
      <c r="B899" s="23" t="s">
        <v>419</v>
      </c>
      <c r="C899" s="23"/>
      <c r="D899" s="23"/>
      <c r="E899" s="45" t="s">
        <v>752</v>
      </c>
      <c r="F899" s="25">
        <f>F900</f>
        <v>330</v>
      </c>
      <c r="G899" s="18">
        <f t="shared" ref="G899:I899" si="484">G900</f>
        <v>330</v>
      </c>
      <c r="H899" s="18">
        <f t="shared" si="484"/>
        <v>330</v>
      </c>
      <c r="I899" s="18">
        <f t="shared" si="484"/>
        <v>0</v>
      </c>
    </row>
    <row r="900" spans="1:10" x14ac:dyDescent="0.25">
      <c r="A900" s="23" t="s">
        <v>97</v>
      </c>
      <c r="B900" s="23">
        <v>610</v>
      </c>
      <c r="C900" s="23" t="s">
        <v>12</v>
      </c>
      <c r="D900" s="23" t="s">
        <v>71</v>
      </c>
      <c r="E900" s="24" t="s">
        <v>782</v>
      </c>
      <c r="F900" s="25">
        <v>330</v>
      </c>
      <c r="G900" s="18">
        <v>330</v>
      </c>
      <c r="H900" s="18">
        <v>330</v>
      </c>
      <c r="I900" s="18"/>
    </row>
    <row r="901" spans="1:10" x14ac:dyDescent="0.25">
      <c r="A901" s="23" t="s">
        <v>97</v>
      </c>
      <c r="B901" s="23" t="s">
        <v>420</v>
      </c>
      <c r="C901" s="23"/>
      <c r="D901" s="23"/>
      <c r="E901" s="24" t="s">
        <v>753</v>
      </c>
      <c r="F901" s="25">
        <f>F902</f>
        <v>2040.4</v>
      </c>
      <c r="G901" s="18">
        <f t="shared" ref="G901:I901" si="485">G902</f>
        <v>2040.5</v>
      </c>
      <c r="H901" s="18">
        <f t="shared" si="485"/>
        <v>2040.5</v>
      </c>
      <c r="I901" s="18">
        <f t="shared" si="485"/>
        <v>0</v>
      </c>
    </row>
    <row r="902" spans="1:10" x14ac:dyDescent="0.25">
      <c r="A902" s="23" t="s">
        <v>97</v>
      </c>
      <c r="B902" s="23">
        <v>620</v>
      </c>
      <c r="C902" s="23" t="s">
        <v>12</v>
      </c>
      <c r="D902" s="23" t="s">
        <v>71</v>
      </c>
      <c r="E902" s="24" t="s">
        <v>782</v>
      </c>
      <c r="F902" s="25">
        <v>2040.4</v>
      </c>
      <c r="G902" s="18">
        <v>2040.5</v>
      </c>
      <c r="H902" s="18">
        <v>2040.5</v>
      </c>
      <c r="I902" s="18"/>
    </row>
    <row r="903" spans="1:10" ht="47.25" x14ac:dyDescent="0.25">
      <c r="A903" s="23" t="s">
        <v>97</v>
      </c>
      <c r="B903" s="23" t="s">
        <v>216</v>
      </c>
      <c r="C903" s="23"/>
      <c r="D903" s="23"/>
      <c r="E903" s="24" t="s">
        <v>754</v>
      </c>
      <c r="F903" s="25">
        <f>F904</f>
        <v>300</v>
      </c>
      <c r="G903" s="18">
        <f t="shared" ref="G903:I903" si="486">G904</f>
        <v>300</v>
      </c>
      <c r="H903" s="18">
        <f t="shared" si="486"/>
        <v>300</v>
      </c>
      <c r="I903" s="18">
        <f t="shared" si="486"/>
        <v>0</v>
      </c>
    </row>
    <row r="904" spans="1:10" ht="47.25" x14ac:dyDescent="0.25">
      <c r="A904" s="23" t="s">
        <v>97</v>
      </c>
      <c r="B904" s="23">
        <v>630</v>
      </c>
      <c r="C904" s="23" t="s">
        <v>57</v>
      </c>
      <c r="D904" s="23" t="s">
        <v>177</v>
      </c>
      <c r="E904" s="24" t="s">
        <v>768</v>
      </c>
      <c r="F904" s="25">
        <v>300</v>
      </c>
      <c r="G904" s="18">
        <v>300</v>
      </c>
      <c r="H904" s="18">
        <v>300</v>
      </c>
      <c r="I904" s="18"/>
    </row>
    <row r="905" spans="1:10" s="53" customFormat="1" ht="78.75" x14ac:dyDescent="0.25">
      <c r="A905" s="50" t="s">
        <v>82</v>
      </c>
      <c r="B905" s="50"/>
      <c r="C905" s="50"/>
      <c r="D905" s="50"/>
      <c r="E905" s="51" t="s">
        <v>593</v>
      </c>
      <c r="F905" s="52">
        <f>F906+F931+F966</f>
        <v>146225.09999999998</v>
      </c>
      <c r="G905" s="1">
        <f t="shared" ref="G905:H905" si="487">G906+G931+G966</f>
        <v>133603.59999999998</v>
      </c>
      <c r="H905" s="1">
        <f t="shared" si="487"/>
        <v>133819.79999999999</v>
      </c>
      <c r="I905" s="1">
        <f t="shared" ref="I905" si="488">I906+I931+I966</f>
        <v>0</v>
      </c>
      <c r="J905" s="5"/>
    </row>
    <row r="906" spans="1:10" s="31" customFormat="1" ht="78.75" x14ac:dyDescent="0.25">
      <c r="A906" s="28" t="s">
        <v>83</v>
      </c>
      <c r="B906" s="28"/>
      <c r="C906" s="28"/>
      <c r="D906" s="28"/>
      <c r="E906" s="29" t="s">
        <v>594</v>
      </c>
      <c r="F906" s="30">
        <f>F907+F917+F927</f>
        <v>133890.69999999998</v>
      </c>
      <c r="G906" s="21">
        <f t="shared" ref="G906:H906" si="489">G907+G917+G927</f>
        <v>120358.89999999998</v>
      </c>
      <c r="H906" s="21">
        <f t="shared" si="489"/>
        <v>120573.99999999999</v>
      </c>
      <c r="I906" s="21">
        <f t="shared" ref="I906" si="490">I907+I917+I927</f>
        <v>0</v>
      </c>
      <c r="J906" s="22"/>
    </row>
    <row r="907" spans="1:10" ht="78.75" x14ac:dyDescent="0.25">
      <c r="A907" s="23" t="s">
        <v>329</v>
      </c>
      <c r="B907" s="23"/>
      <c r="C907" s="23"/>
      <c r="D907" s="23"/>
      <c r="E907" s="24" t="s">
        <v>434</v>
      </c>
      <c r="F907" s="25">
        <f>F908+F911+F914</f>
        <v>117806.9</v>
      </c>
      <c r="G907" s="18">
        <f t="shared" ref="G907:H907" si="491">G908+G911+G914</f>
        <v>109931.79999999999</v>
      </c>
      <c r="H907" s="18">
        <f t="shared" si="491"/>
        <v>110146.9</v>
      </c>
      <c r="I907" s="18">
        <f t="shared" ref="I907" si="492">I908+I911+I914</f>
        <v>0</v>
      </c>
    </row>
    <row r="908" spans="1:10" ht="94.5" x14ac:dyDescent="0.25">
      <c r="A908" s="23" t="s">
        <v>329</v>
      </c>
      <c r="B908" s="23" t="s">
        <v>13</v>
      </c>
      <c r="C908" s="23"/>
      <c r="D908" s="23"/>
      <c r="E908" s="24" t="s">
        <v>739</v>
      </c>
      <c r="F908" s="25">
        <f>F909</f>
        <v>89835.9</v>
      </c>
      <c r="G908" s="18">
        <f t="shared" ref="G908:I909" si="493">G909</f>
        <v>89835.9</v>
      </c>
      <c r="H908" s="18">
        <f t="shared" si="493"/>
        <v>89835.9</v>
      </c>
      <c r="I908" s="18">
        <f t="shared" si="493"/>
        <v>0</v>
      </c>
    </row>
    <row r="909" spans="1:10" ht="31.5" x14ac:dyDescent="0.25">
      <c r="A909" s="23" t="s">
        <v>329</v>
      </c>
      <c r="B909" s="23" t="s">
        <v>422</v>
      </c>
      <c r="C909" s="23"/>
      <c r="D909" s="23"/>
      <c r="E909" s="24" t="s">
        <v>740</v>
      </c>
      <c r="F909" s="25">
        <f>F910</f>
        <v>89835.9</v>
      </c>
      <c r="G909" s="18">
        <f t="shared" si="493"/>
        <v>89835.9</v>
      </c>
      <c r="H909" s="18">
        <f t="shared" si="493"/>
        <v>89835.9</v>
      </c>
      <c r="I909" s="18">
        <f t="shared" si="493"/>
        <v>0</v>
      </c>
    </row>
    <row r="910" spans="1:10" ht="47.25" x14ac:dyDescent="0.25">
      <c r="A910" s="23" t="s">
        <v>329</v>
      </c>
      <c r="B910" s="23">
        <v>110</v>
      </c>
      <c r="C910" s="23" t="s">
        <v>57</v>
      </c>
      <c r="D910" s="23" t="s">
        <v>71</v>
      </c>
      <c r="E910" s="24" t="s">
        <v>767</v>
      </c>
      <c r="F910" s="25">
        <v>89835.9</v>
      </c>
      <c r="G910" s="18">
        <v>89835.9</v>
      </c>
      <c r="H910" s="18">
        <v>89835.9</v>
      </c>
      <c r="I910" s="18"/>
    </row>
    <row r="911" spans="1:10" ht="31.5" x14ac:dyDescent="0.25">
      <c r="A911" s="23" t="s">
        <v>329</v>
      </c>
      <c r="B911" s="23" t="s">
        <v>6</v>
      </c>
      <c r="C911" s="23"/>
      <c r="D911" s="23"/>
      <c r="E911" s="24" t="s">
        <v>742</v>
      </c>
      <c r="F911" s="25">
        <f>F912</f>
        <v>27820.500000000004</v>
      </c>
      <c r="G911" s="18">
        <f t="shared" ref="G911:I912" si="494">G912</f>
        <v>19945.400000000001</v>
      </c>
      <c r="H911" s="18">
        <f t="shared" si="494"/>
        <v>20160.5</v>
      </c>
      <c r="I911" s="18">
        <f t="shared" si="494"/>
        <v>0</v>
      </c>
    </row>
    <row r="912" spans="1:10" ht="47.25" x14ac:dyDescent="0.25">
      <c r="A912" s="23" t="s">
        <v>329</v>
      </c>
      <c r="B912" s="23" t="s">
        <v>167</v>
      </c>
      <c r="C912" s="23"/>
      <c r="D912" s="23"/>
      <c r="E912" s="24" t="s">
        <v>743</v>
      </c>
      <c r="F912" s="25">
        <f>F913</f>
        <v>27820.500000000004</v>
      </c>
      <c r="G912" s="18">
        <f t="shared" si="494"/>
        <v>19945.400000000001</v>
      </c>
      <c r="H912" s="18">
        <f t="shared" si="494"/>
        <v>20160.5</v>
      </c>
      <c r="I912" s="18">
        <f t="shared" si="494"/>
        <v>0</v>
      </c>
    </row>
    <row r="913" spans="1:9" ht="47.25" x14ac:dyDescent="0.25">
      <c r="A913" s="23" t="s">
        <v>329</v>
      </c>
      <c r="B913" s="23">
        <v>240</v>
      </c>
      <c r="C913" s="23" t="s">
        <v>57</v>
      </c>
      <c r="D913" s="23" t="s">
        <v>71</v>
      </c>
      <c r="E913" s="24" t="s">
        <v>767</v>
      </c>
      <c r="F913" s="25">
        <v>27820.500000000004</v>
      </c>
      <c r="G913" s="18">
        <v>19945.400000000001</v>
      </c>
      <c r="H913" s="18">
        <v>20160.5</v>
      </c>
      <c r="I913" s="18"/>
    </row>
    <row r="914" spans="1:9" x14ac:dyDescent="0.25">
      <c r="A914" s="23" t="s">
        <v>329</v>
      </c>
      <c r="B914" s="23" t="s">
        <v>7</v>
      </c>
      <c r="C914" s="23"/>
      <c r="D914" s="23"/>
      <c r="E914" s="24" t="s">
        <v>755</v>
      </c>
      <c r="F914" s="25">
        <f>F915</f>
        <v>150.5</v>
      </c>
      <c r="G914" s="18">
        <f t="shared" ref="G914:I915" si="495">G915</f>
        <v>150.5</v>
      </c>
      <c r="H914" s="18">
        <f t="shared" si="495"/>
        <v>150.5</v>
      </c>
      <c r="I914" s="18">
        <f t="shared" si="495"/>
        <v>0</v>
      </c>
    </row>
    <row r="915" spans="1:9" x14ac:dyDescent="0.25">
      <c r="A915" s="23" t="s">
        <v>329</v>
      </c>
      <c r="B915" s="23" t="s">
        <v>215</v>
      </c>
      <c r="C915" s="23"/>
      <c r="D915" s="23"/>
      <c r="E915" s="24" t="s">
        <v>758</v>
      </c>
      <c r="F915" s="25">
        <f>F916</f>
        <v>150.5</v>
      </c>
      <c r="G915" s="18">
        <f t="shared" si="495"/>
        <v>150.5</v>
      </c>
      <c r="H915" s="18">
        <f t="shared" si="495"/>
        <v>150.5</v>
      </c>
      <c r="I915" s="18">
        <f t="shared" si="495"/>
        <v>0</v>
      </c>
    </row>
    <row r="916" spans="1:9" ht="47.25" x14ac:dyDescent="0.25">
      <c r="A916" s="23" t="s">
        <v>329</v>
      </c>
      <c r="B916" s="23">
        <v>850</v>
      </c>
      <c r="C916" s="23" t="s">
        <v>57</v>
      </c>
      <c r="D916" s="23" t="s">
        <v>71</v>
      </c>
      <c r="E916" s="24" t="s">
        <v>767</v>
      </c>
      <c r="F916" s="25">
        <v>150.5</v>
      </c>
      <c r="G916" s="18">
        <v>150.5</v>
      </c>
      <c r="H916" s="18">
        <v>150.5</v>
      </c>
      <c r="I916" s="18"/>
    </row>
    <row r="917" spans="1:9" ht="94.5" x14ac:dyDescent="0.25">
      <c r="A917" s="23" t="s">
        <v>77</v>
      </c>
      <c r="B917" s="23"/>
      <c r="C917" s="23"/>
      <c r="D917" s="23"/>
      <c r="E917" s="24" t="s">
        <v>838</v>
      </c>
      <c r="F917" s="25">
        <f>F918+F921+F924</f>
        <v>15512.999999999998</v>
      </c>
      <c r="G917" s="18">
        <f t="shared" ref="G917:H917" si="496">G918+G921+G924</f>
        <v>10284.4</v>
      </c>
      <c r="H917" s="18">
        <f t="shared" si="496"/>
        <v>10284.4</v>
      </c>
      <c r="I917" s="18">
        <f t="shared" ref="I917" si="497">I918+I921+I924</f>
        <v>0</v>
      </c>
    </row>
    <row r="918" spans="1:9" ht="94.5" x14ac:dyDescent="0.25">
      <c r="A918" s="23" t="s">
        <v>77</v>
      </c>
      <c r="B918" s="23" t="s">
        <v>13</v>
      </c>
      <c r="C918" s="23"/>
      <c r="D918" s="23"/>
      <c r="E918" s="24" t="s">
        <v>739</v>
      </c>
      <c r="F918" s="25">
        <f>F919</f>
        <v>63.8</v>
      </c>
      <c r="G918" s="18">
        <f t="shared" ref="G918:I919" si="498">G919</f>
        <v>63.8</v>
      </c>
      <c r="H918" s="18">
        <f t="shared" si="498"/>
        <v>63.8</v>
      </c>
      <c r="I918" s="18">
        <f t="shared" si="498"/>
        <v>0</v>
      </c>
    </row>
    <row r="919" spans="1:9" ht="31.5" x14ac:dyDescent="0.25">
      <c r="A919" s="23" t="s">
        <v>77</v>
      </c>
      <c r="B919" s="23" t="s">
        <v>422</v>
      </c>
      <c r="C919" s="23"/>
      <c r="D919" s="23"/>
      <c r="E919" s="24" t="s">
        <v>740</v>
      </c>
      <c r="F919" s="25">
        <f>F920</f>
        <v>63.8</v>
      </c>
      <c r="G919" s="18">
        <f t="shared" si="498"/>
        <v>63.8</v>
      </c>
      <c r="H919" s="18">
        <f t="shared" si="498"/>
        <v>63.8</v>
      </c>
      <c r="I919" s="18">
        <f t="shared" si="498"/>
        <v>0</v>
      </c>
    </row>
    <row r="920" spans="1:9" ht="47.25" x14ac:dyDescent="0.25">
      <c r="A920" s="23" t="s">
        <v>77</v>
      </c>
      <c r="B920" s="23">
        <v>110</v>
      </c>
      <c r="C920" s="23" t="s">
        <v>57</v>
      </c>
      <c r="D920" s="23" t="s">
        <v>71</v>
      </c>
      <c r="E920" s="24" t="s">
        <v>767</v>
      </c>
      <c r="F920" s="25">
        <v>63.8</v>
      </c>
      <c r="G920" s="18">
        <v>63.8</v>
      </c>
      <c r="H920" s="18">
        <v>63.8</v>
      </c>
      <c r="I920" s="18"/>
    </row>
    <row r="921" spans="1:9" ht="31.5" x14ac:dyDescent="0.25">
      <c r="A921" s="23" t="s">
        <v>77</v>
      </c>
      <c r="B921" s="23" t="s">
        <v>6</v>
      </c>
      <c r="C921" s="23"/>
      <c r="D921" s="23"/>
      <c r="E921" s="24" t="s">
        <v>742</v>
      </c>
      <c r="F921" s="25">
        <f>F922</f>
        <v>15331.8</v>
      </c>
      <c r="G921" s="18">
        <f t="shared" ref="G921:I922" si="499">G922</f>
        <v>10130.6</v>
      </c>
      <c r="H921" s="18">
        <f t="shared" si="499"/>
        <v>10130.6</v>
      </c>
      <c r="I921" s="18">
        <f t="shared" si="499"/>
        <v>0</v>
      </c>
    </row>
    <row r="922" spans="1:9" ht="47.25" x14ac:dyDescent="0.25">
      <c r="A922" s="23" t="s">
        <v>77</v>
      </c>
      <c r="B922" s="23" t="s">
        <v>167</v>
      </c>
      <c r="C922" s="23"/>
      <c r="D922" s="23"/>
      <c r="E922" s="24" t="s">
        <v>743</v>
      </c>
      <c r="F922" s="25">
        <f>F923</f>
        <v>15331.8</v>
      </c>
      <c r="G922" s="18">
        <f t="shared" si="499"/>
        <v>10130.6</v>
      </c>
      <c r="H922" s="18">
        <f t="shared" si="499"/>
        <v>10130.6</v>
      </c>
      <c r="I922" s="18">
        <f t="shared" si="499"/>
        <v>0</v>
      </c>
    </row>
    <row r="923" spans="1:9" ht="47.25" x14ac:dyDescent="0.25">
      <c r="A923" s="23" t="s">
        <v>77</v>
      </c>
      <c r="B923" s="23">
        <v>240</v>
      </c>
      <c r="C923" s="23" t="s">
        <v>57</v>
      </c>
      <c r="D923" s="23" t="s">
        <v>71</v>
      </c>
      <c r="E923" s="24" t="s">
        <v>767</v>
      </c>
      <c r="F923" s="25">
        <v>15331.8</v>
      </c>
      <c r="G923" s="18">
        <v>10130.6</v>
      </c>
      <c r="H923" s="18">
        <v>10130.6</v>
      </c>
      <c r="I923" s="18"/>
    </row>
    <row r="924" spans="1:9" ht="47.25" x14ac:dyDescent="0.25">
      <c r="A924" s="23" t="s">
        <v>77</v>
      </c>
      <c r="B924" s="23" t="s">
        <v>55</v>
      </c>
      <c r="C924" s="23"/>
      <c r="D924" s="23"/>
      <c r="E924" s="45" t="s">
        <v>751</v>
      </c>
      <c r="F924" s="25">
        <f>F925</f>
        <v>117.4</v>
      </c>
      <c r="G924" s="18">
        <f t="shared" ref="G924:I925" si="500">G925</f>
        <v>90</v>
      </c>
      <c r="H924" s="18">
        <f t="shared" si="500"/>
        <v>90</v>
      </c>
      <c r="I924" s="18">
        <f t="shared" si="500"/>
        <v>0</v>
      </c>
    </row>
    <row r="925" spans="1:9" x14ac:dyDescent="0.25">
      <c r="A925" s="23" t="s">
        <v>77</v>
      </c>
      <c r="B925" s="23" t="s">
        <v>419</v>
      </c>
      <c r="C925" s="23"/>
      <c r="D925" s="23"/>
      <c r="E925" s="45" t="s">
        <v>752</v>
      </c>
      <c r="F925" s="25">
        <f>F926</f>
        <v>117.4</v>
      </c>
      <c r="G925" s="18">
        <f t="shared" si="500"/>
        <v>90</v>
      </c>
      <c r="H925" s="18">
        <f t="shared" si="500"/>
        <v>90</v>
      </c>
      <c r="I925" s="18">
        <f t="shared" si="500"/>
        <v>0</v>
      </c>
    </row>
    <row r="926" spans="1:9" x14ac:dyDescent="0.25">
      <c r="A926" s="23" t="s">
        <v>77</v>
      </c>
      <c r="B926" s="23">
        <v>610</v>
      </c>
      <c r="C926" s="23" t="s">
        <v>71</v>
      </c>
      <c r="D926" s="23" t="s">
        <v>44</v>
      </c>
      <c r="E926" s="24" t="s">
        <v>787</v>
      </c>
      <c r="F926" s="25">
        <v>117.4</v>
      </c>
      <c r="G926" s="18">
        <v>90</v>
      </c>
      <c r="H926" s="18">
        <v>90</v>
      </c>
      <c r="I926" s="18"/>
    </row>
    <row r="927" spans="1:9" x14ac:dyDescent="0.25">
      <c r="A927" s="23" t="s">
        <v>431</v>
      </c>
      <c r="B927" s="23"/>
      <c r="C927" s="23"/>
      <c r="D927" s="23"/>
      <c r="E927" s="24" t="s">
        <v>798</v>
      </c>
      <c r="F927" s="25">
        <f>F928</f>
        <v>570.79999999999995</v>
      </c>
      <c r="G927" s="18">
        <f t="shared" ref="G927:I929" si="501">G928</f>
        <v>142.69999999999999</v>
      </c>
      <c r="H927" s="18">
        <f t="shared" si="501"/>
        <v>142.69999999999999</v>
      </c>
      <c r="I927" s="18">
        <f t="shared" si="501"/>
        <v>0</v>
      </c>
    </row>
    <row r="928" spans="1:9" x14ac:dyDescent="0.25">
      <c r="A928" s="23" t="s">
        <v>431</v>
      </c>
      <c r="B928" s="23" t="s">
        <v>7</v>
      </c>
      <c r="C928" s="23"/>
      <c r="D928" s="23"/>
      <c r="E928" s="24" t="s">
        <v>755</v>
      </c>
      <c r="F928" s="25">
        <f>F929</f>
        <v>570.79999999999995</v>
      </c>
      <c r="G928" s="18">
        <f t="shared" si="501"/>
        <v>142.69999999999999</v>
      </c>
      <c r="H928" s="18">
        <f t="shared" si="501"/>
        <v>142.69999999999999</v>
      </c>
      <c r="I928" s="18">
        <f t="shared" si="501"/>
        <v>0</v>
      </c>
    </row>
    <row r="929" spans="1:10" x14ac:dyDescent="0.25">
      <c r="A929" s="23" t="s">
        <v>431</v>
      </c>
      <c r="B929" s="23" t="s">
        <v>215</v>
      </c>
      <c r="C929" s="23"/>
      <c r="D929" s="23"/>
      <c r="E929" s="24" t="s">
        <v>758</v>
      </c>
      <c r="F929" s="25">
        <f>F930</f>
        <v>570.79999999999995</v>
      </c>
      <c r="G929" s="18">
        <f t="shared" si="501"/>
        <v>142.69999999999999</v>
      </c>
      <c r="H929" s="18">
        <f t="shared" si="501"/>
        <v>142.69999999999999</v>
      </c>
      <c r="I929" s="18">
        <f t="shared" si="501"/>
        <v>0</v>
      </c>
    </row>
    <row r="930" spans="1:10" x14ac:dyDescent="0.25">
      <c r="A930" s="23" t="s">
        <v>431</v>
      </c>
      <c r="B930" s="23" t="s">
        <v>215</v>
      </c>
      <c r="C930" s="23" t="s">
        <v>58</v>
      </c>
      <c r="D930" s="23" t="s">
        <v>73</v>
      </c>
      <c r="E930" s="24" t="s">
        <v>774</v>
      </c>
      <c r="F930" s="25">
        <v>570.79999999999995</v>
      </c>
      <c r="G930" s="18">
        <v>142.69999999999999</v>
      </c>
      <c r="H930" s="18">
        <v>142.69999999999999</v>
      </c>
      <c r="I930" s="18"/>
    </row>
    <row r="931" spans="1:10" s="31" customFormat="1" ht="47.25" x14ac:dyDescent="0.25">
      <c r="A931" s="28" t="s">
        <v>202</v>
      </c>
      <c r="B931" s="28"/>
      <c r="C931" s="28"/>
      <c r="D931" s="28"/>
      <c r="E931" s="29" t="s">
        <v>595</v>
      </c>
      <c r="F931" s="30">
        <f>F932+F937+F944+F948+F952+F956</f>
        <v>12334.4</v>
      </c>
      <c r="G931" s="21">
        <f t="shared" ref="G931:H931" si="502">G932+G937+G944+G948+G952+G956</f>
        <v>13244.7</v>
      </c>
      <c r="H931" s="21">
        <f t="shared" si="502"/>
        <v>13245.8</v>
      </c>
      <c r="I931" s="21">
        <f t="shared" ref="I931" si="503">I932+I937+I944+I948+I952+I956</f>
        <v>0</v>
      </c>
      <c r="J931" s="22"/>
    </row>
    <row r="932" spans="1:10" ht="47.25" x14ac:dyDescent="0.25">
      <c r="A932" s="23" t="s">
        <v>323</v>
      </c>
      <c r="B932" s="23"/>
      <c r="C932" s="23"/>
      <c r="D932" s="23"/>
      <c r="E932" s="24" t="s">
        <v>839</v>
      </c>
      <c r="F932" s="25">
        <f>F933</f>
        <v>1570.1</v>
      </c>
      <c r="G932" s="18">
        <f t="shared" ref="G932:I933" si="504">G933</f>
        <v>1570.1</v>
      </c>
      <c r="H932" s="18">
        <f t="shared" si="504"/>
        <v>1570.1</v>
      </c>
      <c r="I932" s="18">
        <f t="shared" si="504"/>
        <v>0</v>
      </c>
    </row>
    <row r="933" spans="1:10" ht="31.5" x14ac:dyDescent="0.25">
      <c r="A933" s="23" t="s">
        <v>323</v>
      </c>
      <c r="B933" s="23" t="s">
        <v>6</v>
      </c>
      <c r="C933" s="23"/>
      <c r="D933" s="23"/>
      <c r="E933" s="24" t="s">
        <v>742</v>
      </c>
      <c r="F933" s="25">
        <f>F934</f>
        <v>1570.1</v>
      </c>
      <c r="G933" s="18">
        <f t="shared" si="504"/>
        <v>1570.1</v>
      </c>
      <c r="H933" s="18">
        <f t="shared" si="504"/>
        <v>1570.1</v>
      </c>
      <c r="I933" s="18">
        <f t="shared" si="504"/>
        <v>0</v>
      </c>
    </row>
    <row r="934" spans="1:10" ht="47.25" x14ac:dyDescent="0.25">
      <c r="A934" s="23" t="s">
        <v>323</v>
      </c>
      <c r="B934" s="23" t="s">
        <v>167</v>
      </c>
      <c r="C934" s="23"/>
      <c r="D934" s="23"/>
      <c r="E934" s="24" t="s">
        <v>743</v>
      </c>
      <c r="F934" s="25">
        <f>F935+F936</f>
        <v>1570.1</v>
      </c>
      <c r="G934" s="18">
        <f t="shared" ref="G934:H934" si="505">G935+G936</f>
        <v>1570.1</v>
      </c>
      <c r="H934" s="18">
        <f t="shared" si="505"/>
        <v>1570.1</v>
      </c>
      <c r="I934" s="18">
        <f t="shared" ref="I934" si="506">I935+I936</f>
        <v>0</v>
      </c>
    </row>
    <row r="935" spans="1:10" ht="47.25" x14ac:dyDescent="0.25">
      <c r="A935" s="23" t="s">
        <v>323</v>
      </c>
      <c r="B935" s="23">
        <v>240</v>
      </c>
      <c r="C935" s="23" t="s">
        <v>57</v>
      </c>
      <c r="D935" s="23" t="s">
        <v>71</v>
      </c>
      <c r="E935" s="24" t="s">
        <v>767</v>
      </c>
      <c r="F935" s="25">
        <v>321</v>
      </c>
      <c r="G935" s="18">
        <v>321</v>
      </c>
      <c r="H935" s="18">
        <v>321</v>
      </c>
      <c r="I935" s="18"/>
    </row>
    <row r="936" spans="1:10" ht="47.25" x14ac:dyDescent="0.25">
      <c r="A936" s="23" t="s">
        <v>323</v>
      </c>
      <c r="B936" s="23">
        <v>240</v>
      </c>
      <c r="C936" s="23" t="s">
        <v>57</v>
      </c>
      <c r="D936" s="23" t="s">
        <v>177</v>
      </c>
      <c r="E936" s="24" t="s">
        <v>768</v>
      </c>
      <c r="F936" s="25">
        <v>1249.0999999999999</v>
      </c>
      <c r="G936" s="18">
        <v>1249.0999999999999</v>
      </c>
      <c r="H936" s="18">
        <v>1249.0999999999999</v>
      </c>
      <c r="I936" s="18"/>
    </row>
    <row r="937" spans="1:10" ht="31.5" x14ac:dyDescent="0.25">
      <c r="A937" s="23" t="s">
        <v>178</v>
      </c>
      <c r="B937" s="23"/>
      <c r="C937" s="23"/>
      <c r="D937" s="23"/>
      <c r="E937" s="24" t="s">
        <v>596</v>
      </c>
      <c r="F937" s="25">
        <f>F938+F941</f>
        <v>2377.1</v>
      </c>
      <c r="G937" s="18">
        <f t="shared" ref="G937:H937" si="507">G938+G941</f>
        <v>2794.2999999999997</v>
      </c>
      <c r="H937" s="18">
        <f t="shared" si="507"/>
        <v>2719.7999999999997</v>
      </c>
      <c r="I937" s="18">
        <f t="shared" ref="I937" si="508">I938+I941</f>
        <v>0</v>
      </c>
    </row>
    <row r="938" spans="1:10" ht="31.5" x14ac:dyDescent="0.25">
      <c r="A938" s="23" t="s">
        <v>178</v>
      </c>
      <c r="B938" s="23" t="s">
        <v>6</v>
      </c>
      <c r="C938" s="23"/>
      <c r="D938" s="23"/>
      <c r="E938" s="24" t="s">
        <v>742</v>
      </c>
      <c r="F938" s="25">
        <f>F939</f>
        <v>2220.5</v>
      </c>
      <c r="G938" s="18">
        <f t="shared" ref="G938:I939" si="509">G939</f>
        <v>2637.7</v>
      </c>
      <c r="H938" s="18">
        <f t="shared" si="509"/>
        <v>2563.1999999999998</v>
      </c>
      <c r="I938" s="18">
        <f t="shared" si="509"/>
        <v>0</v>
      </c>
    </row>
    <row r="939" spans="1:10" ht="47.25" x14ac:dyDescent="0.25">
      <c r="A939" s="23" t="s">
        <v>178</v>
      </c>
      <c r="B939" s="23" t="s">
        <v>167</v>
      </c>
      <c r="C939" s="23"/>
      <c r="D939" s="23"/>
      <c r="E939" s="24" t="s">
        <v>743</v>
      </c>
      <c r="F939" s="25">
        <f>F940</f>
        <v>2220.5</v>
      </c>
      <c r="G939" s="18">
        <f t="shared" si="509"/>
        <v>2637.7</v>
      </c>
      <c r="H939" s="18">
        <f t="shared" si="509"/>
        <v>2563.1999999999998</v>
      </c>
      <c r="I939" s="18">
        <f t="shared" si="509"/>
        <v>0</v>
      </c>
    </row>
    <row r="940" spans="1:10" ht="47.25" x14ac:dyDescent="0.25">
      <c r="A940" s="23" t="s">
        <v>178</v>
      </c>
      <c r="B940" s="23">
        <v>240</v>
      </c>
      <c r="C940" s="23" t="s">
        <v>57</v>
      </c>
      <c r="D940" s="23" t="s">
        <v>177</v>
      </c>
      <c r="E940" s="24" t="s">
        <v>768</v>
      </c>
      <c r="F940" s="25">
        <v>2220.5</v>
      </c>
      <c r="G940" s="18">
        <v>2637.7</v>
      </c>
      <c r="H940" s="18">
        <v>2563.1999999999998</v>
      </c>
      <c r="I940" s="18"/>
    </row>
    <row r="941" spans="1:10" x14ac:dyDescent="0.25">
      <c r="A941" s="23" t="s">
        <v>178</v>
      </c>
      <c r="B941" s="23" t="s">
        <v>7</v>
      </c>
      <c r="C941" s="23"/>
      <c r="D941" s="23"/>
      <c r="E941" s="24" t="s">
        <v>755</v>
      </c>
      <c r="F941" s="25">
        <f>F942</f>
        <v>156.6</v>
      </c>
      <c r="G941" s="18">
        <f t="shared" ref="G941:I942" si="510">G942</f>
        <v>156.6</v>
      </c>
      <c r="H941" s="18">
        <f t="shared" si="510"/>
        <v>156.6</v>
      </c>
      <c r="I941" s="18">
        <f t="shared" si="510"/>
        <v>0</v>
      </c>
    </row>
    <row r="942" spans="1:10" x14ac:dyDescent="0.25">
      <c r="A942" s="23" t="s">
        <v>178</v>
      </c>
      <c r="B942" s="23" t="s">
        <v>215</v>
      </c>
      <c r="C942" s="23"/>
      <c r="D942" s="23"/>
      <c r="E942" s="24" t="s">
        <v>758</v>
      </c>
      <c r="F942" s="25">
        <f>F943</f>
        <v>156.6</v>
      </c>
      <c r="G942" s="18">
        <f t="shared" si="510"/>
        <v>156.6</v>
      </c>
      <c r="H942" s="18">
        <f t="shared" si="510"/>
        <v>156.6</v>
      </c>
      <c r="I942" s="18">
        <f t="shared" si="510"/>
        <v>0</v>
      </c>
    </row>
    <row r="943" spans="1:10" ht="47.25" x14ac:dyDescent="0.25">
      <c r="A943" s="23" t="s">
        <v>178</v>
      </c>
      <c r="B943" s="23">
        <v>850</v>
      </c>
      <c r="C943" s="23" t="s">
        <v>57</v>
      </c>
      <c r="D943" s="23" t="s">
        <v>177</v>
      </c>
      <c r="E943" s="24" t="s">
        <v>768</v>
      </c>
      <c r="F943" s="25">
        <v>156.6</v>
      </c>
      <c r="G943" s="18">
        <v>156.6</v>
      </c>
      <c r="H943" s="18">
        <v>156.6</v>
      </c>
      <c r="I943" s="18"/>
    </row>
    <row r="944" spans="1:10" ht="94.5" x14ac:dyDescent="0.25">
      <c r="A944" s="23" t="s">
        <v>326</v>
      </c>
      <c r="B944" s="23"/>
      <c r="C944" s="23"/>
      <c r="D944" s="23"/>
      <c r="E944" s="24" t="s">
        <v>597</v>
      </c>
      <c r="F944" s="25">
        <f>F945</f>
        <v>80.8</v>
      </c>
      <c r="G944" s="18">
        <f t="shared" ref="G944:I946" si="511">G945</f>
        <v>85.8</v>
      </c>
      <c r="H944" s="18">
        <f t="shared" si="511"/>
        <v>85.8</v>
      </c>
      <c r="I944" s="18">
        <f t="shared" si="511"/>
        <v>0</v>
      </c>
    </row>
    <row r="945" spans="1:10" ht="31.5" x14ac:dyDescent="0.25">
      <c r="A945" s="23" t="s">
        <v>326</v>
      </c>
      <c r="B945" s="23" t="s">
        <v>6</v>
      </c>
      <c r="C945" s="23"/>
      <c r="D945" s="23"/>
      <c r="E945" s="24" t="s">
        <v>742</v>
      </c>
      <c r="F945" s="25">
        <f>F946</f>
        <v>80.8</v>
      </c>
      <c r="G945" s="18">
        <f t="shared" si="511"/>
        <v>85.8</v>
      </c>
      <c r="H945" s="18">
        <f t="shared" si="511"/>
        <v>85.8</v>
      </c>
      <c r="I945" s="18">
        <f t="shared" si="511"/>
        <v>0</v>
      </c>
    </row>
    <row r="946" spans="1:10" ht="47.25" x14ac:dyDescent="0.25">
      <c r="A946" s="23" t="s">
        <v>326</v>
      </c>
      <c r="B946" s="23" t="s">
        <v>167</v>
      </c>
      <c r="C946" s="23"/>
      <c r="D946" s="23"/>
      <c r="E946" s="24" t="s">
        <v>743</v>
      </c>
      <c r="F946" s="25">
        <f>F947</f>
        <v>80.8</v>
      </c>
      <c r="G946" s="18">
        <f t="shared" si="511"/>
        <v>85.8</v>
      </c>
      <c r="H946" s="18">
        <f t="shared" si="511"/>
        <v>85.8</v>
      </c>
      <c r="I946" s="18">
        <f t="shared" si="511"/>
        <v>0</v>
      </c>
    </row>
    <row r="947" spans="1:10" ht="47.25" x14ac:dyDescent="0.25">
      <c r="A947" s="23" t="s">
        <v>326</v>
      </c>
      <c r="B947" s="23">
        <v>240</v>
      </c>
      <c r="C947" s="23" t="s">
        <v>57</v>
      </c>
      <c r="D947" s="23" t="s">
        <v>177</v>
      </c>
      <c r="E947" s="24" t="s">
        <v>768</v>
      </c>
      <c r="F947" s="25">
        <v>80.8</v>
      </c>
      <c r="G947" s="18">
        <v>85.8</v>
      </c>
      <c r="H947" s="18">
        <v>85.8</v>
      </c>
      <c r="I947" s="18"/>
    </row>
    <row r="948" spans="1:10" ht="110.25" x14ac:dyDescent="0.25">
      <c r="A948" s="23" t="s">
        <v>327</v>
      </c>
      <c r="B948" s="23"/>
      <c r="C948" s="23"/>
      <c r="D948" s="23"/>
      <c r="E948" s="24" t="s">
        <v>598</v>
      </c>
      <c r="F948" s="25">
        <f>F949</f>
        <v>150</v>
      </c>
      <c r="G948" s="18">
        <f t="shared" ref="G948:I950" si="512">G949</f>
        <v>150</v>
      </c>
      <c r="H948" s="18">
        <f t="shared" si="512"/>
        <v>150</v>
      </c>
      <c r="I948" s="18">
        <f t="shared" si="512"/>
        <v>0</v>
      </c>
    </row>
    <row r="949" spans="1:10" ht="47.25" x14ac:dyDescent="0.25">
      <c r="A949" s="23" t="s">
        <v>327</v>
      </c>
      <c r="B949" s="23" t="s">
        <v>55</v>
      </c>
      <c r="C949" s="23"/>
      <c r="D949" s="23"/>
      <c r="E949" s="45" t="s">
        <v>751</v>
      </c>
      <c r="F949" s="25">
        <f>F950</f>
        <v>150</v>
      </c>
      <c r="G949" s="18">
        <f t="shared" si="512"/>
        <v>150</v>
      </c>
      <c r="H949" s="18">
        <f t="shared" si="512"/>
        <v>150</v>
      </c>
      <c r="I949" s="18">
        <f t="shared" si="512"/>
        <v>0</v>
      </c>
    </row>
    <row r="950" spans="1:10" ht="47.25" x14ac:dyDescent="0.25">
      <c r="A950" s="23" t="s">
        <v>327</v>
      </c>
      <c r="B950" s="23" t="s">
        <v>216</v>
      </c>
      <c r="C950" s="23"/>
      <c r="D950" s="23"/>
      <c r="E950" s="24" t="s">
        <v>754</v>
      </c>
      <c r="F950" s="25">
        <f>F951</f>
        <v>150</v>
      </c>
      <c r="G950" s="18">
        <f t="shared" si="512"/>
        <v>150</v>
      </c>
      <c r="H950" s="18">
        <f t="shared" si="512"/>
        <v>150</v>
      </c>
      <c r="I950" s="18">
        <f t="shared" si="512"/>
        <v>0</v>
      </c>
    </row>
    <row r="951" spans="1:10" ht="47.25" x14ac:dyDescent="0.25">
      <c r="A951" s="23" t="s">
        <v>327</v>
      </c>
      <c r="B951" s="23">
        <v>630</v>
      </c>
      <c r="C951" s="23" t="s">
        <v>57</v>
      </c>
      <c r="D951" s="23" t="s">
        <v>177</v>
      </c>
      <c r="E951" s="24" t="s">
        <v>768</v>
      </c>
      <c r="F951" s="25">
        <v>150</v>
      </c>
      <c r="G951" s="18">
        <v>150</v>
      </c>
      <c r="H951" s="18">
        <v>150</v>
      </c>
      <c r="I951" s="18"/>
    </row>
    <row r="952" spans="1:10" ht="94.5" x14ac:dyDescent="0.25">
      <c r="A952" s="23" t="s">
        <v>328</v>
      </c>
      <c r="B952" s="23"/>
      <c r="C952" s="23"/>
      <c r="D952" s="23"/>
      <c r="E952" s="24" t="s">
        <v>599</v>
      </c>
      <c r="F952" s="25">
        <f>F953</f>
        <v>600</v>
      </c>
      <c r="G952" s="18">
        <f t="shared" ref="G952:I954" si="513">G953</f>
        <v>600</v>
      </c>
      <c r="H952" s="18">
        <f t="shared" si="513"/>
        <v>600</v>
      </c>
      <c r="I952" s="18">
        <f t="shared" si="513"/>
        <v>0</v>
      </c>
    </row>
    <row r="953" spans="1:10" ht="47.25" x14ac:dyDescent="0.25">
      <c r="A953" s="23" t="s">
        <v>328</v>
      </c>
      <c r="B953" s="23" t="s">
        <v>55</v>
      </c>
      <c r="C953" s="23"/>
      <c r="D953" s="23"/>
      <c r="E953" s="45" t="s">
        <v>751</v>
      </c>
      <c r="F953" s="25">
        <f>F954</f>
        <v>600</v>
      </c>
      <c r="G953" s="18">
        <f t="shared" si="513"/>
        <v>600</v>
      </c>
      <c r="H953" s="18">
        <f t="shared" si="513"/>
        <v>600</v>
      </c>
      <c r="I953" s="18">
        <f t="shared" si="513"/>
        <v>0</v>
      </c>
    </row>
    <row r="954" spans="1:10" ht="47.25" x14ac:dyDescent="0.25">
      <c r="A954" s="23" t="s">
        <v>328</v>
      </c>
      <c r="B954" s="23" t="s">
        <v>216</v>
      </c>
      <c r="C954" s="23"/>
      <c r="D954" s="23"/>
      <c r="E954" s="24" t="s">
        <v>754</v>
      </c>
      <c r="F954" s="25">
        <f>F955</f>
        <v>600</v>
      </c>
      <c r="G954" s="18">
        <f t="shared" si="513"/>
        <v>600</v>
      </c>
      <c r="H954" s="18">
        <f t="shared" si="513"/>
        <v>600</v>
      </c>
      <c r="I954" s="18">
        <f t="shared" si="513"/>
        <v>0</v>
      </c>
    </row>
    <row r="955" spans="1:10" ht="47.25" x14ac:dyDescent="0.25">
      <c r="A955" s="23" t="s">
        <v>328</v>
      </c>
      <c r="B955" s="23">
        <v>630</v>
      </c>
      <c r="C955" s="23" t="s">
        <v>57</v>
      </c>
      <c r="D955" s="23" t="s">
        <v>177</v>
      </c>
      <c r="E955" s="24" t="s">
        <v>768</v>
      </c>
      <c r="F955" s="25">
        <v>600</v>
      </c>
      <c r="G955" s="18">
        <v>600</v>
      </c>
      <c r="H955" s="18">
        <v>600</v>
      </c>
      <c r="I955" s="18"/>
    </row>
    <row r="956" spans="1:10" ht="31.5" x14ac:dyDescent="0.25">
      <c r="A956" s="23" t="s">
        <v>214</v>
      </c>
      <c r="B956" s="23"/>
      <c r="C956" s="23"/>
      <c r="D956" s="23"/>
      <c r="E956" s="24" t="s">
        <v>600</v>
      </c>
      <c r="F956" s="25">
        <f>F957+F960+F963</f>
        <v>7556.4</v>
      </c>
      <c r="G956" s="18">
        <f t="shared" ref="G956:H956" si="514">G957+G960+G963</f>
        <v>8044.5000000000009</v>
      </c>
      <c r="H956" s="18">
        <f t="shared" si="514"/>
        <v>8120.1</v>
      </c>
      <c r="I956" s="18">
        <f t="shared" ref="I956" si="515">I957+I960+I963</f>
        <v>0</v>
      </c>
    </row>
    <row r="957" spans="1:10" s="3" customFormat="1" ht="31.5" hidden="1" x14ac:dyDescent="0.25">
      <c r="A957" s="15" t="s">
        <v>214</v>
      </c>
      <c r="B957" s="15" t="s">
        <v>6</v>
      </c>
      <c r="C957" s="15"/>
      <c r="D957" s="15"/>
      <c r="E957" s="17" t="s">
        <v>742</v>
      </c>
      <c r="F957" s="18">
        <f>F958</f>
        <v>0</v>
      </c>
      <c r="G957" s="18">
        <f t="shared" ref="G957:I958" si="516">G958</f>
        <v>70</v>
      </c>
      <c r="H957" s="18">
        <f t="shared" si="516"/>
        <v>100</v>
      </c>
      <c r="I957" s="18">
        <f t="shared" si="516"/>
        <v>0</v>
      </c>
      <c r="J957" s="3">
        <v>0</v>
      </c>
    </row>
    <row r="958" spans="1:10" s="3" customFormat="1" ht="47.25" hidden="1" x14ac:dyDescent="0.25">
      <c r="A958" s="15" t="s">
        <v>214</v>
      </c>
      <c r="B958" s="15" t="s">
        <v>167</v>
      </c>
      <c r="C958" s="15"/>
      <c r="D958" s="15"/>
      <c r="E958" s="17" t="s">
        <v>743</v>
      </c>
      <c r="F958" s="18">
        <f>F959</f>
        <v>0</v>
      </c>
      <c r="G958" s="18">
        <f t="shared" si="516"/>
        <v>70</v>
      </c>
      <c r="H958" s="18">
        <f t="shared" si="516"/>
        <v>100</v>
      </c>
      <c r="I958" s="18">
        <f t="shared" si="516"/>
        <v>0</v>
      </c>
      <c r="J958" s="3">
        <v>0</v>
      </c>
    </row>
    <row r="959" spans="1:10" s="3" customFormat="1" ht="47.25" hidden="1" x14ac:dyDescent="0.25">
      <c r="A959" s="15" t="s">
        <v>214</v>
      </c>
      <c r="B959" s="15">
        <v>240</v>
      </c>
      <c r="C959" s="15" t="s">
        <v>57</v>
      </c>
      <c r="D959" s="15" t="s">
        <v>177</v>
      </c>
      <c r="E959" s="17" t="s">
        <v>768</v>
      </c>
      <c r="F959" s="18">
        <v>0</v>
      </c>
      <c r="G959" s="18">
        <v>70</v>
      </c>
      <c r="H959" s="18">
        <v>100</v>
      </c>
      <c r="I959" s="18"/>
      <c r="J959" s="3">
        <v>0</v>
      </c>
    </row>
    <row r="960" spans="1:10" ht="47.25" x14ac:dyDescent="0.25">
      <c r="A960" s="23" t="s">
        <v>214</v>
      </c>
      <c r="B960" s="23" t="s">
        <v>14</v>
      </c>
      <c r="C960" s="23"/>
      <c r="D960" s="23"/>
      <c r="E960" s="24" t="s">
        <v>749</v>
      </c>
      <c r="F960" s="25">
        <f>F961</f>
        <v>7435.2999999999993</v>
      </c>
      <c r="G960" s="18">
        <f t="shared" ref="G960:I961" si="517">G961</f>
        <v>7859.7000000000007</v>
      </c>
      <c r="H960" s="18">
        <f t="shared" si="517"/>
        <v>7880.5</v>
      </c>
      <c r="I960" s="18">
        <f t="shared" si="517"/>
        <v>0</v>
      </c>
    </row>
    <row r="961" spans="1:10" x14ac:dyDescent="0.25">
      <c r="A961" s="23" t="s">
        <v>214</v>
      </c>
      <c r="B961" s="23" t="s">
        <v>330</v>
      </c>
      <c r="C961" s="23"/>
      <c r="D961" s="23"/>
      <c r="E961" s="24" t="s">
        <v>750</v>
      </c>
      <c r="F961" s="25">
        <f>F962</f>
        <v>7435.2999999999993</v>
      </c>
      <c r="G961" s="18">
        <f t="shared" si="517"/>
        <v>7859.7000000000007</v>
      </c>
      <c r="H961" s="18">
        <f t="shared" si="517"/>
        <v>7880.5</v>
      </c>
      <c r="I961" s="18">
        <f t="shared" si="517"/>
        <v>0</v>
      </c>
    </row>
    <row r="962" spans="1:10" ht="47.25" x14ac:dyDescent="0.25">
      <c r="A962" s="23" t="s">
        <v>214</v>
      </c>
      <c r="B962" s="23">
        <v>410</v>
      </c>
      <c r="C962" s="23" t="s">
        <v>57</v>
      </c>
      <c r="D962" s="23" t="s">
        <v>177</v>
      </c>
      <c r="E962" s="24" t="s">
        <v>768</v>
      </c>
      <c r="F962" s="25">
        <v>7435.2999999999993</v>
      </c>
      <c r="G962" s="18">
        <v>7859.7000000000007</v>
      </c>
      <c r="H962" s="18">
        <v>7880.5</v>
      </c>
      <c r="I962" s="18"/>
    </row>
    <row r="963" spans="1:10" x14ac:dyDescent="0.25">
      <c r="A963" s="23" t="s">
        <v>214</v>
      </c>
      <c r="B963" s="23" t="s">
        <v>7</v>
      </c>
      <c r="C963" s="23"/>
      <c r="D963" s="23"/>
      <c r="E963" s="24" t="s">
        <v>755</v>
      </c>
      <c r="F963" s="25">
        <f>F964</f>
        <v>121.1</v>
      </c>
      <c r="G963" s="18">
        <f t="shared" ref="G963:I964" si="518">G964</f>
        <v>114.8</v>
      </c>
      <c r="H963" s="18">
        <f t="shared" si="518"/>
        <v>139.60000000000002</v>
      </c>
      <c r="I963" s="18">
        <f t="shared" si="518"/>
        <v>0</v>
      </c>
    </row>
    <row r="964" spans="1:10" x14ac:dyDescent="0.25">
      <c r="A964" s="23" t="s">
        <v>214</v>
      </c>
      <c r="B964" s="23" t="s">
        <v>215</v>
      </c>
      <c r="C964" s="23"/>
      <c r="D964" s="23"/>
      <c r="E964" s="24" t="s">
        <v>758</v>
      </c>
      <c r="F964" s="25">
        <f>F965</f>
        <v>121.1</v>
      </c>
      <c r="G964" s="18">
        <f t="shared" si="518"/>
        <v>114.8</v>
      </c>
      <c r="H964" s="18">
        <f t="shared" si="518"/>
        <v>139.60000000000002</v>
      </c>
      <c r="I964" s="18">
        <f t="shared" si="518"/>
        <v>0</v>
      </c>
    </row>
    <row r="965" spans="1:10" ht="47.25" x14ac:dyDescent="0.25">
      <c r="A965" s="23" t="s">
        <v>214</v>
      </c>
      <c r="B965" s="23">
        <v>850</v>
      </c>
      <c r="C965" s="23" t="s">
        <v>57</v>
      </c>
      <c r="D965" s="23" t="s">
        <v>177</v>
      </c>
      <c r="E965" s="24" t="s">
        <v>768</v>
      </c>
      <c r="F965" s="25">
        <v>121.1</v>
      </c>
      <c r="G965" s="18">
        <v>114.8</v>
      </c>
      <c r="H965" s="18">
        <v>139.60000000000002</v>
      </c>
      <c r="I965" s="18"/>
    </row>
    <row r="966" spans="1:10" s="22" customFormat="1" hidden="1" x14ac:dyDescent="0.25">
      <c r="A966" s="19" t="s">
        <v>253</v>
      </c>
      <c r="B966" s="19"/>
      <c r="C966" s="19"/>
      <c r="D966" s="19"/>
      <c r="E966" s="20"/>
      <c r="F966" s="21">
        <f>F967</f>
        <v>0</v>
      </c>
      <c r="G966" s="21">
        <f t="shared" ref="G966:I969" si="519">G967</f>
        <v>0</v>
      </c>
      <c r="H966" s="21">
        <f t="shared" si="519"/>
        <v>0</v>
      </c>
      <c r="I966" s="21">
        <f t="shared" si="519"/>
        <v>0</v>
      </c>
      <c r="J966" s="3">
        <v>0</v>
      </c>
    </row>
    <row r="967" spans="1:10" s="3" customFormat="1" hidden="1" x14ac:dyDescent="0.25">
      <c r="A967" s="15" t="s">
        <v>225</v>
      </c>
      <c r="B967" s="15"/>
      <c r="C967" s="15"/>
      <c r="D967" s="15"/>
      <c r="E967" s="17"/>
      <c r="F967" s="18">
        <f>F968</f>
        <v>0</v>
      </c>
      <c r="G967" s="18">
        <f t="shared" si="519"/>
        <v>0</v>
      </c>
      <c r="H967" s="18">
        <f t="shared" si="519"/>
        <v>0</v>
      </c>
      <c r="I967" s="18">
        <f t="shared" si="519"/>
        <v>0</v>
      </c>
      <c r="J967" s="3">
        <v>0</v>
      </c>
    </row>
    <row r="968" spans="1:10" s="3" customFormat="1" hidden="1" x14ac:dyDescent="0.25">
      <c r="A968" s="15" t="s">
        <v>225</v>
      </c>
      <c r="B968" s="15" t="s">
        <v>7</v>
      </c>
      <c r="C968" s="15"/>
      <c r="D968" s="15"/>
      <c r="E968" s="17" t="s">
        <v>755</v>
      </c>
      <c r="F968" s="18">
        <f>F969</f>
        <v>0</v>
      </c>
      <c r="G968" s="18">
        <f t="shared" si="519"/>
        <v>0</v>
      </c>
      <c r="H968" s="18">
        <f t="shared" si="519"/>
        <v>0</v>
      </c>
      <c r="I968" s="18">
        <f t="shared" si="519"/>
        <v>0</v>
      </c>
      <c r="J968" s="3">
        <v>0</v>
      </c>
    </row>
    <row r="969" spans="1:10" s="3" customFormat="1" hidden="1" x14ac:dyDescent="0.25">
      <c r="A969" s="15" t="s">
        <v>225</v>
      </c>
      <c r="B969" s="15" t="s">
        <v>215</v>
      </c>
      <c r="C969" s="15"/>
      <c r="D969" s="15"/>
      <c r="E969" s="17" t="s">
        <v>758</v>
      </c>
      <c r="F969" s="18">
        <f>F970</f>
        <v>0</v>
      </c>
      <c r="G969" s="18">
        <f t="shared" si="519"/>
        <v>0</v>
      </c>
      <c r="H969" s="18">
        <f t="shared" si="519"/>
        <v>0</v>
      </c>
      <c r="I969" s="18">
        <f t="shared" si="519"/>
        <v>0</v>
      </c>
      <c r="J969" s="3">
        <v>0</v>
      </c>
    </row>
    <row r="970" spans="1:10" s="3" customFormat="1" hidden="1" x14ac:dyDescent="0.25">
      <c r="A970" s="15" t="s">
        <v>225</v>
      </c>
      <c r="B970" s="15">
        <v>850</v>
      </c>
      <c r="C970" s="15" t="s">
        <v>58</v>
      </c>
      <c r="D970" s="15" t="s">
        <v>73</v>
      </c>
      <c r="E970" s="17" t="s">
        <v>774</v>
      </c>
      <c r="F970" s="18">
        <f>570.8-570.8</f>
        <v>0</v>
      </c>
      <c r="G970" s="18">
        <f>142.7-142.7</f>
        <v>0</v>
      </c>
      <c r="H970" s="18">
        <f>142.7-142.7</f>
        <v>0</v>
      </c>
      <c r="I970" s="18"/>
      <c r="J970" s="3">
        <v>0</v>
      </c>
    </row>
    <row r="971" spans="1:10" s="53" customFormat="1" ht="31.5" x14ac:dyDescent="0.25">
      <c r="A971" s="50" t="s">
        <v>321</v>
      </c>
      <c r="B971" s="50"/>
      <c r="C971" s="50"/>
      <c r="D971" s="50"/>
      <c r="E971" s="51" t="s">
        <v>826</v>
      </c>
      <c r="F971" s="52">
        <f>F972+F991+F1009</f>
        <v>1105789.6999999997</v>
      </c>
      <c r="G971" s="1">
        <f t="shared" ref="G971:H971" si="520">G972+G991+G1009</f>
        <v>975036.09999999986</v>
      </c>
      <c r="H971" s="1">
        <f t="shared" si="520"/>
        <v>1050752.3999999999</v>
      </c>
      <c r="I971" s="1">
        <f t="shared" ref="I971" si="521">I972+I991+I1009</f>
        <v>0</v>
      </c>
      <c r="J971" s="5"/>
    </row>
    <row r="972" spans="1:10" s="31" customFormat="1" ht="47.25" x14ac:dyDescent="0.25">
      <c r="A972" s="28" t="s">
        <v>403</v>
      </c>
      <c r="B972" s="28"/>
      <c r="C972" s="28"/>
      <c r="D972" s="28"/>
      <c r="E972" s="29" t="s">
        <v>601</v>
      </c>
      <c r="F972" s="30">
        <f>F973+F980+F987</f>
        <v>5451.5999999999995</v>
      </c>
      <c r="G972" s="21">
        <f t="shared" ref="G972:H972" si="522">G973+G980+G987</f>
        <v>559713.79999999993</v>
      </c>
      <c r="H972" s="21">
        <f t="shared" si="522"/>
        <v>725435.9</v>
      </c>
      <c r="I972" s="21">
        <f t="shared" ref="I972" si="523">I973+I980+I987</f>
        <v>0</v>
      </c>
      <c r="J972" s="22"/>
    </row>
    <row r="973" spans="1:10" s="3" customFormat="1" ht="47.25" hidden="1" x14ac:dyDescent="0.25">
      <c r="A973" s="15" t="s">
        <v>393</v>
      </c>
      <c r="B973" s="15"/>
      <c r="C973" s="15"/>
      <c r="D973" s="15"/>
      <c r="E973" s="17" t="s">
        <v>602</v>
      </c>
      <c r="F973" s="18">
        <f>F974+F977</f>
        <v>0</v>
      </c>
      <c r="G973" s="18">
        <f t="shared" ref="G973:H973" si="524">G974+G977</f>
        <v>556111.19999999995</v>
      </c>
      <c r="H973" s="18">
        <f t="shared" si="524"/>
        <v>722905.3</v>
      </c>
      <c r="I973" s="18">
        <f t="shared" ref="I973" si="525">I974+I977</f>
        <v>0</v>
      </c>
      <c r="J973" s="3">
        <v>0</v>
      </c>
    </row>
    <row r="974" spans="1:10" s="3" customFormat="1" ht="31.5" hidden="1" x14ac:dyDescent="0.25">
      <c r="A974" s="15" t="s">
        <v>393</v>
      </c>
      <c r="B974" s="15" t="s">
        <v>6</v>
      </c>
      <c r="C974" s="15"/>
      <c r="D974" s="15"/>
      <c r="E974" s="17" t="s">
        <v>742</v>
      </c>
      <c r="F974" s="18">
        <f>F975</f>
        <v>0</v>
      </c>
      <c r="G974" s="18">
        <f t="shared" ref="G974:I975" si="526">G975</f>
        <v>25000</v>
      </c>
      <c r="H974" s="18">
        <f t="shared" si="526"/>
        <v>25000</v>
      </c>
      <c r="I974" s="18">
        <f t="shared" si="526"/>
        <v>0</v>
      </c>
      <c r="J974" s="3">
        <v>0</v>
      </c>
    </row>
    <row r="975" spans="1:10" s="3" customFormat="1" ht="47.25" hidden="1" x14ac:dyDescent="0.25">
      <c r="A975" s="15" t="s">
        <v>393</v>
      </c>
      <c r="B975" s="15" t="s">
        <v>167</v>
      </c>
      <c r="C975" s="15"/>
      <c r="D975" s="15"/>
      <c r="E975" s="17" t="s">
        <v>743</v>
      </c>
      <c r="F975" s="18">
        <f>F976</f>
        <v>0</v>
      </c>
      <c r="G975" s="18">
        <f t="shared" si="526"/>
        <v>25000</v>
      </c>
      <c r="H975" s="18">
        <f t="shared" si="526"/>
        <v>25000</v>
      </c>
      <c r="I975" s="18">
        <f t="shared" si="526"/>
        <v>0</v>
      </c>
      <c r="J975" s="3">
        <v>0</v>
      </c>
    </row>
    <row r="976" spans="1:10" s="3" customFormat="1" hidden="1" x14ac:dyDescent="0.25">
      <c r="A976" s="15" t="s">
        <v>393</v>
      </c>
      <c r="B976" s="15">
        <v>240</v>
      </c>
      <c r="C976" s="15" t="s">
        <v>58</v>
      </c>
      <c r="D976" s="15" t="s">
        <v>10</v>
      </c>
      <c r="E976" s="17" t="s">
        <v>773</v>
      </c>
      <c r="F976" s="18">
        <v>0</v>
      </c>
      <c r="G976" s="18">
        <v>25000</v>
      </c>
      <c r="H976" s="18">
        <v>25000</v>
      </c>
      <c r="I976" s="18"/>
      <c r="J976" s="3">
        <v>0</v>
      </c>
    </row>
    <row r="977" spans="1:10" s="3" customFormat="1" ht="47.25" hidden="1" x14ac:dyDescent="0.25">
      <c r="A977" s="15" t="s">
        <v>393</v>
      </c>
      <c r="B977" s="15" t="s">
        <v>14</v>
      </c>
      <c r="C977" s="15"/>
      <c r="D977" s="15"/>
      <c r="E977" s="17" t="s">
        <v>749</v>
      </c>
      <c r="F977" s="18">
        <f>F978</f>
        <v>0</v>
      </c>
      <c r="G977" s="18">
        <f t="shared" ref="G977:I978" si="527">G978</f>
        <v>531111.19999999995</v>
      </c>
      <c r="H977" s="18">
        <f t="shared" si="527"/>
        <v>697905.3</v>
      </c>
      <c r="I977" s="18">
        <f t="shared" si="527"/>
        <v>0</v>
      </c>
      <c r="J977" s="3">
        <v>0</v>
      </c>
    </row>
    <row r="978" spans="1:10" s="3" customFormat="1" hidden="1" x14ac:dyDescent="0.25">
      <c r="A978" s="15" t="s">
        <v>393</v>
      </c>
      <c r="B978" s="15" t="s">
        <v>330</v>
      </c>
      <c r="C978" s="15"/>
      <c r="D978" s="15"/>
      <c r="E978" s="17" t="s">
        <v>750</v>
      </c>
      <c r="F978" s="18">
        <f>F979</f>
        <v>0</v>
      </c>
      <c r="G978" s="18">
        <f t="shared" si="527"/>
        <v>531111.19999999995</v>
      </c>
      <c r="H978" s="18">
        <f t="shared" si="527"/>
        <v>697905.3</v>
      </c>
      <c r="I978" s="18">
        <f t="shared" si="527"/>
        <v>0</v>
      </c>
      <c r="J978" s="3">
        <v>0</v>
      </c>
    </row>
    <row r="979" spans="1:10" s="3" customFormat="1" hidden="1" x14ac:dyDescent="0.25">
      <c r="A979" s="15" t="s">
        <v>393</v>
      </c>
      <c r="B979" s="15">
        <v>410</v>
      </c>
      <c r="C979" s="15" t="s">
        <v>58</v>
      </c>
      <c r="D979" s="15" t="s">
        <v>10</v>
      </c>
      <c r="E979" s="17" t="s">
        <v>773</v>
      </c>
      <c r="F979" s="18">
        <v>0</v>
      </c>
      <c r="G979" s="18">
        <v>531111.19999999995</v>
      </c>
      <c r="H979" s="18">
        <v>697905.3</v>
      </c>
      <c r="I979" s="18"/>
      <c r="J979" s="3">
        <v>0</v>
      </c>
    </row>
    <row r="980" spans="1:10" ht="31.5" x14ac:dyDescent="0.25">
      <c r="A980" s="23" t="s">
        <v>394</v>
      </c>
      <c r="B980" s="23"/>
      <c r="C980" s="23"/>
      <c r="D980" s="23"/>
      <c r="E980" s="24" t="s">
        <v>603</v>
      </c>
      <c r="F980" s="25">
        <f>F981+F984</f>
        <v>5391.4</v>
      </c>
      <c r="G980" s="18">
        <f t="shared" ref="G980:H980" si="528">G981+G984</f>
        <v>3602.6000000000004</v>
      </c>
      <c r="H980" s="18">
        <f t="shared" si="528"/>
        <v>2530.6</v>
      </c>
      <c r="I980" s="18">
        <f t="shared" ref="I980" si="529">I981+I984</f>
        <v>0</v>
      </c>
    </row>
    <row r="981" spans="1:10" ht="31.5" x14ac:dyDescent="0.25">
      <c r="A981" s="23" t="s">
        <v>394</v>
      </c>
      <c r="B981" s="23" t="s">
        <v>6</v>
      </c>
      <c r="C981" s="23"/>
      <c r="D981" s="23"/>
      <c r="E981" s="24" t="s">
        <v>742</v>
      </c>
      <c r="F981" s="25">
        <f>F982</f>
        <v>1894.7</v>
      </c>
      <c r="G981" s="18">
        <f t="shared" ref="G981:I982" si="530">G982</f>
        <v>1894.7</v>
      </c>
      <c r="H981" s="18">
        <f t="shared" si="530"/>
        <v>1894.7</v>
      </c>
      <c r="I981" s="18">
        <f t="shared" si="530"/>
        <v>0</v>
      </c>
    </row>
    <row r="982" spans="1:10" ht="47.25" x14ac:dyDescent="0.25">
      <c r="A982" s="23" t="s">
        <v>394</v>
      </c>
      <c r="B982" s="23" t="s">
        <v>167</v>
      </c>
      <c r="C982" s="23"/>
      <c r="D982" s="23"/>
      <c r="E982" s="24" t="s">
        <v>743</v>
      </c>
      <c r="F982" s="25">
        <f>F983</f>
        <v>1894.7</v>
      </c>
      <c r="G982" s="18">
        <f t="shared" si="530"/>
        <v>1894.7</v>
      </c>
      <c r="H982" s="18">
        <f t="shared" si="530"/>
        <v>1894.7</v>
      </c>
      <c r="I982" s="18">
        <f t="shared" si="530"/>
        <v>0</v>
      </c>
    </row>
    <row r="983" spans="1:10" x14ac:dyDescent="0.25">
      <c r="A983" s="23" t="s">
        <v>394</v>
      </c>
      <c r="B983" s="23">
        <v>240</v>
      </c>
      <c r="C983" s="23" t="s">
        <v>58</v>
      </c>
      <c r="D983" s="23" t="s">
        <v>10</v>
      </c>
      <c r="E983" s="24" t="s">
        <v>773</v>
      </c>
      <c r="F983" s="25">
        <v>1894.7</v>
      </c>
      <c r="G983" s="18">
        <v>1894.7</v>
      </c>
      <c r="H983" s="18">
        <v>1894.7</v>
      </c>
      <c r="I983" s="18"/>
    </row>
    <row r="984" spans="1:10" x14ac:dyDescent="0.25">
      <c r="A984" s="23" t="s">
        <v>394</v>
      </c>
      <c r="B984" s="23" t="s">
        <v>7</v>
      </c>
      <c r="C984" s="23"/>
      <c r="D984" s="23"/>
      <c r="E984" s="24" t="s">
        <v>755</v>
      </c>
      <c r="F984" s="25">
        <f>F985</f>
        <v>3496.7</v>
      </c>
      <c r="G984" s="18">
        <f t="shared" ref="G984:I985" si="531">G985</f>
        <v>1707.9</v>
      </c>
      <c r="H984" s="18">
        <f t="shared" si="531"/>
        <v>635.9</v>
      </c>
      <c r="I984" s="18">
        <f t="shared" si="531"/>
        <v>0</v>
      </c>
    </row>
    <row r="985" spans="1:10" x14ac:dyDescent="0.25">
      <c r="A985" s="23" t="s">
        <v>394</v>
      </c>
      <c r="B985" s="23" t="s">
        <v>215</v>
      </c>
      <c r="C985" s="23"/>
      <c r="D985" s="23"/>
      <c r="E985" s="24" t="s">
        <v>758</v>
      </c>
      <c r="F985" s="25">
        <f>F986</f>
        <v>3496.7</v>
      </c>
      <c r="G985" s="18">
        <f t="shared" si="531"/>
        <v>1707.9</v>
      </c>
      <c r="H985" s="18">
        <f t="shared" si="531"/>
        <v>635.9</v>
      </c>
      <c r="I985" s="18">
        <f t="shared" si="531"/>
        <v>0</v>
      </c>
    </row>
    <row r="986" spans="1:10" x14ac:dyDescent="0.25">
      <c r="A986" s="23" t="s">
        <v>394</v>
      </c>
      <c r="B986" s="23">
        <v>850</v>
      </c>
      <c r="C986" s="23" t="s">
        <v>58</v>
      </c>
      <c r="D986" s="23" t="s">
        <v>10</v>
      </c>
      <c r="E986" s="24" t="s">
        <v>773</v>
      </c>
      <c r="F986" s="25">
        <v>3496.7</v>
      </c>
      <c r="G986" s="18">
        <v>1707.9</v>
      </c>
      <c r="H986" s="18">
        <v>635.9</v>
      </c>
      <c r="I986" s="18"/>
    </row>
    <row r="987" spans="1:10" ht="47.25" x14ac:dyDescent="0.25">
      <c r="A987" s="23" t="s">
        <v>395</v>
      </c>
      <c r="B987" s="23"/>
      <c r="C987" s="23"/>
      <c r="D987" s="23"/>
      <c r="E987" s="24" t="s">
        <v>604</v>
      </c>
      <c r="F987" s="25">
        <f>F988</f>
        <v>60.2</v>
      </c>
      <c r="G987" s="18">
        <f t="shared" ref="G987:I989" si="532">G988</f>
        <v>0</v>
      </c>
      <c r="H987" s="18">
        <f t="shared" si="532"/>
        <v>0</v>
      </c>
      <c r="I987" s="18">
        <f t="shared" si="532"/>
        <v>0</v>
      </c>
    </row>
    <row r="988" spans="1:10" ht="31.5" x14ac:dyDescent="0.25">
      <c r="A988" s="23" t="s">
        <v>395</v>
      </c>
      <c r="B988" s="23" t="s">
        <v>6</v>
      </c>
      <c r="C988" s="23"/>
      <c r="D988" s="23"/>
      <c r="E988" s="24" t="s">
        <v>742</v>
      </c>
      <c r="F988" s="25">
        <f>F989</f>
        <v>60.2</v>
      </c>
      <c r="G988" s="18">
        <f t="shared" si="532"/>
        <v>0</v>
      </c>
      <c r="H988" s="18">
        <f t="shared" si="532"/>
        <v>0</v>
      </c>
      <c r="I988" s="18">
        <f t="shared" si="532"/>
        <v>0</v>
      </c>
    </row>
    <row r="989" spans="1:10" ht="47.25" x14ac:dyDescent="0.25">
      <c r="A989" s="23" t="s">
        <v>395</v>
      </c>
      <c r="B989" s="23" t="s">
        <v>167</v>
      </c>
      <c r="C989" s="23"/>
      <c r="D989" s="23"/>
      <c r="E989" s="24" t="s">
        <v>743</v>
      </c>
      <c r="F989" s="25">
        <f>F990</f>
        <v>60.2</v>
      </c>
      <c r="G989" s="18">
        <f t="shared" si="532"/>
        <v>0</v>
      </c>
      <c r="H989" s="18">
        <f t="shared" si="532"/>
        <v>0</v>
      </c>
      <c r="I989" s="18">
        <f t="shared" si="532"/>
        <v>0</v>
      </c>
    </row>
    <row r="990" spans="1:10" x14ac:dyDescent="0.25">
      <c r="A990" s="23" t="s">
        <v>395</v>
      </c>
      <c r="B990" s="23">
        <v>240</v>
      </c>
      <c r="C990" s="23" t="s">
        <v>58</v>
      </c>
      <c r="D990" s="23" t="s">
        <v>10</v>
      </c>
      <c r="E990" s="24" t="s">
        <v>773</v>
      </c>
      <c r="F990" s="25">
        <v>60.2</v>
      </c>
      <c r="G990" s="18">
        <v>0</v>
      </c>
      <c r="H990" s="18">
        <v>0</v>
      </c>
      <c r="I990" s="18"/>
    </row>
    <row r="991" spans="1:10" s="31" customFormat="1" ht="31.5" x14ac:dyDescent="0.25">
      <c r="A991" s="28" t="s">
        <v>404</v>
      </c>
      <c r="B991" s="28"/>
      <c r="C991" s="28"/>
      <c r="D991" s="28"/>
      <c r="E991" s="29" t="s">
        <v>605</v>
      </c>
      <c r="F991" s="30">
        <f>F992+F1002</f>
        <v>31299.300000000003</v>
      </c>
      <c r="G991" s="21">
        <f t="shared" ref="G991:H991" si="533">G992+G1002</f>
        <v>30515.7</v>
      </c>
      <c r="H991" s="21">
        <f t="shared" si="533"/>
        <v>30529.100000000002</v>
      </c>
      <c r="I991" s="21">
        <f t="shared" ref="I991" si="534">I992+I1002</f>
        <v>0</v>
      </c>
      <c r="J991" s="22"/>
    </row>
    <row r="992" spans="1:10" ht="78.75" x14ac:dyDescent="0.25">
      <c r="A992" s="23" t="s">
        <v>398</v>
      </c>
      <c r="B992" s="23"/>
      <c r="C992" s="23"/>
      <c r="D992" s="23"/>
      <c r="E992" s="24" t="s">
        <v>434</v>
      </c>
      <c r="F992" s="25">
        <f>F993+F996+F999</f>
        <v>21228.800000000003</v>
      </c>
      <c r="G992" s="18">
        <f t="shared" ref="G992:H992" si="535">G993+G996+G999</f>
        <v>20434.900000000001</v>
      </c>
      <c r="H992" s="18">
        <f t="shared" si="535"/>
        <v>20434.900000000001</v>
      </c>
      <c r="I992" s="18">
        <f t="shared" ref="I992" si="536">I993+I996+I999</f>
        <v>0</v>
      </c>
    </row>
    <row r="993" spans="1:9" ht="94.5" x14ac:dyDescent="0.25">
      <c r="A993" s="23" t="s">
        <v>398</v>
      </c>
      <c r="B993" s="23" t="s">
        <v>13</v>
      </c>
      <c r="C993" s="23"/>
      <c r="D993" s="23"/>
      <c r="E993" s="24" t="s">
        <v>739</v>
      </c>
      <c r="F993" s="25">
        <f>F994</f>
        <v>18637.300000000003</v>
      </c>
      <c r="G993" s="18">
        <f t="shared" ref="G993:I994" si="537">G994</f>
        <v>18637.300000000003</v>
      </c>
      <c r="H993" s="18">
        <f t="shared" si="537"/>
        <v>18637.300000000003</v>
      </c>
      <c r="I993" s="18">
        <f t="shared" si="537"/>
        <v>0</v>
      </c>
    </row>
    <row r="994" spans="1:9" ht="31.5" x14ac:dyDescent="0.25">
      <c r="A994" s="23" t="s">
        <v>398</v>
      </c>
      <c r="B994" s="23" t="s">
        <v>422</v>
      </c>
      <c r="C994" s="23"/>
      <c r="D994" s="23"/>
      <c r="E994" s="24" t="s">
        <v>740</v>
      </c>
      <c r="F994" s="25">
        <f>F995</f>
        <v>18637.300000000003</v>
      </c>
      <c r="G994" s="18">
        <f t="shared" si="537"/>
        <v>18637.300000000003</v>
      </c>
      <c r="H994" s="18">
        <f t="shared" si="537"/>
        <v>18637.300000000003</v>
      </c>
      <c r="I994" s="18">
        <f t="shared" si="537"/>
        <v>0</v>
      </c>
    </row>
    <row r="995" spans="1:9" ht="31.5" x14ac:dyDescent="0.25">
      <c r="A995" s="23" t="s">
        <v>398</v>
      </c>
      <c r="B995" s="23">
        <v>110</v>
      </c>
      <c r="C995" s="23" t="s">
        <v>58</v>
      </c>
      <c r="D995" s="23" t="s">
        <v>58</v>
      </c>
      <c r="E995" s="24" t="s">
        <v>776</v>
      </c>
      <c r="F995" s="25">
        <v>18637.300000000003</v>
      </c>
      <c r="G995" s="18">
        <v>18637.300000000003</v>
      </c>
      <c r="H995" s="18">
        <v>18637.300000000003</v>
      </c>
      <c r="I995" s="18"/>
    </row>
    <row r="996" spans="1:9" ht="31.5" x14ac:dyDescent="0.25">
      <c r="A996" s="23" t="s">
        <v>398</v>
      </c>
      <c r="B996" s="23" t="s">
        <v>6</v>
      </c>
      <c r="C996" s="23"/>
      <c r="D996" s="23"/>
      <c r="E996" s="24" t="s">
        <v>742</v>
      </c>
      <c r="F996" s="25">
        <f>F997</f>
        <v>2547.3999999999996</v>
      </c>
      <c r="G996" s="18">
        <f t="shared" ref="G996:I997" si="538">G997</f>
        <v>1753</v>
      </c>
      <c r="H996" s="18">
        <f t="shared" si="538"/>
        <v>1753.5</v>
      </c>
      <c r="I996" s="18">
        <f t="shared" si="538"/>
        <v>0</v>
      </c>
    </row>
    <row r="997" spans="1:9" ht="47.25" x14ac:dyDescent="0.25">
      <c r="A997" s="23" t="s">
        <v>398</v>
      </c>
      <c r="B997" s="23" t="s">
        <v>167</v>
      </c>
      <c r="C997" s="23"/>
      <c r="D997" s="23"/>
      <c r="E997" s="24" t="s">
        <v>743</v>
      </c>
      <c r="F997" s="25">
        <f>F998</f>
        <v>2547.3999999999996</v>
      </c>
      <c r="G997" s="18">
        <f t="shared" si="538"/>
        <v>1753</v>
      </c>
      <c r="H997" s="18">
        <f t="shared" si="538"/>
        <v>1753.5</v>
      </c>
      <c r="I997" s="18">
        <f t="shared" si="538"/>
        <v>0</v>
      </c>
    </row>
    <row r="998" spans="1:9" ht="31.5" x14ac:dyDescent="0.25">
      <c r="A998" s="23" t="s">
        <v>398</v>
      </c>
      <c r="B998" s="23">
        <v>240</v>
      </c>
      <c r="C998" s="23" t="s">
        <v>58</v>
      </c>
      <c r="D998" s="23" t="s">
        <v>58</v>
      </c>
      <c r="E998" s="24" t="s">
        <v>776</v>
      </c>
      <c r="F998" s="25">
        <v>2547.3999999999996</v>
      </c>
      <c r="G998" s="18">
        <v>1753</v>
      </c>
      <c r="H998" s="18">
        <v>1753.5</v>
      </c>
      <c r="I998" s="18"/>
    </row>
    <row r="999" spans="1:9" x14ac:dyDescent="0.25">
      <c r="A999" s="23" t="s">
        <v>398</v>
      </c>
      <c r="B999" s="23" t="s">
        <v>7</v>
      </c>
      <c r="C999" s="23"/>
      <c r="D999" s="23"/>
      <c r="E999" s="24" t="s">
        <v>755</v>
      </c>
      <c r="F999" s="25">
        <f>F1000</f>
        <v>44.1</v>
      </c>
      <c r="G999" s="18">
        <f t="shared" ref="G999:I1000" si="539">G1000</f>
        <v>44.6</v>
      </c>
      <c r="H999" s="18">
        <f t="shared" si="539"/>
        <v>44.1</v>
      </c>
      <c r="I999" s="18">
        <f t="shared" si="539"/>
        <v>0</v>
      </c>
    </row>
    <row r="1000" spans="1:9" x14ac:dyDescent="0.25">
      <c r="A1000" s="23" t="s">
        <v>398</v>
      </c>
      <c r="B1000" s="23" t="s">
        <v>215</v>
      </c>
      <c r="C1000" s="23"/>
      <c r="D1000" s="23"/>
      <c r="E1000" s="24" t="s">
        <v>758</v>
      </c>
      <c r="F1000" s="25">
        <f>F1001</f>
        <v>44.1</v>
      </c>
      <c r="G1000" s="18">
        <f t="shared" si="539"/>
        <v>44.6</v>
      </c>
      <c r="H1000" s="18">
        <f t="shared" si="539"/>
        <v>44.1</v>
      </c>
      <c r="I1000" s="18">
        <f t="shared" si="539"/>
        <v>0</v>
      </c>
    </row>
    <row r="1001" spans="1:9" ht="31.5" x14ac:dyDescent="0.25">
      <c r="A1001" s="23" t="s">
        <v>398</v>
      </c>
      <c r="B1001" s="23">
        <v>850</v>
      </c>
      <c r="C1001" s="23" t="s">
        <v>58</v>
      </c>
      <c r="D1001" s="23" t="s">
        <v>58</v>
      </c>
      <c r="E1001" s="24" t="s">
        <v>776</v>
      </c>
      <c r="F1001" s="25">
        <v>44.1</v>
      </c>
      <c r="G1001" s="18">
        <v>44.6</v>
      </c>
      <c r="H1001" s="18">
        <v>44.1</v>
      </c>
      <c r="I1001" s="18"/>
    </row>
    <row r="1002" spans="1:9" ht="31.5" x14ac:dyDescent="0.25">
      <c r="A1002" s="23" t="s">
        <v>396</v>
      </c>
      <c r="B1002" s="23"/>
      <c r="C1002" s="23"/>
      <c r="D1002" s="23"/>
      <c r="E1002" s="24" t="s">
        <v>606</v>
      </c>
      <c r="F1002" s="25">
        <f>F1003+F1006</f>
        <v>10070.5</v>
      </c>
      <c r="G1002" s="18">
        <f t="shared" ref="G1002:H1002" si="540">G1003+G1006</f>
        <v>10080.799999999999</v>
      </c>
      <c r="H1002" s="18">
        <f t="shared" si="540"/>
        <v>10094.200000000001</v>
      </c>
      <c r="I1002" s="18">
        <f t="shared" ref="I1002" si="541">I1003+I1006</f>
        <v>0</v>
      </c>
    </row>
    <row r="1003" spans="1:9" ht="31.5" x14ac:dyDescent="0.25">
      <c r="A1003" s="23" t="s">
        <v>396</v>
      </c>
      <c r="B1003" s="23" t="s">
        <v>6</v>
      </c>
      <c r="C1003" s="23"/>
      <c r="D1003" s="23"/>
      <c r="E1003" s="24" t="s">
        <v>742</v>
      </c>
      <c r="F1003" s="25">
        <f>F1004</f>
        <v>9710.5</v>
      </c>
      <c r="G1003" s="18">
        <f t="shared" ref="G1003:I1004" si="542">G1004</f>
        <v>9720.7999999999993</v>
      </c>
      <c r="H1003" s="18">
        <f t="shared" si="542"/>
        <v>9734.2000000000007</v>
      </c>
      <c r="I1003" s="18">
        <f t="shared" si="542"/>
        <v>0</v>
      </c>
    </row>
    <row r="1004" spans="1:9" ht="47.25" x14ac:dyDescent="0.25">
      <c r="A1004" s="23" t="s">
        <v>396</v>
      </c>
      <c r="B1004" s="23" t="s">
        <v>167</v>
      </c>
      <c r="C1004" s="23"/>
      <c r="D1004" s="23"/>
      <c r="E1004" s="24" t="s">
        <v>743</v>
      </c>
      <c r="F1004" s="25">
        <f>F1005</f>
        <v>9710.5</v>
      </c>
      <c r="G1004" s="18">
        <f t="shared" si="542"/>
        <v>9720.7999999999993</v>
      </c>
      <c r="H1004" s="18">
        <f t="shared" si="542"/>
        <v>9734.2000000000007</v>
      </c>
      <c r="I1004" s="18">
        <f t="shared" si="542"/>
        <v>0</v>
      </c>
    </row>
    <row r="1005" spans="1:9" x14ac:dyDescent="0.25">
      <c r="A1005" s="23" t="s">
        <v>396</v>
      </c>
      <c r="B1005" s="23">
        <v>240</v>
      </c>
      <c r="C1005" s="23" t="s">
        <v>58</v>
      </c>
      <c r="D1005" s="23" t="s">
        <v>10</v>
      </c>
      <c r="E1005" s="24" t="s">
        <v>773</v>
      </c>
      <c r="F1005" s="25">
        <v>9710.5</v>
      </c>
      <c r="G1005" s="18">
        <v>9720.7999999999993</v>
      </c>
      <c r="H1005" s="18">
        <v>9734.2000000000007</v>
      </c>
      <c r="I1005" s="18"/>
    </row>
    <row r="1006" spans="1:9" x14ac:dyDescent="0.25">
      <c r="A1006" s="23" t="s">
        <v>396</v>
      </c>
      <c r="B1006" s="23" t="s">
        <v>7</v>
      </c>
      <c r="C1006" s="23"/>
      <c r="D1006" s="23"/>
      <c r="E1006" s="24" t="s">
        <v>755</v>
      </c>
      <c r="F1006" s="25">
        <f>F1007</f>
        <v>360</v>
      </c>
      <c r="G1006" s="18">
        <f t="shared" ref="G1006:I1007" si="543">G1007</f>
        <v>360</v>
      </c>
      <c r="H1006" s="18">
        <f t="shared" si="543"/>
        <v>360</v>
      </c>
      <c r="I1006" s="18">
        <f t="shared" si="543"/>
        <v>0</v>
      </c>
    </row>
    <row r="1007" spans="1:9" x14ac:dyDescent="0.25">
      <c r="A1007" s="23" t="s">
        <v>396</v>
      </c>
      <c r="B1007" s="23" t="s">
        <v>215</v>
      </c>
      <c r="C1007" s="23"/>
      <c r="D1007" s="23"/>
      <c r="E1007" s="24" t="s">
        <v>758</v>
      </c>
      <c r="F1007" s="25">
        <f>F1008</f>
        <v>360</v>
      </c>
      <c r="G1007" s="18">
        <f t="shared" si="543"/>
        <v>360</v>
      </c>
      <c r="H1007" s="18">
        <f t="shared" si="543"/>
        <v>360</v>
      </c>
      <c r="I1007" s="18">
        <f t="shared" si="543"/>
        <v>0</v>
      </c>
    </row>
    <row r="1008" spans="1:9" x14ac:dyDescent="0.25">
      <c r="A1008" s="23" t="s">
        <v>396</v>
      </c>
      <c r="B1008" s="23">
        <v>850</v>
      </c>
      <c r="C1008" s="23" t="s">
        <v>58</v>
      </c>
      <c r="D1008" s="23" t="s">
        <v>10</v>
      </c>
      <c r="E1008" s="24" t="s">
        <v>773</v>
      </c>
      <c r="F1008" s="25">
        <v>360</v>
      </c>
      <c r="G1008" s="18">
        <v>360</v>
      </c>
      <c r="H1008" s="18">
        <v>360</v>
      </c>
      <c r="I1008" s="18"/>
    </row>
    <row r="1009" spans="1:10" s="31" customFormat="1" ht="31.5" x14ac:dyDescent="0.25">
      <c r="A1009" s="28" t="s">
        <v>322</v>
      </c>
      <c r="B1009" s="28"/>
      <c r="C1009" s="28"/>
      <c r="D1009" s="28"/>
      <c r="E1009" s="29" t="s">
        <v>607</v>
      </c>
      <c r="F1009" s="30">
        <f>F1010+F1014+F1018+F1022+F1026+F1030+F1034</f>
        <v>1069038.7999999998</v>
      </c>
      <c r="G1009" s="21">
        <f t="shared" ref="G1009:H1009" si="544">G1010+G1014+G1018+G1022+G1026+G1030+G1034</f>
        <v>384806.60000000003</v>
      </c>
      <c r="H1009" s="21">
        <f t="shared" si="544"/>
        <v>294787.40000000002</v>
      </c>
      <c r="I1009" s="21">
        <f t="shared" ref="I1009" si="545">I1010+I1014+I1018+I1022+I1026+I1030+I1034</f>
        <v>0</v>
      </c>
      <c r="J1009" s="22"/>
    </row>
    <row r="1010" spans="1:10" ht="31.5" x14ac:dyDescent="0.25">
      <c r="A1010" s="23" t="s">
        <v>391</v>
      </c>
      <c r="B1010" s="23"/>
      <c r="C1010" s="23"/>
      <c r="D1010" s="23"/>
      <c r="E1010" s="24" t="s">
        <v>608</v>
      </c>
      <c r="F1010" s="25">
        <f>F1011</f>
        <v>960877.1</v>
      </c>
      <c r="G1010" s="18">
        <f t="shared" ref="G1010:I1012" si="546">G1011</f>
        <v>271106.2</v>
      </c>
      <c r="H1010" s="18">
        <f t="shared" si="546"/>
        <v>217443.6</v>
      </c>
      <c r="I1010" s="18">
        <f t="shared" si="546"/>
        <v>0</v>
      </c>
    </row>
    <row r="1011" spans="1:10" ht="47.25" x14ac:dyDescent="0.25">
      <c r="A1011" s="23" t="s">
        <v>391</v>
      </c>
      <c r="B1011" s="23" t="s">
        <v>14</v>
      </c>
      <c r="C1011" s="23"/>
      <c r="D1011" s="23"/>
      <c r="E1011" s="24" t="s">
        <v>749</v>
      </c>
      <c r="F1011" s="25">
        <f>F1012</f>
        <v>960877.1</v>
      </c>
      <c r="G1011" s="18">
        <f t="shared" si="546"/>
        <v>271106.2</v>
      </c>
      <c r="H1011" s="18">
        <f t="shared" si="546"/>
        <v>217443.6</v>
      </c>
      <c r="I1011" s="18">
        <f t="shared" si="546"/>
        <v>0</v>
      </c>
    </row>
    <row r="1012" spans="1:10" x14ac:dyDescent="0.25">
      <c r="A1012" s="23" t="s">
        <v>391</v>
      </c>
      <c r="B1012" s="23" t="s">
        <v>330</v>
      </c>
      <c r="C1012" s="23"/>
      <c r="D1012" s="23"/>
      <c r="E1012" s="24" t="s">
        <v>750</v>
      </c>
      <c r="F1012" s="25">
        <f>F1013</f>
        <v>960877.1</v>
      </c>
      <c r="G1012" s="18">
        <f t="shared" si="546"/>
        <v>271106.2</v>
      </c>
      <c r="H1012" s="18">
        <f t="shared" si="546"/>
        <v>217443.6</v>
      </c>
      <c r="I1012" s="18">
        <f t="shared" si="546"/>
        <v>0</v>
      </c>
    </row>
    <row r="1013" spans="1:10" x14ac:dyDescent="0.25">
      <c r="A1013" s="23" t="s">
        <v>391</v>
      </c>
      <c r="B1013" s="23">
        <v>410</v>
      </c>
      <c r="C1013" s="23" t="s">
        <v>10</v>
      </c>
      <c r="D1013" s="23" t="s">
        <v>11</v>
      </c>
      <c r="E1013" s="24" t="s">
        <v>766</v>
      </c>
      <c r="F1013" s="25">
        <v>960877.1</v>
      </c>
      <c r="G1013" s="18">
        <v>271106.2</v>
      </c>
      <c r="H1013" s="18">
        <v>217443.6</v>
      </c>
      <c r="I1013" s="18"/>
    </row>
    <row r="1014" spans="1:10" ht="47.25" x14ac:dyDescent="0.25">
      <c r="A1014" s="23" t="s">
        <v>397</v>
      </c>
      <c r="B1014" s="23"/>
      <c r="C1014" s="23"/>
      <c r="D1014" s="23"/>
      <c r="E1014" s="24" t="s">
        <v>829</v>
      </c>
      <c r="F1014" s="25">
        <f>F1015</f>
        <v>526</v>
      </c>
      <c r="G1014" s="18">
        <f t="shared" ref="G1014:I1016" si="547">G1015</f>
        <v>0</v>
      </c>
      <c r="H1014" s="18">
        <f t="shared" si="547"/>
        <v>0</v>
      </c>
      <c r="I1014" s="18">
        <f t="shared" si="547"/>
        <v>0</v>
      </c>
    </row>
    <row r="1015" spans="1:10" ht="31.5" x14ac:dyDescent="0.25">
      <c r="A1015" s="23" t="s">
        <v>397</v>
      </c>
      <c r="B1015" s="23" t="s">
        <v>6</v>
      </c>
      <c r="C1015" s="23"/>
      <c r="D1015" s="23"/>
      <c r="E1015" s="24" t="s">
        <v>742</v>
      </c>
      <c r="F1015" s="25">
        <f>F1016</f>
        <v>526</v>
      </c>
      <c r="G1015" s="18">
        <f t="shared" si="547"/>
        <v>0</v>
      </c>
      <c r="H1015" s="18">
        <f t="shared" si="547"/>
        <v>0</v>
      </c>
      <c r="I1015" s="18">
        <f t="shared" si="547"/>
        <v>0</v>
      </c>
    </row>
    <row r="1016" spans="1:10" ht="47.25" x14ac:dyDescent="0.25">
      <c r="A1016" s="23" t="s">
        <v>397</v>
      </c>
      <c r="B1016" s="23" t="s">
        <v>167</v>
      </c>
      <c r="C1016" s="23"/>
      <c r="D1016" s="23"/>
      <c r="E1016" s="24" t="s">
        <v>743</v>
      </c>
      <c r="F1016" s="25">
        <f>F1017</f>
        <v>526</v>
      </c>
      <c r="G1016" s="18">
        <f t="shared" si="547"/>
        <v>0</v>
      </c>
      <c r="H1016" s="18">
        <f t="shared" si="547"/>
        <v>0</v>
      </c>
      <c r="I1016" s="18">
        <f t="shared" si="547"/>
        <v>0</v>
      </c>
    </row>
    <row r="1017" spans="1:10" x14ac:dyDescent="0.25">
      <c r="A1017" s="23" t="s">
        <v>397</v>
      </c>
      <c r="B1017" s="23">
        <v>240</v>
      </c>
      <c r="C1017" s="23" t="s">
        <v>58</v>
      </c>
      <c r="D1017" s="23" t="s">
        <v>10</v>
      </c>
      <c r="E1017" s="24" t="s">
        <v>773</v>
      </c>
      <c r="F1017" s="25">
        <v>526</v>
      </c>
      <c r="G1017" s="18">
        <v>0</v>
      </c>
      <c r="H1017" s="18">
        <v>0</v>
      </c>
      <c r="I1017" s="18"/>
    </row>
    <row r="1018" spans="1:10" s="3" customFormat="1" ht="31.5" hidden="1" x14ac:dyDescent="0.25">
      <c r="A1018" s="15" t="s">
        <v>416</v>
      </c>
      <c r="B1018" s="15"/>
      <c r="C1018" s="15"/>
      <c r="D1018" s="15"/>
      <c r="E1018" s="17" t="s">
        <v>609</v>
      </c>
      <c r="F1018" s="18">
        <f>F1019</f>
        <v>0</v>
      </c>
      <c r="G1018" s="18">
        <f t="shared" ref="G1018:I1020" si="548">G1019</f>
        <v>9780.6</v>
      </c>
      <c r="H1018" s="18">
        <f t="shared" si="548"/>
        <v>0</v>
      </c>
      <c r="I1018" s="18">
        <f t="shared" si="548"/>
        <v>0</v>
      </c>
      <c r="J1018" s="3">
        <v>0</v>
      </c>
    </row>
    <row r="1019" spans="1:10" s="3" customFormat="1" ht="47.25" hidden="1" x14ac:dyDescent="0.25">
      <c r="A1019" s="15" t="s">
        <v>416</v>
      </c>
      <c r="B1019" s="15" t="s">
        <v>14</v>
      </c>
      <c r="C1019" s="15"/>
      <c r="D1019" s="15"/>
      <c r="E1019" s="17" t="s">
        <v>749</v>
      </c>
      <c r="F1019" s="18">
        <f>F1020</f>
        <v>0</v>
      </c>
      <c r="G1019" s="18">
        <f t="shared" si="548"/>
        <v>9780.6</v>
      </c>
      <c r="H1019" s="18">
        <f t="shared" si="548"/>
        <v>0</v>
      </c>
      <c r="I1019" s="18">
        <f t="shared" si="548"/>
        <v>0</v>
      </c>
      <c r="J1019" s="3">
        <v>0</v>
      </c>
    </row>
    <row r="1020" spans="1:10" s="3" customFormat="1" hidden="1" x14ac:dyDescent="0.25">
      <c r="A1020" s="15" t="s">
        <v>416</v>
      </c>
      <c r="B1020" s="15" t="s">
        <v>330</v>
      </c>
      <c r="C1020" s="15"/>
      <c r="D1020" s="15"/>
      <c r="E1020" s="17" t="s">
        <v>750</v>
      </c>
      <c r="F1020" s="18">
        <f>F1021</f>
        <v>0</v>
      </c>
      <c r="G1020" s="18">
        <f t="shared" si="548"/>
        <v>9780.6</v>
      </c>
      <c r="H1020" s="18">
        <f t="shared" si="548"/>
        <v>0</v>
      </c>
      <c r="I1020" s="18">
        <f t="shared" si="548"/>
        <v>0</v>
      </c>
      <c r="J1020" s="3">
        <v>0</v>
      </c>
    </row>
    <row r="1021" spans="1:10" s="3" customFormat="1" hidden="1" x14ac:dyDescent="0.25">
      <c r="A1021" s="15" t="s">
        <v>416</v>
      </c>
      <c r="B1021" s="15">
        <v>410</v>
      </c>
      <c r="C1021" s="15" t="s">
        <v>58</v>
      </c>
      <c r="D1021" s="15" t="s">
        <v>10</v>
      </c>
      <c r="E1021" s="17" t="s">
        <v>773</v>
      </c>
      <c r="F1021" s="18">
        <v>0</v>
      </c>
      <c r="G1021" s="18">
        <v>9780.6</v>
      </c>
      <c r="H1021" s="18">
        <v>0</v>
      </c>
      <c r="I1021" s="18"/>
      <c r="J1021" s="3">
        <v>0</v>
      </c>
    </row>
    <row r="1022" spans="1:10" ht="63" x14ac:dyDescent="0.25">
      <c r="A1022" s="23" t="s">
        <v>399</v>
      </c>
      <c r="B1022" s="23"/>
      <c r="C1022" s="23"/>
      <c r="D1022" s="23"/>
      <c r="E1022" s="24" t="s">
        <v>610</v>
      </c>
      <c r="F1022" s="25">
        <f>F1023</f>
        <v>22000</v>
      </c>
      <c r="G1022" s="18">
        <f t="shared" ref="G1022:I1024" si="549">G1023</f>
        <v>22000</v>
      </c>
      <c r="H1022" s="18">
        <f t="shared" si="549"/>
        <v>0</v>
      </c>
      <c r="I1022" s="18">
        <f t="shared" si="549"/>
        <v>0</v>
      </c>
    </row>
    <row r="1023" spans="1:10" ht="31.5" x14ac:dyDescent="0.25">
      <c r="A1023" s="23" t="s">
        <v>399</v>
      </c>
      <c r="B1023" s="23" t="s">
        <v>84</v>
      </c>
      <c r="C1023" s="23"/>
      <c r="D1023" s="23"/>
      <c r="E1023" s="24" t="s">
        <v>744</v>
      </c>
      <c r="F1023" s="25">
        <f>F1024</f>
        <v>22000</v>
      </c>
      <c r="G1023" s="18">
        <f t="shared" si="549"/>
        <v>22000</v>
      </c>
      <c r="H1023" s="18">
        <f t="shared" si="549"/>
        <v>0</v>
      </c>
      <c r="I1023" s="18">
        <f t="shared" si="549"/>
        <v>0</v>
      </c>
    </row>
    <row r="1024" spans="1:10" ht="31.5" x14ac:dyDescent="0.25">
      <c r="A1024" s="23" t="s">
        <v>399</v>
      </c>
      <c r="B1024" s="23" t="s">
        <v>421</v>
      </c>
      <c r="C1024" s="23"/>
      <c r="D1024" s="23"/>
      <c r="E1024" s="24" t="s">
        <v>746</v>
      </c>
      <c r="F1024" s="25">
        <f>F1025</f>
        <v>22000</v>
      </c>
      <c r="G1024" s="18">
        <f t="shared" si="549"/>
        <v>22000</v>
      </c>
      <c r="H1024" s="18">
        <f t="shared" si="549"/>
        <v>0</v>
      </c>
      <c r="I1024" s="18">
        <f t="shared" si="549"/>
        <v>0</v>
      </c>
    </row>
    <row r="1025" spans="1:10" x14ac:dyDescent="0.25">
      <c r="A1025" s="23" t="s">
        <v>399</v>
      </c>
      <c r="B1025" s="23">
        <v>320</v>
      </c>
      <c r="C1025" s="23" t="s">
        <v>72</v>
      </c>
      <c r="D1025" s="23" t="s">
        <v>57</v>
      </c>
      <c r="E1025" s="24" t="s">
        <v>791</v>
      </c>
      <c r="F1025" s="25">
        <v>22000</v>
      </c>
      <c r="G1025" s="18">
        <v>22000</v>
      </c>
      <c r="H1025" s="18">
        <v>0</v>
      </c>
      <c r="I1025" s="18"/>
    </row>
    <row r="1026" spans="1:10" ht="47.25" x14ac:dyDescent="0.25">
      <c r="A1026" s="23" t="s">
        <v>320</v>
      </c>
      <c r="B1026" s="23"/>
      <c r="C1026" s="23"/>
      <c r="D1026" s="23"/>
      <c r="E1026" s="24" t="s">
        <v>827</v>
      </c>
      <c r="F1026" s="25">
        <f>F1027</f>
        <v>48853.3</v>
      </c>
      <c r="G1026" s="18">
        <f t="shared" ref="G1026:I1028" si="550">G1027</f>
        <v>49830.400000000001</v>
      </c>
      <c r="H1026" s="18">
        <f t="shared" si="550"/>
        <v>49830.400000000001</v>
      </c>
      <c r="I1026" s="18">
        <f t="shared" si="550"/>
        <v>0</v>
      </c>
    </row>
    <row r="1027" spans="1:10" ht="31.5" x14ac:dyDescent="0.25">
      <c r="A1027" s="23" t="s">
        <v>320</v>
      </c>
      <c r="B1027" s="23" t="s">
        <v>84</v>
      </c>
      <c r="C1027" s="23"/>
      <c r="D1027" s="23"/>
      <c r="E1027" s="24" t="s">
        <v>744</v>
      </c>
      <c r="F1027" s="25">
        <f>F1028</f>
        <v>48853.3</v>
      </c>
      <c r="G1027" s="18">
        <f t="shared" si="550"/>
        <v>49830.400000000001</v>
      </c>
      <c r="H1027" s="18">
        <f t="shared" si="550"/>
        <v>49830.400000000001</v>
      </c>
      <c r="I1027" s="18">
        <f t="shared" si="550"/>
        <v>0</v>
      </c>
    </row>
    <row r="1028" spans="1:10" ht="31.5" x14ac:dyDescent="0.25">
      <c r="A1028" s="23" t="s">
        <v>320</v>
      </c>
      <c r="B1028" s="23" t="s">
        <v>421</v>
      </c>
      <c r="C1028" s="23"/>
      <c r="D1028" s="23"/>
      <c r="E1028" s="24" t="s">
        <v>746</v>
      </c>
      <c r="F1028" s="25">
        <f>F1029</f>
        <v>48853.3</v>
      </c>
      <c r="G1028" s="18">
        <f t="shared" si="550"/>
        <v>49830.400000000001</v>
      </c>
      <c r="H1028" s="18">
        <f t="shared" si="550"/>
        <v>49830.400000000001</v>
      </c>
      <c r="I1028" s="18">
        <f t="shared" si="550"/>
        <v>0</v>
      </c>
    </row>
    <row r="1029" spans="1:10" ht="31.5" x14ac:dyDescent="0.25">
      <c r="A1029" s="23" t="s">
        <v>320</v>
      </c>
      <c r="B1029" s="23">
        <v>320</v>
      </c>
      <c r="C1029" s="23" t="s">
        <v>72</v>
      </c>
      <c r="D1029" s="23" t="s">
        <v>32</v>
      </c>
      <c r="E1029" s="24" t="s">
        <v>793</v>
      </c>
      <c r="F1029" s="25">
        <v>48853.3</v>
      </c>
      <c r="G1029" s="18">
        <v>49830.400000000001</v>
      </c>
      <c r="H1029" s="18">
        <v>49830.400000000001</v>
      </c>
      <c r="I1029" s="18"/>
    </row>
    <row r="1030" spans="1:10" ht="141.75" x14ac:dyDescent="0.25">
      <c r="A1030" s="23" t="s">
        <v>401</v>
      </c>
      <c r="B1030" s="23"/>
      <c r="C1030" s="23"/>
      <c r="D1030" s="23"/>
      <c r="E1030" s="24" t="s">
        <v>611</v>
      </c>
      <c r="F1030" s="25">
        <f>F1031</f>
        <v>35355</v>
      </c>
      <c r="G1030" s="18">
        <f t="shared" ref="G1030:I1032" si="551">G1031</f>
        <v>30662</v>
      </c>
      <c r="H1030" s="18">
        <f t="shared" si="551"/>
        <v>26086</v>
      </c>
      <c r="I1030" s="18">
        <f t="shared" si="551"/>
        <v>0</v>
      </c>
    </row>
    <row r="1031" spans="1:10" ht="31.5" x14ac:dyDescent="0.25">
      <c r="A1031" s="23" t="s">
        <v>401</v>
      </c>
      <c r="B1031" s="23" t="s">
        <v>84</v>
      </c>
      <c r="C1031" s="23"/>
      <c r="D1031" s="23"/>
      <c r="E1031" s="24" t="s">
        <v>744</v>
      </c>
      <c r="F1031" s="25">
        <f>F1032</f>
        <v>35355</v>
      </c>
      <c r="G1031" s="18">
        <f t="shared" si="551"/>
        <v>30662</v>
      </c>
      <c r="H1031" s="18">
        <f t="shared" si="551"/>
        <v>26086</v>
      </c>
      <c r="I1031" s="18">
        <f t="shared" si="551"/>
        <v>0</v>
      </c>
    </row>
    <row r="1032" spans="1:10" ht="31.5" x14ac:dyDescent="0.25">
      <c r="A1032" s="23" t="s">
        <v>401</v>
      </c>
      <c r="B1032" s="23" t="s">
        <v>421</v>
      </c>
      <c r="C1032" s="23"/>
      <c r="D1032" s="23"/>
      <c r="E1032" s="24" t="s">
        <v>746</v>
      </c>
      <c r="F1032" s="25">
        <f>F1033</f>
        <v>35355</v>
      </c>
      <c r="G1032" s="18">
        <f t="shared" si="551"/>
        <v>30662</v>
      </c>
      <c r="H1032" s="18">
        <f t="shared" si="551"/>
        <v>26086</v>
      </c>
      <c r="I1032" s="18">
        <f t="shared" si="551"/>
        <v>0</v>
      </c>
    </row>
    <row r="1033" spans="1:10" ht="31.5" x14ac:dyDescent="0.25">
      <c r="A1033" s="23" t="s">
        <v>401</v>
      </c>
      <c r="B1033" s="23">
        <v>320</v>
      </c>
      <c r="C1033" s="23" t="s">
        <v>72</v>
      </c>
      <c r="D1033" s="23" t="s">
        <v>32</v>
      </c>
      <c r="E1033" s="24" t="s">
        <v>793</v>
      </c>
      <c r="F1033" s="25">
        <v>35355</v>
      </c>
      <c r="G1033" s="18">
        <v>30662</v>
      </c>
      <c r="H1033" s="18">
        <v>26086</v>
      </c>
      <c r="I1033" s="18"/>
    </row>
    <row r="1034" spans="1:10" ht="47.25" x14ac:dyDescent="0.25">
      <c r="A1034" s="23" t="s">
        <v>402</v>
      </c>
      <c r="B1034" s="23"/>
      <c r="C1034" s="23"/>
      <c r="D1034" s="23"/>
      <c r="E1034" s="24" t="s">
        <v>828</v>
      </c>
      <c r="F1034" s="25">
        <f>F1035</f>
        <v>1427.4</v>
      </c>
      <c r="G1034" s="18">
        <f t="shared" ref="G1034:I1036" si="552">G1035</f>
        <v>1427.4</v>
      </c>
      <c r="H1034" s="18">
        <f t="shared" si="552"/>
        <v>1427.4</v>
      </c>
      <c r="I1034" s="18">
        <f t="shared" si="552"/>
        <v>0</v>
      </c>
    </row>
    <row r="1035" spans="1:10" ht="31.5" x14ac:dyDescent="0.25">
      <c r="A1035" s="23" t="s">
        <v>402</v>
      </c>
      <c r="B1035" s="23" t="s">
        <v>84</v>
      </c>
      <c r="C1035" s="23"/>
      <c r="D1035" s="23"/>
      <c r="E1035" s="24" t="s">
        <v>744</v>
      </c>
      <c r="F1035" s="25">
        <f>F1036</f>
        <v>1427.4</v>
      </c>
      <c r="G1035" s="18">
        <f t="shared" si="552"/>
        <v>1427.4</v>
      </c>
      <c r="H1035" s="18">
        <f t="shared" si="552"/>
        <v>1427.4</v>
      </c>
      <c r="I1035" s="18">
        <f t="shared" si="552"/>
        <v>0</v>
      </c>
    </row>
    <row r="1036" spans="1:10" ht="31.5" x14ac:dyDescent="0.25">
      <c r="A1036" s="23" t="s">
        <v>402</v>
      </c>
      <c r="B1036" s="23" t="s">
        <v>421</v>
      </c>
      <c r="C1036" s="23"/>
      <c r="D1036" s="23"/>
      <c r="E1036" s="24" t="s">
        <v>746</v>
      </c>
      <c r="F1036" s="25">
        <f>F1037</f>
        <v>1427.4</v>
      </c>
      <c r="G1036" s="18">
        <f t="shared" si="552"/>
        <v>1427.4</v>
      </c>
      <c r="H1036" s="18">
        <f t="shared" si="552"/>
        <v>1427.4</v>
      </c>
      <c r="I1036" s="18">
        <f t="shared" si="552"/>
        <v>0</v>
      </c>
    </row>
    <row r="1037" spans="1:10" ht="31.5" x14ac:dyDescent="0.25">
      <c r="A1037" s="23" t="s">
        <v>402</v>
      </c>
      <c r="B1037" s="23">
        <v>320</v>
      </c>
      <c r="C1037" s="23" t="s">
        <v>72</v>
      </c>
      <c r="D1037" s="23" t="s">
        <v>32</v>
      </c>
      <c r="E1037" s="24" t="s">
        <v>793</v>
      </c>
      <c r="F1037" s="25">
        <v>1427.4</v>
      </c>
      <c r="G1037" s="18">
        <v>1427.4</v>
      </c>
      <c r="H1037" s="18">
        <v>1427.4</v>
      </c>
      <c r="I1037" s="18"/>
    </row>
    <row r="1038" spans="1:10" s="53" customFormat="1" ht="47.25" x14ac:dyDescent="0.25">
      <c r="A1038" s="50" t="s">
        <v>249</v>
      </c>
      <c r="B1038" s="50"/>
      <c r="C1038" s="50"/>
      <c r="D1038" s="50"/>
      <c r="E1038" s="51" t="s">
        <v>822</v>
      </c>
      <c r="F1038" s="52">
        <f>F1039+F1044</f>
        <v>103350</v>
      </c>
      <c r="G1038" s="1">
        <f t="shared" ref="G1038:H1038" si="553">G1039+G1044</f>
        <v>97522.5</v>
      </c>
      <c r="H1038" s="1">
        <f t="shared" si="553"/>
        <v>142950</v>
      </c>
      <c r="I1038" s="1">
        <f t="shared" ref="I1038" si="554">I1039+I1044</f>
        <v>0</v>
      </c>
      <c r="J1038" s="5"/>
    </row>
    <row r="1039" spans="1:10" s="31" customFormat="1" ht="47.25" x14ac:dyDescent="0.25">
      <c r="A1039" s="28" t="s">
        <v>250</v>
      </c>
      <c r="B1039" s="28"/>
      <c r="C1039" s="28"/>
      <c r="D1039" s="28"/>
      <c r="E1039" s="29" t="s">
        <v>823</v>
      </c>
      <c r="F1039" s="30">
        <f>F1040</f>
        <v>53350</v>
      </c>
      <c r="G1039" s="21">
        <f t="shared" ref="G1039:I1042" si="555">G1040</f>
        <v>50000</v>
      </c>
      <c r="H1039" s="21">
        <f t="shared" si="555"/>
        <v>95000</v>
      </c>
      <c r="I1039" s="21">
        <f t="shared" si="555"/>
        <v>0</v>
      </c>
      <c r="J1039" s="22"/>
    </row>
    <row r="1040" spans="1:10" ht="63" x14ac:dyDescent="0.25">
      <c r="A1040" s="23" t="s">
        <v>221</v>
      </c>
      <c r="B1040" s="23"/>
      <c r="C1040" s="23"/>
      <c r="D1040" s="23"/>
      <c r="E1040" s="24" t="s">
        <v>612</v>
      </c>
      <c r="F1040" s="25">
        <f>F1041</f>
        <v>53350</v>
      </c>
      <c r="G1040" s="18">
        <f t="shared" si="555"/>
        <v>50000</v>
      </c>
      <c r="H1040" s="18">
        <f t="shared" si="555"/>
        <v>95000</v>
      </c>
      <c r="I1040" s="18">
        <f t="shared" si="555"/>
        <v>0</v>
      </c>
    </row>
    <row r="1041" spans="1:10" x14ac:dyDescent="0.25">
      <c r="A1041" s="23" t="s">
        <v>221</v>
      </c>
      <c r="B1041" s="23" t="s">
        <v>7</v>
      </c>
      <c r="C1041" s="23"/>
      <c r="D1041" s="23"/>
      <c r="E1041" s="24" t="s">
        <v>755</v>
      </c>
      <c r="F1041" s="25">
        <f>F1042</f>
        <v>53350</v>
      </c>
      <c r="G1041" s="18">
        <f t="shared" si="555"/>
        <v>50000</v>
      </c>
      <c r="H1041" s="18">
        <f t="shared" si="555"/>
        <v>95000</v>
      </c>
      <c r="I1041" s="18">
        <f t="shared" si="555"/>
        <v>0</v>
      </c>
    </row>
    <row r="1042" spans="1:10" ht="63" x14ac:dyDescent="0.25">
      <c r="A1042" s="23" t="s">
        <v>221</v>
      </c>
      <c r="B1042" s="23" t="s">
        <v>220</v>
      </c>
      <c r="C1042" s="23"/>
      <c r="D1042" s="23"/>
      <c r="E1042" s="24" t="s">
        <v>756</v>
      </c>
      <c r="F1042" s="25">
        <f>F1043</f>
        <v>53350</v>
      </c>
      <c r="G1042" s="18">
        <f t="shared" si="555"/>
        <v>50000</v>
      </c>
      <c r="H1042" s="18">
        <f t="shared" si="555"/>
        <v>95000</v>
      </c>
      <c r="I1042" s="18">
        <f t="shared" si="555"/>
        <v>0</v>
      </c>
    </row>
    <row r="1043" spans="1:10" x14ac:dyDescent="0.25">
      <c r="A1043" s="23" t="s">
        <v>221</v>
      </c>
      <c r="B1043" s="23">
        <v>810</v>
      </c>
      <c r="C1043" s="23" t="s">
        <v>58</v>
      </c>
      <c r="D1043" s="23" t="s">
        <v>10</v>
      </c>
      <c r="E1043" s="24" t="s">
        <v>773</v>
      </c>
      <c r="F1043" s="25">
        <v>53350</v>
      </c>
      <c r="G1043" s="18">
        <v>50000</v>
      </c>
      <c r="H1043" s="18">
        <v>95000</v>
      </c>
      <c r="I1043" s="18"/>
    </row>
    <row r="1044" spans="1:10" s="31" customFormat="1" ht="63" x14ac:dyDescent="0.25">
      <c r="A1044" s="28" t="s">
        <v>251</v>
      </c>
      <c r="B1044" s="28"/>
      <c r="C1044" s="28"/>
      <c r="D1044" s="28"/>
      <c r="E1044" s="29" t="s">
        <v>613</v>
      </c>
      <c r="F1044" s="30">
        <f>F1045</f>
        <v>50000</v>
      </c>
      <c r="G1044" s="21">
        <f t="shared" ref="G1044:I1047" si="556">G1045</f>
        <v>47522.5</v>
      </c>
      <c r="H1044" s="21">
        <f t="shared" si="556"/>
        <v>47950</v>
      </c>
      <c r="I1044" s="21">
        <f t="shared" si="556"/>
        <v>0</v>
      </c>
      <c r="J1044" s="22"/>
    </row>
    <row r="1045" spans="1:10" ht="47.25" x14ac:dyDescent="0.25">
      <c r="A1045" s="23" t="s">
        <v>222</v>
      </c>
      <c r="B1045" s="23"/>
      <c r="C1045" s="23"/>
      <c r="D1045" s="23"/>
      <c r="E1045" s="24" t="s">
        <v>810</v>
      </c>
      <c r="F1045" s="25">
        <f>F1046</f>
        <v>50000</v>
      </c>
      <c r="G1045" s="18">
        <f t="shared" si="556"/>
        <v>47522.5</v>
      </c>
      <c r="H1045" s="18">
        <f t="shared" si="556"/>
        <v>47950</v>
      </c>
      <c r="I1045" s="18">
        <f t="shared" si="556"/>
        <v>0</v>
      </c>
    </row>
    <row r="1046" spans="1:10" x14ac:dyDescent="0.25">
      <c r="A1046" s="23" t="s">
        <v>222</v>
      </c>
      <c r="B1046" s="23" t="s">
        <v>7</v>
      </c>
      <c r="C1046" s="23"/>
      <c r="D1046" s="23"/>
      <c r="E1046" s="24" t="s">
        <v>755</v>
      </c>
      <c r="F1046" s="25">
        <f>F1047</f>
        <v>50000</v>
      </c>
      <c r="G1046" s="18">
        <f t="shared" si="556"/>
        <v>47522.5</v>
      </c>
      <c r="H1046" s="18">
        <f t="shared" si="556"/>
        <v>47950</v>
      </c>
      <c r="I1046" s="18">
        <f t="shared" si="556"/>
        <v>0</v>
      </c>
    </row>
    <row r="1047" spans="1:10" ht="63" x14ac:dyDescent="0.25">
      <c r="A1047" s="23" t="s">
        <v>222</v>
      </c>
      <c r="B1047" s="23" t="s">
        <v>220</v>
      </c>
      <c r="C1047" s="23"/>
      <c r="D1047" s="23"/>
      <c r="E1047" s="24" t="s">
        <v>756</v>
      </c>
      <c r="F1047" s="25">
        <f>F1048</f>
        <v>50000</v>
      </c>
      <c r="G1047" s="18">
        <f t="shared" si="556"/>
        <v>47522.5</v>
      </c>
      <c r="H1047" s="18">
        <f t="shared" si="556"/>
        <v>47950</v>
      </c>
      <c r="I1047" s="18">
        <f t="shared" si="556"/>
        <v>0</v>
      </c>
    </row>
    <row r="1048" spans="1:10" x14ac:dyDescent="0.25">
      <c r="A1048" s="23" t="s">
        <v>222</v>
      </c>
      <c r="B1048" s="23">
        <v>810</v>
      </c>
      <c r="C1048" s="23" t="s">
        <v>58</v>
      </c>
      <c r="D1048" s="23" t="s">
        <v>10</v>
      </c>
      <c r="E1048" s="24" t="s">
        <v>773</v>
      </c>
      <c r="F1048" s="25">
        <v>50000</v>
      </c>
      <c r="G1048" s="18">
        <v>47522.5</v>
      </c>
      <c r="H1048" s="18">
        <v>47950</v>
      </c>
      <c r="I1048" s="18"/>
    </row>
    <row r="1049" spans="1:10" s="53" customFormat="1" ht="47.25" x14ac:dyDescent="0.25">
      <c r="A1049" s="50" t="s">
        <v>211</v>
      </c>
      <c r="B1049" s="50"/>
      <c r="C1049" s="50"/>
      <c r="D1049" s="50"/>
      <c r="E1049" s="51" t="s">
        <v>614</v>
      </c>
      <c r="F1049" s="52">
        <f>F1050+F1116+F1137+F1163+F1172</f>
        <v>664776.89999999991</v>
      </c>
      <c r="G1049" s="1">
        <f t="shared" ref="G1049:H1049" si="557">G1050+G1116+G1137+G1163+G1172</f>
        <v>624456.60000000009</v>
      </c>
      <c r="H1049" s="1">
        <f t="shared" si="557"/>
        <v>595810.4</v>
      </c>
      <c r="I1049" s="1">
        <f t="shared" ref="I1049" si="558">I1050+I1116+I1137+I1163+I1172</f>
        <v>0</v>
      </c>
      <c r="J1049" s="5"/>
    </row>
    <row r="1050" spans="1:10" s="31" customFormat="1" ht="47.25" x14ac:dyDescent="0.25">
      <c r="A1050" s="28" t="s">
        <v>254</v>
      </c>
      <c r="B1050" s="28"/>
      <c r="C1050" s="28"/>
      <c r="D1050" s="28"/>
      <c r="E1050" s="29" t="s">
        <v>615</v>
      </c>
      <c r="F1050" s="30">
        <f>F1051+F1061+F1065+F1069+F1073+F1080+F1084+F1088+F1092+F1096+F1100+F1104+F1108+F1112</f>
        <v>514193.29999999993</v>
      </c>
      <c r="G1050" s="21">
        <f t="shared" ref="G1050:H1050" si="559">G1051+G1061+G1065+G1069+G1073+G1080+G1084+G1088+G1092+G1096+G1100+G1104+G1108+G1112</f>
        <v>497059.8000000001</v>
      </c>
      <c r="H1050" s="21">
        <f t="shared" si="559"/>
        <v>473513.30000000005</v>
      </c>
      <c r="I1050" s="21">
        <f t="shared" ref="I1050" si="560">I1051+I1061+I1065+I1069+I1073+I1080+I1084+I1088+I1092+I1096+I1100+I1104+I1108+I1112</f>
        <v>0</v>
      </c>
      <c r="J1050" s="22"/>
    </row>
    <row r="1051" spans="1:10" ht="78.75" x14ac:dyDescent="0.25">
      <c r="A1051" s="23" t="s">
        <v>246</v>
      </c>
      <c r="B1051" s="23"/>
      <c r="C1051" s="23"/>
      <c r="D1051" s="23"/>
      <c r="E1051" s="24" t="s">
        <v>434</v>
      </c>
      <c r="F1051" s="25">
        <f>F1052+F1055+F1058</f>
        <v>60791.700000000004</v>
      </c>
      <c r="G1051" s="18">
        <f t="shared" ref="G1051:H1051" si="561">G1052+G1055+G1058</f>
        <v>58691.600000000006</v>
      </c>
      <c r="H1051" s="18">
        <f t="shared" si="561"/>
        <v>58695.5</v>
      </c>
      <c r="I1051" s="18">
        <f t="shared" ref="I1051" si="562">I1052+I1055+I1058</f>
        <v>0</v>
      </c>
    </row>
    <row r="1052" spans="1:10" ht="94.5" x14ac:dyDescent="0.25">
      <c r="A1052" s="23" t="s">
        <v>246</v>
      </c>
      <c r="B1052" s="23" t="s">
        <v>13</v>
      </c>
      <c r="C1052" s="23"/>
      <c r="D1052" s="23"/>
      <c r="E1052" s="24" t="s">
        <v>739</v>
      </c>
      <c r="F1052" s="25">
        <f>F1053</f>
        <v>35658.200000000004</v>
      </c>
      <c r="G1052" s="18">
        <f t="shared" ref="G1052:I1053" si="563">G1053</f>
        <v>35658.200000000004</v>
      </c>
      <c r="H1052" s="18">
        <f t="shared" si="563"/>
        <v>35658.200000000004</v>
      </c>
      <c r="I1052" s="18">
        <f t="shared" si="563"/>
        <v>0</v>
      </c>
    </row>
    <row r="1053" spans="1:10" ht="31.5" x14ac:dyDescent="0.25">
      <c r="A1053" s="23" t="s">
        <v>246</v>
      </c>
      <c r="B1053" s="23" t="s">
        <v>422</v>
      </c>
      <c r="C1053" s="23"/>
      <c r="D1053" s="23"/>
      <c r="E1053" s="24" t="s">
        <v>740</v>
      </c>
      <c r="F1053" s="25">
        <f>F1054</f>
        <v>35658.200000000004</v>
      </c>
      <c r="G1053" s="18">
        <f t="shared" si="563"/>
        <v>35658.200000000004</v>
      </c>
      <c r="H1053" s="18">
        <f t="shared" si="563"/>
        <v>35658.200000000004</v>
      </c>
      <c r="I1053" s="18">
        <f t="shared" si="563"/>
        <v>0</v>
      </c>
    </row>
    <row r="1054" spans="1:10" ht="31.5" x14ac:dyDescent="0.25">
      <c r="A1054" s="23" t="s">
        <v>246</v>
      </c>
      <c r="B1054" s="23">
        <v>110</v>
      </c>
      <c r="C1054" s="23" t="s">
        <v>58</v>
      </c>
      <c r="D1054" s="23" t="s">
        <v>58</v>
      </c>
      <c r="E1054" s="24" t="s">
        <v>776</v>
      </c>
      <c r="F1054" s="25">
        <v>35658.200000000004</v>
      </c>
      <c r="G1054" s="18">
        <v>35658.200000000004</v>
      </c>
      <c r="H1054" s="18">
        <v>35658.200000000004</v>
      </c>
      <c r="I1054" s="18"/>
    </row>
    <row r="1055" spans="1:10" ht="31.5" x14ac:dyDescent="0.25">
      <c r="A1055" s="23" t="s">
        <v>246</v>
      </c>
      <c r="B1055" s="23" t="s">
        <v>6</v>
      </c>
      <c r="C1055" s="23"/>
      <c r="D1055" s="23"/>
      <c r="E1055" s="24" t="s">
        <v>742</v>
      </c>
      <c r="F1055" s="25">
        <f>F1056</f>
        <v>14027.1</v>
      </c>
      <c r="G1055" s="18">
        <f t="shared" ref="G1055:I1056" si="564">G1056</f>
        <v>14293.300000000001</v>
      </c>
      <c r="H1055" s="18">
        <f t="shared" si="564"/>
        <v>14297.199999999999</v>
      </c>
      <c r="I1055" s="18">
        <f t="shared" si="564"/>
        <v>0</v>
      </c>
    </row>
    <row r="1056" spans="1:10" ht="47.25" x14ac:dyDescent="0.25">
      <c r="A1056" s="23" t="s">
        <v>246</v>
      </c>
      <c r="B1056" s="23" t="s">
        <v>167</v>
      </c>
      <c r="C1056" s="23"/>
      <c r="D1056" s="23"/>
      <c r="E1056" s="24" t="s">
        <v>743</v>
      </c>
      <c r="F1056" s="25">
        <f>F1057</f>
        <v>14027.1</v>
      </c>
      <c r="G1056" s="18">
        <f t="shared" si="564"/>
        <v>14293.300000000001</v>
      </c>
      <c r="H1056" s="18">
        <f t="shared" si="564"/>
        <v>14297.199999999999</v>
      </c>
      <c r="I1056" s="18">
        <f t="shared" si="564"/>
        <v>0</v>
      </c>
    </row>
    <row r="1057" spans="1:9" ht="31.5" x14ac:dyDescent="0.25">
      <c r="A1057" s="23" t="s">
        <v>246</v>
      </c>
      <c r="B1057" s="23">
        <v>240</v>
      </c>
      <c r="C1057" s="23" t="s">
        <v>58</v>
      </c>
      <c r="D1057" s="23" t="s">
        <v>58</v>
      </c>
      <c r="E1057" s="24" t="s">
        <v>776</v>
      </c>
      <c r="F1057" s="25">
        <v>14027.1</v>
      </c>
      <c r="G1057" s="18">
        <v>14293.300000000001</v>
      </c>
      <c r="H1057" s="18">
        <v>14297.199999999999</v>
      </c>
      <c r="I1057" s="18"/>
    </row>
    <row r="1058" spans="1:9" x14ac:dyDescent="0.25">
      <c r="A1058" s="23" t="s">
        <v>246</v>
      </c>
      <c r="B1058" s="23" t="s">
        <v>7</v>
      </c>
      <c r="C1058" s="23"/>
      <c r="D1058" s="23"/>
      <c r="E1058" s="24" t="s">
        <v>755</v>
      </c>
      <c r="F1058" s="25">
        <f>F1059</f>
        <v>11106.400000000001</v>
      </c>
      <c r="G1058" s="18">
        <f t="shared" ref="G1058:I1059" si="565">G1059</f>
        <v>8740.0999999999985</v>
      </c>
      <c r="H1058" s="18">
        <f t="shared" si="565"/>
        <v>8740.0999999999985</v>
      </c>
      <c r="I1058" s="18">
        <f t="shared" si="565"/>
        <v>0</v>
      </c>
    </row>
    <row r="1059" spans="1:9" x14ac:dyDescent="0.25">
      <c r="A1059" s="23" t="s">
        <v>246</v>
      </c>
      <c r="B1059" s="23" t="s">
        <v>215</v>
      </c>
      <c r="C1059" s="23"/>
      <c r="D1059" s="23"/>
      <c r="E1059" s="24" t="s">
        <v>758</v>
      </c>
      <c r="F1059" s="25">
        <f>F1060</f>
        <v>11106.400000000001</v>
      </c>
      <c r="G1059" s="18">
        <f t="shared" si="565"/>
        <v>8740.0999999999985</v>
      </c>
      <c r="H1059" s="18">
        <f t="shared" si="565"/>
        <v>8740.0999999999985</v>
      </c>
      <c r="I1059" s="18">
        <f t="shared" si="565"/>
        <v>0</v>
      </c>
    </row>
    <row r="1060" spans="1:9" ht="31.5" x14ac:dyDescent="0.25">
      <c r="A1060" s="23" t="s">
        <v>246</v>
      </c>
      <c r="B1060" s="23">
        <v>850</v>
      </c>
      <c r="C1060" s="23" t="s">
        <v>58</v>
      </c>
      <c r="D1060" s="23" t="s">
        <v>58</v>
      </c>
      <c r="E1060" s="24" t="s">
        <v>776</v>
      </c>
      <c r="F1060" s="25">
        <v>11106.400000000001</v>
      </c>
      <c r="G1060" s="18">
        <v>8740.0999999999985</v>
      </c>
      <c r="H1060" s="18">
        <v>8740.0999999999985</v>
      </c>
      <c r="I1060" s="18"/>
    </row>
    <row r="1061" spans="1:9" ht="31.5" x14ac:dyDescent="0.25">
      <c r="A1061" s="23" t="s">
        <v>226</v>
      </c>
      <c r="B1061" s="23"/>
      <c r="C1061" s="23"/>
      <c r="D1061" s="23"/>
      <c r="E1061" s="24" t="s">
        <v>616</v>
      </c>
      <c r="F1061" s="25">
        <f>F1062</f>
        <v>20000</v>
      </c>
      <c r="G1061" s="18">
        <f t="shared" ref="G1061:I1063" si="566">G1062</f>
        <v>0</v>
      </c>
      <c r="H1061" s="18">
        <f t="shared" si="566"/>
        <v>0</v>
      </c>
      <c r="I1061" s="18">
        <f t="shared" si="566"/>
        <v>0</v>
      </c>
    </row>
    <row r="1062" spans="1:9" ht="31.5" x14ac:dyDescent="0.25">
      <c r="A1062" s="23" t="s">
        <v>226</v>
      </c>
      <c r="B1062" s="23" t="s">
        <v>6</v>
      </c>
      <c r="C1062" s="23"/>
      <c r="D1062" s="23"/>
      <c r="E1062" s="24" t="s">
        <v>742</v>
      </c>
      <c r="F1062" s="25">
        <f>F1063</f>
        <v>20000</v>
      </c>
      <c r="G1062" s="18">
        <f t="shared" si="566"/>
        <v>0</v>
      </c>
      <c r="H1062" s="18">
        <f t="shared" si="566"/>
        <v>0</v>
      </c>
      <c r="I1062" s="18">
        <f t="shared" si="566"/>
        <v>0</v>
      </c>
    </row>
    <row r="1063" spans="1:9" ht="47.25" x14ac:dyDescent="0.25">
      <c r="A1063" s="23" t="s">
        <v>226</v>
      </c>
      <c r="B1063" s="23" t="s">
        <v>167</v>
      </c>
      <c r="C1063" s="23"/>
      <c r="D1063" s="23"/>
      <c r="E1063" s="24" t="s">
        <v>743</v>
      </c>
      <c r="F1063" s="25">
        <f>F1064</f>
        <v>20000</v>
      </c>
      <c r="G1063" s="18">
        <f t="shared" si="566"/>
        <v>0</v>
      </c>
      <c r="H1063" s="18">
        <f t="shared" si="566"/>
        <v>0</v>
      </c>
      <c r="I1063" s="18">
        <f t="shared" si="566"/>
        <v>0</v>
      </c>
    </row>
    <row r="1064" spans="1:9" x14ac:dyDescent="0.25">
      <c r="A1064" s="23" t="s">
        <v>226</v>
      </c>
      <c r="B1064" s="23">
        <v>240</v>
      </c>
      <c r="C1064" s="23" t="s">
        <v>58</v>
      </c>
      <c r="D1064" s="23" t="s">
        <v>73</v>
      </c>
      <c r="E1064" s="24" t="s">
        <v>774</v>
      </c>
      <c r="F1064" s="25">
        <v>20000</v>
      </c>
      <c r="G1064" s="18">
        <v>0</v>
      </c>
      <c r="H1064" s="18">
        <v>0</v>
      </c>
      <c r="I1064" s="18"/>
    </row>
    <row r="1065" spans="1:9" ht="31.5" x14ac:dyDescent="0.25">
      <c r="A1065" s="23" t="s">
        <v>227</v>
      </c>
      <c r="B1065" s="23"/>
      <c r="C1065" s="23"/>
      <c r="D1065" s="23"/>
      <c r="E1065" s="24" t="s">
        <v>811</v>
      </c>
      <c r="F1065" s="25">
        <f>F1066</f>
        <v>5712.9000000000005</v>
      </c>
      <c r="G1065" s="18">
        <f t="shared" ref="G1065:I1067" si="567">G1066</f>
        <v>5712.9000000000005</v>
      </c>
      <c r="H1065" s="18">
        <f t="shared" si="567"/>
        <v>5712.9000000000005</v>
      </c>
      <c r="I1065" s="18">
        <f t="shared" si="567"/>
        <v>0</v>
      </c>
    </row>
    <row r="1066" spans="1:9" x14ac:dyDescent="0.25">
      <c r="A1066" s="23" t="s">
        <v>227</v>
      </c>
      <c r="B1066" s="23" t="s">
        <v>7</v>
      </c>
      <c r="C1066" s="23"/>
      <c r="D1066" s="23"/>
      <c r="E1066" s="24" t="s">
        <v>755</v>
      </c>
      <c r="F1066" s="25">
        <f>F1067</f>
        <v>5712.9000000000005</v>
      </c>
      <c r="G1066" s="18">
        <f t="shared" si="567"/>
        <v>5712.9000000000005</v>
      </c>
      <c r="H1066" s="18">
        <f t="shared" si="567"/>
        <v>5712.9000000000005</v>
      </c>
      <c r="I1066" s="18">
        <f t="shared" si="567"/>
        <v>0</v>
      </c>
    </row>
    <row r="1067" spans="1:9" x14ac:dyDescent="0.25">
      <c r="A1067" s="23" t="s">
        <v>227</v>
      </c>
      <c r="B1067" s="23" t="s">
        <v>215</v>
      </c>
      <c r="C1067" s="23"/>
      <c r="D1067" s="23"/>
      <c r="E1067" s="24" t="s">
        <v>758</v>
      </c>
      <c r="F1067" s="25">
        <f>F1068</f>
        <v>5712.9000000000005</v>
      </c>
      <c r="G1067" s="18">
        <f t="shared" si="567"/>
        <v>5712.9000000000005</v>
      </c>
      <c r="H1067" s="18">
        <f t="shared" si="567"/>
        <v>5712.9000000000005</v>
      </c>
      <c r="I1067" s="18">
        <f t="shared" si="567"/>
        <v>0</v>
      </c>
    </row>
    <row r="1068" spans="1:9" x14ac:dyDescent="0.25">
      <c r="A1068" s="23" t="s">
        <v>227</v>
      </c>
      <c r="B1068" s="23">
        <v>850</v>
      </c>
      <c r="C1068" s="23" t="s">
        <v>58</v>
      </c>
      <c r="D1068" s="23" t="s">
        <v>73</v>
      </c>
      <c r="E1068" s="24" t="s">
        <v>774</v>
      </c>
      <c r="F1068" s="25">
        <v>5712.9000000000005</v>
      </c>
      <c r="G1068" s="18">
        <v>5712.9000000000005</v>
      </c>
      <c r="H1068" s="18">
        <v>5712.9000000000005</v>
      </c>
      <c r="I1068" s="18"/>
    </row>
    <row r="1069" spans="1:9" x14ac:dyDescent="0.25">
      <c r="A1069" s="23" t="s">
        <v>240</v>
      </c>
      <c r="B1069" s="23"/>
      <c r="C1069" s="23"/>
      <c r="D1069" s="23"/>
      <c r="E1069" s="24" t="s">
        <v>617</v>
      </c>
      <c r="F1069" s="25">
        <f>F1070</f>
        <v>66096.2</v>
      </c>
      <c r="G1069" s="18">
        <f t="shared" ref="G1069:I1071" si="568">G1070</f>
        <v>253222.39999999999</v>
      </c>
      <c r="H1069" s="18">
        <f t="shared" si="568"/>
        <v>176964.8</v>
      </c>
      <c r="I1069" s="18">
        <f t="shared" si="568"/>
        <v>0</v>
      </c>
    </row>
    <row r="1070" spans="1:9" ht="31.5" x14ac:dyDescent="0.25">
      <c r="A1070" s="23" t="s">
        <v>240</v>
      </c>
      <c r="B1070" s="23" t="s">
        <v>6</v>
      </c>
      <c r="C1070" s="23"/>
      <c r="D1070" s="23"/>
      <c r="E1070" s="24" t="s">
        <v>742</v>
      </c>
      <c r="F1070" s="25">
        <f>F1071</f>
        <v>66096.2</v>
      </c>
      <c r="G1070" s="18">
        <f t="shared" si="568"/>
        <v>253222.39999999999</v>
      </c>
      <c r="H1070" s="18">
        <f t="shared" si="568"/>
        <v>176964.8</v>
      </c>
      <c r="I1070" s="18">
        <f t="shared" si="568"/>
        <v>0</v>
      </c>
    </row>
    <row r="1071" spans="1:9" ht="47.25" x14ac:dyDescent="0.25">
      <c r="A1071" s="23" t="s">
        <v>240</v>
      </c>
      <c r="B1071" s="23" t="s">
        <v>167</v>
      </c>
      <c r="C1071" s="23"/>
      <c r="D1071" s="23"/>
      <c r="E1071" s="24" t="s">
        <v>743</v>
      </c>
      <c r="F1071" s="25">
        <f>F1072</f>
        <v>66096.2</v>
      </c>
      <c r="G1071" s="18">
        <f t="shared" si="568"/>
        <v>253222.39999999999</v>
      </c>
      <c r="H1071" s="18">
        <f t="shared" si="568"/>
        <v>176964.8</v>
      </c>
      <c r="I1071" s="18">
        <f t="shared" si="568"/>
        <v>0</v>
      </c>
    </row>
    <row r="1072" spans="1:9" x14ac:dyDescent="0.25">
      <c r="A1072" s="23" t="s">
        <v>240</v>
      </c>
      <c r="B1072" s="23">
        <v>240</v>
      </c>
      <c r="C1072" s="23" t="s">
        <v>58</v>
      </c>
      <c r="D1072" s="23" t="s">
        <v>57</v>
      </c>
      <c r="E1072" s="24" t="s">
        <v>775</v>
      </c>
      <c r="F1072" s="25">
        <v>66096.2</v>
      </c>
      <c r="G1072" s="18">
        <v>253222.39999999999</v>
      </c>
      <c r="H1072" s="18">
        <v>176964.8</v>
      </c>
      <c r="I1072" s="18"/>
    </row>
    <row r="1073" spans="1:9" ht="31.5" x14ac:dyDescent="0.25">
      <c r="A1073" s="23" t="s">
        <v>228</v>
      </c>
      <c r="B1073" s="23"/>
      <c r="C1073" s="23"/>
      <c r="D1073" s="23"/>
      <c r="E1073" s="24" t="s">
        <v>834</v>
      </c>
      <c r="F1073" s="25">
        <f>F1074+F1077</f>
        <v>63720.3</v>
      </c>
      <c r="G1073" s="18">
        <f t="shared" ref="G1073:H1073" si="569">G1074+G1077</f>
        <v>27855</v>
      </c>
      <c r="H1073" s="18">
        <f t="shared" si="569"/>
        <v>0</v>
      </c>
      <c r="I1073" s="18">
        <f t="shared" ref="I1073" si="570">I1074+I1077</f>
        <v>0</v>
      </c>
    </row>
    <row r="1074" spans="1:9" ht="31.5" x14ac:dyDescent="0.25">
      <c r="A1074" s="23" t="s">
        <v>228</v>
      </c>
      <c r="B1074" s="23" t="s">
        <v>6</v>
      </c>
      <c r="C1074" s="23"/>
      <c r="D1074" s="23"/>
      <c r="E1074" s="24" t="s">
        <v>742</v>
      </c>
      <c r="F1074" s="25">
        <f>F1075</f>
        <v>5115.3999999999996</v>
      </c>
      <c r="G1074" s="18">
        <f t="shared" ref="G1074:I1075" si="571">G1075</f>
        <v>5115.3999999999996</v>
      </c>
      <c r="H1074" s="18">
        <f t="shared" si="571"/>
        <v>0</v>
      </c>
      <c r="I1074" s="18">
        <f t="shared" si="571"/>
        <v>0</v>
      </c>
    </row>
    <row r="1075" spans="1:9" ht="47.25" x14ac:dyDescent="0.25">
      <c r="A1075" s="23" t="s">
        <v>228</v>
      </c>
      <c r="B1075" s="23" t="s">
        <v>167</v>
      </c>
      <c r="C1075" s="23"/>
      <c r="D1075" s="23"/>
      <c r="E1075" s="24" t="s">
        <v>743</v>
      </c>
      <c r="F1075" s="25">
        <f>F1076</f>
        <v>5115.3999999999996</v>
      </c>
      <c r="G1075" s="18">
        <f t="shared" si="571"/>
        <v>5115.3999999999996</v>
      </c>
      <c r="H1075" s="18">
        <f t="shared" si="571"/>
        <v>0</v>
      </c>
      <c r="I1075" s="18">
        <f t="shared" si="571"/>
        <v>0</v>
      </c>
    </row>
    <row r="1076" spans="1:9" x14ac:dyDescent="0.25">
      <c r="A1076" s="23" t="s">
        <v>228</v>
      </c>
      <c r="B1076" s="23">
        <v>240</v>
      </c>
      <c r="C1076" s="23" t="s">
        <v>58</v>
      </c>
      <c r="D1076" s="23" t="s">
        <v>73</v>
      </c>
      <c r="E1076" s="24" t="s">
        <v>774</v>
      </c>
      <c r="F1076" s="25">
        <v>5115.3999999999996</v>
      </c>
      <c r="G1076" s="18">
        <v>5115.3999999999996</v>
      </c>
      <c r="H1076" s="18">
        <v>0</v>
      </c>
      <c r="I1076" s="18"/>
    </row>
    <row r="1077" spans="1:9" ht="47.25" x14ac:dyDescent="0.25">
      <c r="A1077" s="23" t="s">
        <v>228</v>
      </c>
      <c r="B1077" s="23" t="s">
        <v>14</v>
      </c>
      <c r="C1077" s="23"/>
      <c r="D1077" s="23"/>
      <c r="E1077" s="24" t="s">
        <v>749</v>
      </c>
      <c r="F1077" s="25">
        <f>F1078</f>
        <v>58604.9</v>
      </c>
      <c r="G1077" s="18">
        <f t="shared" ref="G1077:I1078" si="572">G1078</f>
        <v>22739.599999999999</v>
      </c>
      <c r="H1077" s="18">
        <f t="shared" si="572"/>
        <v>0</v>
      </c>
      <c r="I1077" s="18">
        <f t="shared" si="572"/>
        <v>0</v>
      </c>
    </row>
    <row r="1078" spans="1:9" x14ac:dyDescent="0.25">
      <c r="A1078" s="23" t="s">
        <v>228</v>
      </c>
      <c r="B1078" s="23" t="s">
        <v>330</v>
      </c>
      <c r="C1078" s="23"/>
      <c r="D1078" s="23"/>
      <c r="E1078" s="24" t="s">
        <v>750</v>
      </c>
      <c r="F1078" s="25">
        <f>F1079</f>
        <v>58604.9</v>
      </c>
      <c r="G1078" s="18">
        <f t="shared" si="572"/>
        <v>22739.599999999999</v>
      </c>
      <c r="H1078" s="18">
        <f t="shared" si="572"/>
        <v>0</v>
      </c>
      <c r="I1078" s="18">
        <f t="shared" si="572"/>
        <v>0</v>
      </c>
    </row>
    <row r="1079" spans="1:9" x14ac:dyDescent="0.25">
      <c r="A1079" s="23" t="s">
        <v>228</v>
      </c>
      <c r="B1079" s="23">
        <v>410</v>
      </c>
      <c r="C1079" s="23" t="s">
        <v>58</v>
      </c>
      <c r="D1079" s="23" t="s">
        <v>73</v>
      </c>
      <c r="E1079" s="24" t="s">
        <v>774</v>
      </c>
      <c r="F1079" s="25">
        <v>58604.9</v>
      </c>
      <c r="G1079" s="18">
        <v>22739.599999999999</v>
      </c>
      <c r="H1079" s="18">
        <v>0</v>
      </c>
      <c r="I1079" s="18"/>
    </row>
    <row r="1080" spans="1:9" ht="47.25" x14ac:dyDescent="0.25">
      <c r="A1080" s="23" t="s">
        <v>229</v>
      </c>
      <c r="B1080" s="23"/>
      <c r="C1080" s="23"/>
      <c r="D1080" s="23"/>
      <c r="E1080" s="24" t="s">
        <v>618</v>
      </c>
      <c r="F1080" s="25">
        <f>F1081</f>
        <v>124436.6</v>
      </c>
      <c r="G1080" s="18">
        <f t="shared" ref="G1080:I1082" si="573">G1081</f>
        <v>0</v>
      </c>
      <c r="H1080" s="18">
        <f t="shared" si="573"/>
        <v>0</v>
      </c>
      <c r="I1080" s="18">
        <f t="shared" si="573"/>
        <v>0</v>
      </c>
    </row>
    <row r="1081" spans="1:9" ht="47.25" x14ac:dyDescent="0.25">
      <c r="A1081" s="23" t="s">
        <v>229</v>
      </c>
      <c r="B1081" s="23" t="s">
        <v>14</v>
      </c>
      <c r="C1081" s="23"/>
      <c r="D1081" s="23"/>
      <c r="E1081" s="24" t="s">
        <v>749</v>
      </c>
      <c r="F1081" s="25">
        <f>F1082</f>
        <v>124436.6</v>
      </c>
      <c r="G1081" s="18">
        <f t="shared" si="573"/>
        <v>0</v>
      </c>
      <c r="H1081" s="18">
        <f t="shared" si="573"/>
        <v>0</v>
      </c>
      <c r="I1081" s="18">
        <f t="shared" si="573"/>
        <v>0</v>
      </c>
    </row>
    <row r="1082" spans="1:9" x14ac:dyDescent="0.25">
      <c r="A1082" s="23" t="s">
        <v>229</v>
      </c>
      <c r="B1082" s="23" t="s">
        <v>330</v>
      </c>
      <c r="C1082" s="23"/>
      <c r="D1082" s="23"/>
      <c r="E1082" s="24" t="s">
        <v>750</v>
      </c>
      <c r="F1082" s="25">
        <f>F1083</f>
        <v>124436.6</v>
      </c>
      <c r="G1082" s="18">
        <f t="shared" si="573"/>
        <v>0</v>
      </c>
      <c r="H1082" s="18">
        <f t="shared" si="573"/>
        <v>0</v>
      </c>
      <c r="I1082" s="18">
        <f t="shared" si="573"/>
        <v>0</v>
      </c>
    </row>
    <row r="1083" spans="1:9" x14ac:dyDescent="0.25">
      <c r="A1083" s="23" t="s">
        <v>229</v>
      </c>
      <c r="B1083" s="23">
        <v>410</v>
      </c>
      <c r="C1083" s="23" t="s">
        <v>58</v>
      </c>
      <c r="D1083" s="23" t="s">
        <v>73</v>
      </c>
      <c r="E1083" s="24" t="s">
        <v>774</v>
      </c>
      <c r="F1083" s="25">
        <v>124436.6</v>
      </c>
      <c r="G1083" s="18">
        <v>0</v>
      </c>
      <c r="H1083" s="18">
        <v>0</v>
      </c>
      <c r="I1083" s="18"/>
    </row>
    <row r="1084" spans="1:9" ht="31.5" x14ac:dyDescent="0.25">
      <c r="A1084" s="23" t="s">
        <v>230</v>
      </c>
      <c r="B1084" s="23"/>
      <c r="C1084" s="23"/>
      <c r="D1084" s="23"/>
      <c r="E1084" s="24" t="s">
        <v>840</v>
      </c>
      <c r="F1084" s="25">
        <f>F1085</f>
        <v>116967.40000000001</v>
      </c>
      <c r="G1084" s="18">
        <f t="shared" ref="G1084:I1086" si="574">G1085</f>
        <v>115505.9</v>
      </c>
      <c r="H1084" s="18">
        <f t="shared" si="574"/>
        <v>120294.8</v>
      </c>
      <c r="I1084" s="18">
        <f t="shared" si="574"/>
        <v>0</v>
      </c>
    </row>
    <row r="1085" spans="1:9" ht="47.25" x14ac:dyDescent="0.25">
      <c r="A1085" s="23" t="s">
        <v>230</v>
      </c>
      <c r="B1085" s="23" t="s">
        <v>14</v>
      </c>
      <c r="C1085" s="23"/>
      <c r="D1085" s="23"/>
      <c r="E1085" s="24" t="s">
        <v>749</v>
      </c>
      <c r="F1085" s="25">
        <f>F1086</f>
        <v>116967.40000000001</v>
      </c>
      <c r="G1085" s="18">
        <f t="shared" si="574"/>
        <v>115505.9</v>
      </c>
      <c r="H1085" s="18">
        <f t="shared" si="574"/>
        <v>120294.8</v>
      </c>
      <c r="I1085" s="18">
        <f t="shared" si="574"/>
        <v>0</v>
      </c>
    </row>
    <row r="1086" spans="1:9" x14ac:dyDescent="0.25">
      <c r="A1086" s="23" t="s">
        <v>230</v>
      </c>
      <c r="B1086" s="23" t="s">
        <v>330</v>
      </c>
      <c r="C1086" s="23"/>
      <c r="D1086" s="23"/>
      <c r="E1086" s="24" t="s">
        <v>750</v>
      </c>
      <c r="F1086" s="25">
        <f>F1087</f>
        <v>116967.40000000001</v>
      </c>
      <c r="G1086" s="18">
        <f t="shared" si="574"/>
        <v>115505.9</v>
      </c>
      <c r="H1086" s="18">
        <f t="shared" si="574"/>
        <v>120294.8</v>
      </c>
      <c r="I1086" s="18">
        <f t="shared" si="574"/>
        <v>0</v>
      </c>
    </row>
    <row r="1087" spans="1:9" x14ac:dyDescent="0.25">
      <c r="A1087" s="23" t="s">
        <v>230</v>
      </c>
      <c r="B1087" s="23">
        <v>410</v>
      </c>
      <c r="C1087" s="23" t="s">
        <v>58</v>
      </c>
      <c r="D1087" s="23" t="s">
        <v>73</v>
      </c>
      <c r="E1087" s="24" t="s">
        <v>774</v>
      </c>
      <c r="F1087" s="25">
        <v>116967.40000000001</v>
      </c>
      <c r="G1087" s="18">
        <v>115505.9</v>
      </c>
      <c r="H1087" s="18">
        <v>120294.8</v>
      </c>
      <c r="I1087" s="18"/>
    </row>
    <row r="1088" spans="1:9" ht="31.5" x14ac:dyDescent="0.25">
      <c r="A1088" s="23" t="s">
        <v>231</v>
      </c>
      <c r="B1088" s="23"/>
      <c r="C1088" s="23"/>
      <c r="D1088" s="23"/>
      <c r="E1088" s="24" t="s">
        <v>835</v>
      </c>
      <c r="F1088" s="25">
        <f>F1089</f>
        <v>4874.6000000000004</v>
      </c>
      <c r="G1088" s="18">
        <f t="shared" ref="G1088:I1090" si="575">G1089</f>
        <v>7311.9</v>
      </c>
      <c r="H1088" s="18">
        <f t="shared" si="575"/>
        <v>0</v>
      </c>
      <c r="I1088" s="18">
        <f t="shared" si="575"/>
        <v>0</v>
      </c>
    </row>
    <row r="1089" spans="1:10" ht="47.25" x14ac:dyDescent="0.25">
      <c r="A1089" s="23" t="s">
        <v>231</v>
      </c>
      <c r="B1089" s="23" t="s">
        <v>14</v>
      </c>
      <c r="C1089" s="23"/>
      <c r="D1089" s="23"/>
      <c r="E1089" s="24" t="s">
        <v>749</v>
      </c>
      <c r="F1089" s="25">
        <f>F1090</f>
        <v>4874.6000000000004</v>
      </c>
      <c r="G1089" s="18">
        <f t="shared" si="575"/>
        <v>7311.9</v>
      </c>
      <c r="H1089" s="18">
        <f t="shared" si="575"/>
        <v>0</v>
      </c>
      <c r="I1089" s="18">
        <f t="shared" si="575"/>
        <v>0</v>
      </c>
    </row>
    <row r="1090" spans="1:10" x14ac:dyDescent="0.25">
      <c r="A1090" s="23" t="s">
        <v>231</v>
      </c>
      <c r="B1090" s="23" t="s">
        <v>330</v>
      </c>
      <c r="C1090" s="23"/>
      <c r="D1090" s="23"/>
      <c r="E1090" s="24" t="s">
        <v>750</v>
      </c>
      <c r="F1090" s="25">
        <f>F1091</f>
        <v>4874.6000000000004</v>
      </c>
      <c r="G1090" s="18">
        <f t="shared" si="575"/>
        <v>7311.9</v>
      </c>
      <c r="H1090" s="18">
        <f t="shared" si="575"/>
        <v>0</v>
      </c>
      <c r="I1090" s="18">
        <f t="shared" si="575"/>
        <v>0</v>
      </c>
    </row>
    <row r="1091" spans="1:10" x14ac:dyDescent="0.25">
      <c r="A1091" s="23" t="s">
        <v>231</v>
      </c>
      <c r="B1091" s="23">
        <v>410</v>
      </c>
      <c r="C1091" s="23" t="s">
        <v>58</v>
      </c>
      <c r="D1091" s="23" t="s">
        <v>73</v>
      </c>
      <c r="E1091" s="24" t="s">
        <v>774</v>
      </c>
      <c r="F1091" s="25">
        <v>4874.6000000000004</v>
      </c>
      <c r="G1091" s="18">
        <v>7311.9</v>
      </c>
      <c r="H1091" s="18">
        <v>0</v>
      </c>
      <c r="I1091" s="18"/>
    </row>
    <row r="1092" spans="1:10" ht="47.25" x14ac:dyDescent="0.25">
      <c r="A1092" s="23" t="s">
        <v>232</v>
      </c>
      <c r="B1092" s="23"/>
      <c r="C1092" s="23"/>
      <c r="D1092" s="23"/>
      <c r="E1092" s="24" t="s">
        <v>619</v>
      </c>
      <c r="F1092" s="25">
        <f>F1093</f>
        <v>5014.3</v>
      </c>
      <c r="G1092" s="18">
        <f t="shared" ref="G1092:I1094" si="576">G1093</f>
        <v>11699.9</v>
      </c>
      <c r="H1092" s="18">
        <f t="shared" si="576"/>
        <v>0</v>
      </c>
      <c r="I1092" s="18">
        <f t="shared" si="576"/>
        <v>0</v>
      </c>
    </row>
    <row r="1093" spans="1:10" ht="47.25" x14ac:dyDescent="0.25">
      <c r="A1093" s="23" t="s">
        <v>232</v>
      </c>
      <c r="B1093" s="23" t="s">
        <v>14</v>
      </c>
      <c r="C1093" s="23"/>
      <c r="D1093" s="23"/>
      <c r="E1093" s="24" t="s">
        <v>749</v>
      </c>
      <c r="F1093" s="25">
        <f>F1094</f>
        <v>5014.3</v>
      </c>
      <c r="G1093" s="18">
        <f t="shared" si="576"/>
        <v>11699.9</v>
      </c>
      <c r="H1093" s="18">
        <f t="shared" si="576"/>
        <v>0</v>
      </c>
      <c r="I1093" s="18">
        <f t="shared" si="576"/>
        <v>0</v>
      </c>
    </row>
    <row r="1094" spans="1:10" x14ac:dyDescent="0.25">
      <c r="A1094" s="23" t="s">
        <v>232</v>
      </c>
      <c r="B1094" s="23" t="s">
        <v>330</v>
      </c>
      <c r="C1094" s="23"/>
      <c r="D1094" s="23"/>
      <c r="E1094" s="24" t="s">
        <v>750</v>
      </c>
      <c r="F1094" s="25">
        <f>F1095</f>
        <v>5014.3</v>
      </c>
      <c r="G1094" s="18">
        <f t="shared" si="576"/>
        <v>11699.9</v>
      </c>
      <c r="H1094" s="18">
        <f t="shared" si="576"/>
        <v>0</v>
      </c>
      <c r="I1094" s="18">
        <f t="shared" si="576"/>
        <v>0</v>
      </c>
    </row>
    <row r="1095" spans="1:10" x14ac:dyDescent="0.25">
      <c r="A1095" s="23" t="s">
        <v>232</v>
      </c>
      <c r="B1095" s="23">
        <v>410</v>
      </c>
      <c r="C1095" s="23" t="s">
        <v>58</v>
      </c>
      <c r="D1095" s="23" t="s">
        <v>73</v>
      </c>
      <c r="E1095" s="24" t="s">
        <v>774</v>
      </c>
      <c r="F1095" s="25">
        <v>5014.3</v>
      </c>
      <c r="G1095" s="18">
        <v>11699.9</v>
      </c>
      <c r="H1095" s="18">
        <v>0</v>
      </c>
      <c r="I1095" s="18"/>
    </row>
    <row r="1096" spans="1:10" ht="47.25" x14ac:dyDescent="0.25">
      <c r="A1096" s="23" t="s">
        <v>233</v>
      </c>
      <c r="B1096" s="23"/>
      <c r="C1096" s="23"/>
      <c r="D1096" s="23"/>
      <c r="E1096" s="24" t="s">
        <v>620</v>
      </c>
      <c r="F1096" s="25">
        <f>F1097</f>
        <v>37852.5</v>
      </c>
      <c r="G1096" s="18">
        <f t="shared" ref="G1096:I1098" si="577">G1097</f>
        <v>0</v>
      </c>
      <c r="H1096" s="18">
        <f t="shared" si="577"/>
        <v>0</v>
      </c>
      <c r="I1096" s="18">
        <f t="shared" si="577"/>
        <v>0</v>
      </c>
    </row>
    <row r="1097" spans="1:10" ht="47.25" x14ac:dyDescent="0.25">
      <c r="A1097" s="23" t="s">
        <v>233</v>
      </c>
      <c r="B1097" s="23" t="s">
        <v>14</v>
      </c>
      <c r="C1097" s="23"/>
      <c r="D1097" s="23"/>
      <c r="E1097" s="24" t="s">
        <v>749</v>
      </c>
      <c r="F1097" s="25">
        <f>F1098</f>
        <v>37852.5</v>
      </c>
      <c r="G1097" s="18">
        <f t="shared" si="577"/>
        <v>0</v>
      </c>
      <c r="H1097" s="18">
        <f t="shared" si="577"/>
        <v>0</v>
      </c>
      <c r="I1097" s="18">
        <f t="shared" si="577"/>
        <v>0</v>
      </c>
    </row>
    <row r="1098" spans="1:10" x14ac:dyDescent="0.25">
      <c r="A1098" s="23" t="s">
        <v>233</v>
      </c>
      <c r="B1098" s="23" t="s">
        <v>330</v>
      </c>
      <c r="C1098" s="23"/>
      <c r="D1098" s="23"/>
      <c r="E1098" s="24" t="s">
        <v>750</v>
      </c>
      <c r="F1098" s="25">
        <f>F1099</f>
        <v>37852.5</v>
      </c>
      <c r="G1098" s="18">
        <f t="shared" si="577"/>
        <v>0</v>
      </c>
      <c r="H1098" s="18">
        <f t="shared" si="577"/>
        <v>0</v>
      </c>
      <c r="I1098" s="18">
        <f t="shared" si="577"/>
        <v>0</v>
      </c>
    </row>
    <row r="1099" spans="1:10" x14ac:dyDescent="0.25">
      <c r="A1099" s="23" t="s">
        <v>233</v>
      </c>
      <c r="B1099" s="23">
        <v>410</v>
      </c>
      <c r="C1099" s="23" t="s">
        <v>58</v>
      </c>
      <c r="D1099" s="23" t="s">
        <v>73</v>
      </c>
      <c r="E1099" s="24" t="s">
        <v>774</v>
      </c>
      <c r="F1099" s="25">
        <v>37852.5</v>
      </c>
      <c r="G1099" s="18">
        <v>0</v>
      </c>
      <c r="H1099" s="18">
        <v>0</v>
      </c>
      <c r="I1099" s="18"/>
    </row>
    <row r="1100" spans="1:10" ht="47.25" x14ac:dyDescent="0.25">
      <c r="A1100" s="23" t="s">
        <v>234</v>
      </c>
      <c r="B1100" s="23"/>
      <c r="C1100" s="23"/>
      <c r="D1100" s="23"/>
      <c r="E1100" s="24" t="s">
        <v>621</v>
      </c>
      <c r="F1100" s="25">
        <f>F1101</f>
        <v>2326.8000000000002</v>
      </c>
      <c r="G1100" s="18">
        <f t="shared" ref="G1100:I1102" si="578">G1101</f>
        <v>0</v>
      </c>
      <c r="H1100" s="18">
        <f t="shared" si="578"/>
        <v>50434.899999999994</v>
      </c>
      <c r="I1100" s="18">
        <f t="shared" si="578"/>
        <v>0</v>
      </c>
    </row>
    <row r="1101" spans="1:10" ht="47.25" x14ac:dyDescent="0.25">
      <c r="A1101" s="23" t="s">
        <v>234</v>
      </c>
      <c r="B1101" s="23" t="s">
        <v>14</v>
      </c>
      <c r="C1101" s="23"/>
      <c r="D1101" s="23"/>
      <c r="E1101" s="24" t="s">
        <v>749</v>
      </c>
      <c r="F1101" s="25">
        <f>F1102</f>
        <v>2326.8000000000002</v>
      </c>
      <c r="G1101" s="18">
        <f t="shared" si="578"/>
        <v>0</v>
      </c>
      <c r="H1101" s="18">
        <f t="shared" si="578"/>
        <v>50434.899999999994</v>
      </c>
      <c r="I1101" s="18">
        <f t="shared" si="578"/>
        <v>0</v>
      </c>
    </row>
    <row r="1102" spans="1:10" x14ac:dyDescent="0.25">
      <c r="A1102" s="23" t="s">
        <v>234</v>
      </c>
      <c r="B1102" s="23" t="s">
        <v>330</v>
      </c>
      <c r="C1102" s="23"/>
      <c r="D1102" s="23"/>
      <c r="E1102" s="24" t="s">
        <v>750</v>
      </c>
      <c r="F1102" s="25">
        <f>F1103</f>
        <v>2326.8000000000002</v>
      </c>
      <c r="G1102" s="18">
        <f t="shared" si="578"/>
        <v>0</v>
      </c>
      <c r="H1102" s="18">
        <f t="shared" si="578"/>
        <v>50434.899999999994</v>
      </c>
      <c r="I1102" s="18">
        <f t="shared" si="578"/>
        <v>0</v>
      </c>
    </row>
    <row r="1103" spans="1:10" x14ac:dyDescent="0.25">
      <c r="A1103" s="23" t="s">
        <v>234</v>
      </c>
      <c r="B1103" s="23">
        <v>410</v>
      </c>
      <c r="C1103" s="23" t="s">
        <v>58</v>
      </c>
      <c r="D1103" s="23" t="s">
        <v>73</v>
      </c>
      <c r="E1103" s="24" t="s">
        <v>774</v>
      </c>
      <c r="F1103" s="25">
        <v>2326.8000000000002</v>
      </c>
      <c r="G1103" s="18">
        <v>0</v>
      </c>
      <c r="H1103" s="18">
        <v>50434.899999999994</v>
      </c>
      <c r="I1103" s="18"/>
    </row>
    <row r="1104" spans="1:10" s="3" customFormat="1" ht="47.25" hidden="1" x14ac:dyDescent="0.25">
      <c r="A1104" s="15" t="s">
        <v>235</v>
      </c>
      <c r="B1104" s="15"/>
      <c r="C1104" s="15"/>
      <c r="D1104" s="15"/>
      <c r="E1104" s="17" t="s">
        <v>622</v>
      </c>
      <c r="F1104" s="18">
        <f>F1105</f>
        <v>0</v>
      </c>
      <c r="G1104" s="18">
        <f t="shared" ref="G1104:I1106" si="579">G1105</f>
        <v>1638.9</v>
      </c>
      <c r="H1104" s="18">
        <f t="shared" si="579"/>
        <v>38298.5</v>
      </c>
      <c r="I1104" s="18">
        <f t="shared" si="579"/>
        <v>0</v>
      </c>
      <c r="J1104" s="3">
        <v>0</v>
      </c>
    </row>
    <row r="1105" spans="1:10" s="3" customFormat="1" ht="47.25" hidden="1" x14ac:dyDescent="0.25">
      <c r="A1105" s="15" t="s">
        <v>235</v>
      </c>
      <c r="B1105" s="15" t="s">
        <v>14</v>
      </c>
      <c r="C1105" s="15"/>
      <c r="D1105" s="15"/>
      <c r="E1105" s="17" t="s">
        <v>749</v>
      </c>
      <c r="F1105" s="18">
        <f>F1106</f>
        <v>0</v>
      </c>
      <c r="G1105" s="18">
        <f t="shared" si="579"/>
        <v>1638.9</v>
      </c>
      <c r="H1105" s="18">
        <f t="shared" si="579"/>
        <v>38298.5</v>
      </c>
      <c r="I1105" s="18">
        <f t="shared" si="579"/>
        <v>0</v>
      </c>
      <c r="J1105" s="3">
        <v>0</v>
      </c>
    </row>
    <row r="1106" spans="1:10" s="3" customFormat="1" hidden="1" x14ac:dyDescent="0.25">
      <c r="A1106" s="15" t="s">
        <v>235</v>
      </c>
      <c r="B1106" s="15" t="s">
        <v>330</v>
      </c>
      <c r="C1106" s="15"/>
      <c r="D1106" s="15"/>
      <c r="E1106" s="17" t="s">
        <v>750</v>
      </c>
      <c r="F1106" s="18">
        <f>F1107</f>
        <v>0</v>
      </c>
      <c r="G1106" s="18">
        <f t="shared" si="579"/>
        <v>1638.9</v>
      </c>
      <c r="H1106" s="18">
        <f t="shared" si="579"/>
        <v>38298.5</v>
      </c>
      <c r="I1106" s="18">
        <f t="shared" si="579"/>
        <v>0</v>
      </c>
      <c r="J1106" s="3">
        <v>0</v>
      </c>
    </row>
    <row r="1107" spans="1:10" s="3" customFormat="1" hidden="1" x14ac:dyDescent="0.25">
      <c r="A1107" s="15" t="s">
        <v>235</v>
      </c>
      <c r="B1107" s="15">
        <v>410</v>
      </c>
      <c r="C1107" s="15" t="s">
        <v>58</v>
      </c>
      <c r="D1107" s="15" t="s">
        <v>73</v>
      </c>
      <c r="E1107" s="17" t="s">
        <v>774</v>
      </c>
      <c r="F1107" s="18">
        <v>0</v>
      </c>
      <c r="G1107" s="18">
        <v>1638.9</v>
      </c>
      <c r="H1107" s="18">
        <v>38298.5</v>
      </c>
      <c r="I1107" s="18"/>
      <c r="J1107" s="3">
        <v>0</v>
      </c>
    </row>
    <row r="1108" spans="1:10" s="3" customFormat="1" ht="47.25" hidden="1" x14ac:dyDescent="0.25">
      <c r="A1108" s="15" t="s">
        <v>236</v>
      </c>
      <c r="B1108" s="15"/>
      <c r="C1108" s="15"/>
      <c r="D1108" s="15"/>
      <c r="E1108" s="17" t="s">
        <v>623</v>
      </c>
      <c r="F1108" s="18">
        <f>F1109</f>
        <v>0</v>
      </c>
      <c r="G1108" s="18">
        <f t="shared" ref="G1108:I1110" si="580">G1109</f>
        <v>9021.3000000000011</v>
      </c>
      <c r="H1108" s="18">
        <f t="shared" si="580"/>
        <v>16711.899999999998</v>
      </c>
      <c r="I1108" s="18">
        <f t="shared" si="580"/>
        <v>0</v>
      </c>
      <c r="J1108" s="3">
        <v>0</v>
      </c>
    </row>
    <row r="1109" spans="1:10" s="3" customFormat="1" ht="47.25" hidden="1" x14ac:dyDescent="0.25">
      <c r="A1109" s="15" t="s">
        <v>236</v>
      </c>
      <c r="B1109" s="15" t="s">
        <v>14</v>
      </c>
      <c r="C1109" s="15"/>
      <c r="D1109" s="15"/>
      <c r="E1109" s="17" t="s">
        <v>749</v>
      </c>
      <c r="F1109" s="18">
        <f>F1110</f>
        <v>0</v>
      </c>
      <c r="G1109" s="18">
        <f t="shared" si="580"/>
        <v>9021.3000000000011</v>
      </c>
      <c r="H1109" s="18">
        <f t="shared" si="580"/>
        <v>16711.899999999998</v>
      </c>
      <c r="I1109" s="18">
        <f t="shared" si="580"/>
        <v>0</v>
      </c>
      <c r="J1109" s="3">
        <v>0</v>
      </c>
    </row>
    <row r="1110" spans="1:10" s="3" customFormat="1" hidden="1" x14ac:dyDescent="0.25">
      <c r="A1110" s="15" t="s">
        <v>236</v>
      </c>
      <c r="B1110" s="15" t="s">
        <v>330</v>
      </c>
      <c r="C1110" s="15"/>
      <c r="D1110" s="15"/>
      <c r="E1110" s="17" t="s">
        <v>750</v>
      </c>
      <c r="F1110" s="18">
        <f>F1111</f>
        <v>0</v>
      </c>
      <c r="G1110" s="18">
        <f t="shared" si="580"/>
        <v>9021.3000000000011</v>
      </c>
      <c r="H1110" s="18">
        <f t="shared" si="580"/>
        <v>16711.899999999998</v>
      </c>
      <c r="I1110" s="18">
        <f t="shared" si="580"/>
        <v>0</v>
      </c>
      <c r="J1110" s="3">
        <v>0</v>
      </c>
    </row>
    <row r="1111" spans="1:10" s="3" customFormat="1" hidden="1" x14ac:dyDescent="0.25">
      <c r="A1111" s="15" t="s">
        <v>236</v>
      </c>
      <c r="B1111" s="15">
        <v>410</v>
      </c>
      <c r="C1111" s="15" t="s">
        <v>58</v>
      </c>
      <c r="D1111" s="15" t="s">
        <v>73</v>
      </c>
      <c r="E1111" s="17" t="s">
        <v>774</v>
      </c>
      <c r="F1111" s="18">
        <v>0</v>
      </c>
      <c r="G1111" s="18">
        <v>9021.3000000000011</v>
      </c>
      <c r="H1111" s="18">
        <v>16711.899999999998</v>
      </c>
      <c r="I1111" s="18"/>
      <c r="J1111" s="3">
        <v>0</v>
      </c>
    </row>
    <row r="1112" spans="1:10" ht="126" x14ac:dyDescent="0.25">
      <c r="A1112" s="23" t="s">
        <v>237</v>
      </c>
      <c r="B1112" s="23"/>
      <c r="C1112" s="23"/>
      <c r="D1112" s="23"/>
      <c r="E1112" s="24" t="s">
        <v>624</v>
      </c>
      <c r="F1112" s="25">
        <f>F1113</f>
        <v>6400</v>
      </c>
      <c r="G1112" s="18">
        <f t="shared" ref="G1112:I1114" si="581">G1113</f>
        <v>6400</v>
      </c>
      <c r="H1112" s="18">
        <f t="shared" si="581"/>
        <v>6400</v>
      </c>
      <c r="I1112" s="18">
        <f t="shared" si="581"/>
        <v>0</v>
      </c>
    </row>
    <row r="1113" spans="1:10" x14ac:dyDescent="0.25">
      <c r="A1113" s="23" t="s">
        <v>237</v>
      </c>
      <c r="B1113" s="23" t="s">
        <v>7</v>
      </c>
      <c r="C1113" s="23"/>
      <c r="D1113" s="23"/>
      <c r="E1113" s="24" t="s">
        <v>755</v>
      </c>
      <c r="F1113" s="25">
        <f>F1114</f>
        <v>6400</v>
      </c>
      <c r="G1113" s="18">
        <f t="shared" si="581"/>
        <v>6400</v>
      </c>
      <c r="H1113" s="18">
        <f t="shared" si="581"/>
        <v>6400</v>
      </c>
      <c r="I1113" s="18">
        <f t="shared" si="581"/>
        <v>0</v>
      </c>
    </row>
    <row r="1114" spans="1:10" ht="63" x14ac:dyDescent="0.25">
      <c r="A1114" s="23" t="s">
        <v>237</v>
      </c>
      <c r="B1114" s="23" t="s">
        <v>220</v>
      </c>
      <c r="C1114" s="23"/>
      <c r="D1114" s="23"/>
      <c r="E1114" s="24" t="s">
        <v>756</v>
      </c>
      <c r="F1114" s="25">
        <f>F1115</f>
        <v>6400</v>
      </c>
      <c r="G1114" s="18">
        <f t="shared" si="581"/>
        <v>6400</v>
      </c>
      <c r="H1114" s="18">
        <f t="shared" si="581"/>
        <v>6400</v>
      </c>
      <c r="I1114" s="18">
        <f t="shared" si="581"/>
        <v>0</v>
      </c>
    </row>
    <row r="1115" spans="1:10" x14ac:dyDescent="0.25">
      <c r="A1115" s="23" t="s">
        <v>237</v>
      </c>
      <c r="B1115" s="23" t="s">
        <v>220</v>
      </c>
      <c r="C1115" s="23" t="s">
        <v>58</v>
      </c>
      <c r="D1115" s="23" t="s">
        <v>73</v>
      </c>
      <c r="E1115" s="24" t="s">
        <v>774</v>
      </c>
      <c r="F1115" s="25">
        <v>6400</v>
      </c>
      <c r="G1115" s="18">
        <v>6400</v>
      </c>
      <c r="H1115" s="18">
        <v>6400</v>
      </c>
      <c r="I1115" s="18"/>
    </row>
    <row r="1116" spans="1:10" s="31" customFormat="1" ht="47.25" x14ac:dyDescent="0.25">
      <c r="A1116" s="28" t="s">
        <v>212</v>
      </c>
      <c r="B1116" s="28"/>
      <c r="C1116" s="28"/>
      <c r="D1116" s="28"/>
      <c r="E1116" s="29" t="s">
        <v>824</v>
      </c>
      <c r="F1116" s="30">
        <f>F1117+F1121+F1125+F1129+F1133</f>
        <v>49635.200000000004</v>
      </c>
      <c r="G1116" s="21">
        <f t="shared" ref="G1116:H1116" si="582">G1117+G1121+G1125+G1129+G1133</f>
        <v>30281.699999999997</v>
      </c>
      <c r="H1116" s="21">
        <f t="shared" si="582"/>
        <v>30281.699999999997</v>
      </c>
      <c r="I1116" s="21">
        <f t="shared" ref="I1116" si="583">I1117+I1121+I1125+I1129+I1133</f>
        <v>0</v>
      </c>
      <c r="J1116" s="22"/>
    </row>
    <row r="1117" spans="1:10" ht="31.5" x14ac:dyDescent="0.25">
      <c r="A1117" s="23" t="s">
        <v>192</v>
      </c>
      <c r="B1117" s="23"/>
      <c r="C1117" s="23"/>
      <c r="D1117" s="23"/>
      <c r="E1117" s="24" t="s">
        <v>625</v>
      </c>
      <c r="F1117" s="25">
        <f>F1118</f>
        <v>24058.2</v>
      </c>
      <c r="G1117" s="18">
        <f t="shared" ref="G1117:I1119" si="584">G1118</f>
        <v>21012.199999999997</v>
      </c>
      <c r="H1117" s="18">
        <f t="shared" si="584"/>
        <v>20800.699999999997</v>
      </c>
      <c r="I1117" s="18">
        <f t="shared" si="584"/>
        <v>0</v>
      </c>
    </row>
    <row r="1118" spans="1:10" ht="31.5" x14ac:dyDescent="0.25">
      <c r="A1118" s="23" t="s">
        <v>192</v>
      </c>
      <c r="B1118" s="23" t="s">
        <v>6</v>
      </c>
      <c r="C1118" s="23"/>
      <c r="D1118" s="23"/>
      <c r="E1118" s="24" t="s">
        <v>742</v>
      </c>
      <c r="F1118" s="25">
        <f>F1119</f>
        <v>24058.2</v>
      </c>
      <c r="G1118" s="18">
        <f t="shared" si="584"/>
        <v>21012.199999999997</v>
      </c>
      <c r="H1118" s="18">
        <f t="shared" si="584"/>
        <v>20800.699999999997</v>
      </c>
      <c r="I1118" s="18">
        <f t="shared" si="584"/>
        <v>0</v>
      </c>
    </row>
    <row r="1119" spans="1:10" ht="47.25" x14ac:dyDescent="0.25">
      <c r="A1119" s="23" t="s">
        <v>192</v>
      </c>
      <c r="B1119" s="23" t="s">
        <v>167</v>
      </c>
      <c r="C1119" s="23"/>
      <c r="D1119" s="23"/>
      <c r="E1119" s="24" t="s">
        <v>743</v>
      </c>
      <c r="F1119" s="25">
        <f>F1120</f>
        <v>24058.2</v>
      </c>
      <c r="G1119" s="18">
        <f t="shared" si="584"/>
        <v>21012.199999999997</v>
      </c>
      <c r="H1119" s="18">
        <f t="shared" si="584"/>
        <v>20800.699999999997</v>
      </c>
      <c r="I1119" s="18">
        <f t="shared" si="584"/>
        <v>0</v>
      </c>
    </row>
    <row r="1120" spans="1:10" x14ac:dyDescent="0.25">
      <c r="A1120" s="23" t="s">
        <v>192</v>
      </c>
      <c r="B1120" s="23">
        <v>240</v>
      </c>
      <c r="C1120" s="23" t="s">
        <v>58</v>
      </c>
      <c r="D1120" s="23" t="s">
        <v>57</v>
      </c>
      <c r="E1120" s="24" t="s">
        <v>775</v>
      </c>
      <c r="F1120" s="25">
        <v>24058.2</v>
      </c>
      <c r="G1120" s="18">
        <v>21012.199999999997</v>
      </c>
      <c r="H1120" s="18">
        <v>20800.699999999997</v>
      </c>
      <c r="I1120" s="18"/>
    </row>
    <row r="1121" spans="1:9" ht="31.5" x14ac:dyDescent="0.25">
      <c r="A1121" s="23" t="s">
        <v>219</v>
      </c>
      <c r="B1121" s="23"/>
      <c r="C1121" s="23"/>
      <c r="D1121" s="23"/>
      <c r="E1121" s="24" t="s">
        <v>626</v>
      </c>
      <c r="F1121" s="25">
        <f>F1122</f>
        <v>18300.2</v>
      </c>
      <c r="G1121" s="18">
        <f t="shared" ref="G1121:I1123" si="585">G1122</f>
        <v>0</v>
      </c>
      <c r="H1121" s="18">
        <f t="shared" si="585"/>
        <v>0</v>
      </c>
      <c r="I1121" s="18">
        <f t="shared" si="585"/>
        <v>0</v>
      </c>
    </row>
    <row r="1122" spans="1:9" ht="31.5" x14ac:dyDescent="0.25">
      <c r="A1122" s="23" t="s">
        <v>219</v>
      </c>
      <c r="B1122" s="23" t="s">
        <v>6</v>
      </c>
      <c r="C1122" s="23"/>
      <c r="D1122" s="23"/>
      <c r="E1122" s="24" t="s">
        <v>742</v>
      </c>
      <c r="F1122" s="25">
        <f>F1123</f>
        <v>18300.2</v>
      </c>
      <c r="G1122" s="18">
        <f t="shared" si="585"/>
        <v>0</v>
      </c>
      <c r="H1122" s="18">
        <f t="shared" si="585"/>
        <v>0</v>
      </c>
      <c r="I1122" s="18">
        <f t="shared" si="585"/>
        <v>0</v>
      </c>
    </row>
    <row r="1123" spans="1:9" ht="47.25" x14ac:dyDescent="0.25">
      <c r="A1123" s="23" t="s">
        <v>219</v>
      </c>
      <c r="B1123" s="23" t="s">
        <v>167</v>
      </c>
      <c r="C1123" s="23"/>
      <c r="D1123" s="23"/>
      <c r="E1123" s="24" t="s">
        <v>743</v>
      </c>
      <c r="F1123" s="25">
        <f>F1124</f>
        <v>18300.2</v>
      </c>
      <c r="G1123" s="18">
        <f t="shared" si="585"/>
        <v>0</v>
      </c>
      <c r="H1123" s="18">
        <f t="shared" si="585"/>
        <v>0</v>
      </c>
      <c r="I1123" s="18">
        <f t="shared" si="585"/>
        <v>0</v>
      </c>
    </row>
    <row r="1124" spans="1:9" x14ac:dyDescent="0.25">
      <c r="A1124" s="23" t="s">
        <v>219</v>
      </c>
      <c r="B1124" s="23">
        <v>240</v>
      </c>
      <c r="C1124" s="23" t="s">
        <v>58</v>
      </c>
      <c r="D1124" s="23" t="s">
        <v>57</v>
      </c>
      <c r="E1124" s="24" t="s">
        <v>775</v>
      </c>
      <c r="F1124" s="25">
        <v>18300.2</v>
      </c>
      <c r="G1124" s="18">
        <v>0</v>
      </c>
      <c r="H1124" s="18">
        <v>0</v>
      </c>
      <c r="I1124" s="18"/>
    </row>
    <row r="1125" spans="1:9" ht="31.5" x14ac:dyDescent="0.25">
      <c r="A1125" s="23" t="s">
        <v>241</v>
      </c>
      <c r="B1125" s="23"/>
      <c r="C1125" s="23"/>
      <c r="D1125" s="23"/>
      <c r="E1125" s="24" t="s">
        <v>812</v>
      </c>
      <c r="F1125" s="25">
        <f>F1126</f>
        <v>1526.8</v>
      </c>
      <c r="G1125" s="18">
        <f t="shared" ref="G1125:I1127" si="586">G1126</f>
        <v>1526.8</v>
      </c>
      <c r="H1125" s="18">
        <f t="shared" si="586"/>
        <v>1526.8</v>
      </c>
      <c r="I1125" s="18">
        <f t="shared" si="586"/>
        <v>0</v>
      </c>
    </row>
    <row r="1126" spans="1:9" x14ac:dyDescent="0.25">
      <c r="A1126" s="23" t="s">
        <v>241</v>
      </c>
      <c r="B1126" s="23" t="s">
        <v>7</v>
      </c>
      <c r="C1126" s="23"/>
      <c r="D1126" s="23"/>
      <c r="E1126" s="24" t="s">
        <v>755</v>
      </c>
      <c r="F1126" s="25">
        <f>F1127</f>
        <v>1526.8</v>
      </c>
      <c r="G1126" s="18">
        <f t="shared" si="586"/>
        <v>1526.8</v>
      </c>
      <c r="H1126" s="18">
        <f t="shared" si="586"/>
        <v>1526.8</v>
      </c>
      <c r="I1126" s="18">
        <f t="shared" si="586"/>
        <v>0</v>
      </c>
    </row>
    <row r="1127" spans="1:9" x14ac:dyDescent="0.25">
      <c r="A1127" s="23" t="s">
        <v>241</v>
      </c>
      <c r="B1127" s="23" t="s">
        <v>215</v>
      </c>
      <c r="C1127" s="23"/>
      <c r="D1127" s="23"/>
      <c r="E1127" s="24" t="s">
        <v>758</v>
      </c>
      <c r="F1127" s="25">
        <f>F1128</f>
        <v>1526.8</v>
      </c>
      <c r="G1127" s="18">
        <f t="shared" si="586"/>
        <v>1526.8</v>
      </c>
      <c r="H1127" s="18">
        <f t="shared" si="586"/>
        <v>1526.8</v>
      </c>
      <c r="I1127" s="18">
        <f t="shared" si="586"/>
        <v>0</v>
      </c>
    </row>
    <row r="1128" spans="1:9" x14ac:dyDescent="0.25">
      <c r="A1128" s="23" t="s">
        <v>241</v>
      </c>
      <c r="B1128" s="23">
        <v>850</v>
      </c>
      <c r="C1128" s="23" t="s">
        <v>58</v>
      </c>
      <c r="D1128" s="23" t="s">
        <v>57</v>
      </c>
      <c r="E1128" s="24" t="s">
        <v>775</v>
      </c>
      <c r="F1128" s="25">
        <v>1526.8</v>
      </c>
      <c r="G1128" s="18">
        <v>1526.8</v>
      </c>
      <c r="H1128" s="18">
        <v>1526.8</v>
      </c>
      <c r="I1128" s="18"/>
    </row>
    <row r="1129" spans="1:9" ht="63" x14ac:dyDescent="0.25">
      <c r="A1129" s="23" t="s">
        <v>351</v>
      </c>
      <c r="B1129" s="23"/>
      <c r="C1129" s="23"/>
      <c r="D1129" s="23"/>
      <c r="E1129" s="24" t="s">
        <v>627</v>
      </c>
      <c r="F1129" s="25">
        <f>F1130</f>
        <v>1750</v>
      </c>
      <c r="G1129" s="18">
        <f t="shared" ref="G1129:I1131" si="587">G1130</f>
        <v>2742.7</v>
      </c>
      <c r="H1129" s="18">
        <f t="shared" si="587"/>
        <v>1954.2</v>
      </c>
      <c r="I1129" s="18">
        <f t="shared" si="587"/>
        <v>0</v>
      </c>
    </row>
    <row r="1130" spans="1:9" ht="31.5" x14ac:dyDescent="0.25">
      <c r="A1130" s="23" t="s">
        <v>351</v>
      </c>
      <c r="B1130" s="23" t="s">
        <v>6</v>
      </c>
      <c r="C1130" s="23"/>
      <c r="D1130" s="23"/>
      <c r="E1130" s="24" t="s">
        <v>742</v>
      </c>
      <c r="F1130" s="25">
        <f>F1131</f>
        <v>1750</v>
      </c>
      <c r="G1130" s="18">
        <f t="shared" si="587"/>
        <v>2742.7</v>
      </c>
      <c r="H1130" s="18">
        <f t="shared" si="587"/>
        <v>1954.2</v>
      </c>
      <c r="I1130" s="18">
        <f t="shared" si="587"/>
        <v>0</v>
      </c>
    </row>
    <row r="1131" spans="1:9" ht="47.25" x14ac:dyDescent="0.25">
      <c r="A1131" s="23" t="s">
        <v>351</v>
      </c>
      <c r="B1131" s="23" t="s">
        <v>167</v>
      </c>
      <c r="C1131" s="23"/>
      <c r="D1131" s="23"/>
      <c r="E1131" s="24" t="s">
        <v>743</v>
      </c>
      <c r="F1131" s="25">
        <f>F1132</f>
        <v>1750</v>
      </c>
      <c r="G1131" s="18">
        <f t="shared" si="587"/>
        <v>2742.7</v>
      </c>
      <c r="H1131" s="18">
        <f t="shared" si="587"/>
        <v>1954.2</v>
      </c>
      <c r="I1131" s="18">
        <f t="shared" si="587"/>
        <v>0</v>
      </c>
    </row>
    <row r="1132" spans="1:9" x14ac:dyDescent="0.25">
      <c r="A1132" s="23" t="s">
        <v>351</v>
      </c>
      <c r="B1132" s="23">
        <v>240</v>
      </c>
      <c r="C1132" s="23" t="s">
        <v>58</v>
      </c>
      <c r="D1132" s="23" t="s">
        <v>57</v>
      </c>
      <c r="E1132" s="24" t="s">
        <v>775</v>
      </c>
      <c r="F1132" s="25">
        <v>1750</v>
      </c>
      <c r="G1132" s="18">
        <v>2742.7</v>
      </c>
      <c r="H1132" s="18">
        <v>1954.2</v>
      </c>
      <c r="I1132" s="18"/>
    </row>
    <row r="1133" spans="1:9" ht="31.5" x14ac:dyDescent="0.25">
      <c r="A1133" s="23" t="s">
        <v>242</v>
      </c>
      <c r="B1133" s="23"/>
      <c r="C1133" s="23"/>
      <c r="D1133" s="23"/>
      <c r="E1133" s="24" t="s">
        <v>628</v>
      </c>
      <c r="F1133" s="25">
        <f>F1134</f>
        <v>4000</v>
      </c>
      <c r="G1133" s="18">
        <f t="shared" ref="G1133:I1135" si="588">G1134</f>
        <v>5000</v>
      </c>
      <c r="H1133" s="18">
        <f t="shared" si="588"/>
        <v>6000</v>
      </c>
      <c r="I1133" s="18">
        <f t="shared" si="588"/>
        <v>0</v>
      </c>
    </row>
    <row r="1134" spans="1:9" x14ac:dyDescent="0.25">
      <c r="A1134" s="23" t="s">
        <v>242</v>
      </c>
      <c r="B1134" s="23" t="s">
        <v>7</v>
      </c>
      <c r="C1134" s="23"/>
      <c r="D1134" s="23"/>
      <c r="E1134" s="24" t="s">
        <v>755</v>
      </c>
      <c r="F1134" s="25">
        <f>F1135</f>
        <v>4000</v>
      </c>
      <c r="G1134" s="18">
        <f t="shared" si="588"/>
        <v>5000</v>
      </c>
      <c r="H1134" s="18">
        <f t="shared" si="588"/>
        <v>6000</v>
      </c>
      <c r="I1134" s="18">
        <f t="shared" si="588"/>
        <v>0</v>
      </c>
    </row>
    <row r="1135" spans="1:9" ht="63" x14ac:dyDescent="0.25">
      <c r="A1135" s="23" t="s">
        <v>242</v>
      </c>
      <c r="B1135" s="23" t="s">
        <v>220</v>
      </c>
      <c r="C1135" s="23"/>
      <c r="D1135" s="23"/>
      <c r="E1135" s="24" t="s">
        <v>756</v>
      </c>
      <c r="F1135" s="25">
        <f>F1136</f>
        <v>4000</v>
      </c>
      <c r="G1135" s="18">
        <f t="shared" si="588"/>
        <v>5000</v>
      </c>
      <c r="H1135" s="18">
        <f t="shared" si="588"/>
        <v>6000</v>
      </c>
      <c r="I1135" s="18">
        <f t="shared" si="588"/>
        <v>0</v>
      </c>
    </row>
    <row r="1136" spans="1:9" x14ac:dyDescent="0.25">
      <c r="A1136" s="23" t="s">
        <v>242</v>
      </c>
      <c r="B1136" s="23">
        <v>810</v>
      </c>
      <c r="C1136" s="23" t="s">
        <v>58</v>
      </c>
      <c r="D1136" s="23" t="s">
        <v>57</v>
      </c>
      <c r="E1136" s="24" t="s">
        <v>775</v>
      </c>
      <c r="F1136" s="25">
        <v>4000</v>
      </c>
      <c r="G1136" s="18">
        <v>5000</v>
      </c>
      <c r="H1136" s="18">
        <v>6000</v>
      </c>
      <c r="I1136" s="18"/>
    </row>
    <row r="1137" spans="1:10" s="31" customFormat="1" ht="47.25" x14ac:dyDescent="0.25">
      <c r="A1137" s="28" t="s">
        <v>256</v>
      </c>
      <c r="B1137" s="28"/>
      <c r="C1137" s="28"/>
      <c r="D1137" s="28"/>
      <c r="E1137" s="29" t="s">
        <v>629</v>
      </c>
      <c r="F1137" s="30">
        <f>F1138+F1148+F1152+F1159</f>
        <v>29029.1</v>
      </c>
      <c r="G1137" s="21">
        <f t="shared" ref="G1137:H1137" si="589">G1138+G1148+G1152+G1159</f>
        <v>28063.7</v>
      </c>
      <c r="H1137" s="21">
        <f t="shared" si="589"/>
        <v>28063.899999999998</v>
      </c>
      <c r="I1137" s="21">
        <f t="shared" ref="I1137" si="590">I1138+I1148+I1152+I1159</f>
        <v>0</v>
      </c>
      <c r="J1137" s="22"/>
    </row>
    <row r="1138" spans="1:10" ht="78.75" x14ac:dyDescent="0.25">
      <c r="A1138" s="23" t="s">
        <v>243</v>
      </c>
      <c r="B1138" s="23"/>
      <c r="C1138" s="23"/>
      <c r="D1138" s="23"/>
      <c r="E1138" s="24" t="s">
        <v>434</v>
      </c>
      <c r="F1138" s="25">
        <f>F1139+F1142+F1145</f>
        <v>20018.899999999998</v>
      </c>
      <c r="G1138" s="18">
        <f t="shared" ref="G1138:H1138" si="591">G1139+G1142+G1145</f>
        <v>20149.8</v>
      </c>
      <c r="H1138" s="18">
        <f t="shared" si="591"/>
        <v>20150</v>
      </c>
      <c r="I1138" s="18">
        <f t="shared" ref="I1138" si="592">I1139+I1142+I1145</f>
        <v>0</v>
      </c>
    </row>
    <row r="1139" spans="1:10" ht="94.5" x14ac:dyDescent="0.25">
      <c r="A1139" s="23" t="s">
        <v>243</v>
      </c>
      <c r="B1139" s="23" t="s">
        <v>13</v>
      </c>
      <c r="C1139" s="23"/>
      <c r="D1139" s="23"/>
      <c r="E1139" s="24" t="s">
        <v>739</v>
      </c>
      <c r="F1139" s="25">
        <f>F1140</f>
        <v>17031</v>
      </c>
      <c r="G1139" s="18">
        <f t="shared" ref="G1139:I1140" si="593">G1140</f>
        <v>17031</v>
      </c>
      <c r="H1139" s="18">
        <f t="shared" si="593"/>
        <v>17031</v>
      </c>
      <c r="I1139" s="18">
        <f t="shared" si="593"/>
        <v>0</v>
      </c>
    </row>
    <row r="1140" spans="1:10" ht="31.5" x14ac:dyDescent="0.25">
      <c r="A1140" s="23" t="s">
        <v>243</v>
      </c>
      <c r="B1140" s="23" t="s">
        <v>422</v>
      </c>
      <c r="C1140" s="23"/>
      <c r="D1140" s="23"/>
      <c r="E1140" s="24" t="s">
        <v>740</v>
      </c>
      <c r="F1140" s="25">
        <f>F1141</f>
        <v>17031</v>
      </c>
      <c r="G1140" s="18">
        <f t="shared" si="593"/>
        <v>17031</v>
      </c>
      <c r="H1140" s="18">
        <f t="shared" si="593"/>
        <v>17031</v>
      </c>
      <c r="I1140" s="18">
        <f t="shared" si="593"/>
        <v>0</v>
      </c>
    </row>
    <row r="1141" spans="1:10" ht="31.5" x14ac:dyDescent="0.25">
      <c r="A1141" s="23" t="s">
        <v>243</v>
      </c>
      <c r="B1141" s="23">
        <v>110</v>
      </c>
      <c r="C1141" s="23" t="s">
        <v>58</v>
      </c>
      <c r="D1141" s="23" t="s">
        <v>58</v>
      </c>
      <c r="E1141" s="24" t="s">
        <v>776</v>
      </c>
      <c r="F1141" s="25">
        <v>17031</v>
      </c>
      <c r="G1141" s="18">
        <v>17031</v>
      </c>
      <c r="H1141" s="18">
        <v>17031</v>
      </c>
      <c r="I1141" s="18"/>
    </row>
    <row r="1142" spans="1:10" ht="31.5" x14ac:dyDescent="0.25">
      <c r="A1142" s="23" t="s">
        <v>243</v>
      </c>
      <c r="B1142" s="23" t="s">
        <v>6</v>
      </c>
      <c r="C1142" s="23"/>
      <c r="D1142" s="23"/>
      <c r="E1142" s="24" t="s">
        <v>742</v>
      </c>
      <c r="F1142" s="25">
        <f>F1143</f>
        <v>2950.6</v>
      </c>
      <c r="G1142" s="18">
        <f t="shared" ref="G1142:I1143" si="594">G1143</f>
        <v>3081.5</v>
      </c>
      <c r="H1142" s="18">
        <f t="shared" si="594"/>
        <v>3081.7000000000003</v>
      </c>
      <c r="I1142" s="18">
        <f t="shared" si="594"/>
        <v>0</v>
      </c>
    </row>
    <row r="1143" spans="1:10" ht="47.25" x14ac:dyDescent="0.25">
      <c r="A1143" s="23" t="s">
        <v>243</v>
      </c>
      <c r="B1143" s="23" t="s">
        <v>167</v>
      </c>
      <c r="C1143" s="23"/>
      <c r="D1143" s="23"/>
      <c r="E1143" s="24" t="s">
        <v>743</v>
      </c>
      <c r="F1143" s="25">
        <f>F1144</f>
        <v>2950.6</v>
      </c>
      <c r="G1143" s="18">
        <f t="shared" si="594"/>
        <v>3081.5</v>
      </c>
      <c r="H1143" s="18">
        <f t="shared" si="594"/>
        <v>3081.7000000000003</v>
      </c>
      <c r="I1143" s="18">
        <f t="shared" si="594"/>
        <v>0</v>
      </c>
    </row>
    <row r="1144" spans="1:10" ht="31.5" x14ac:dyDescent="0.25">
      <c r="A1144" s="23" t="s">
        <v>243</v>
      </c>
      <c r="B1144" s="23">
        <v>240</v>
      </c>
      <c r="C1144" s="23" t="s">
        <v>58</v>
      </c>
      <c r="D1144" s="23" t="s">
        <v>58</v>
      </c>
      <c r="E1144" s="24" t="s">
        <v>776</v>
      </c>
      <c r="F1144" s="25">
        <v>2950.6</v>
      </c>
      <c r="G1144" s="18">
        <v>3081.5</v>
      </c>
      <c r="H1144" s="18">
        <v>3081.7000000000003</v>
      </c>
      <c r="I1144" s="18"/>
    </row>
    <row r="1145" spans="1:10" x14ac:dyDescent="0.25">
      <c r="A1145" s="23" t="s">
        <v>243</v>
      </c>
      <c r="B1145" s="23" t="s">
        <v>7</v>
      </c>
      <c r="C1145" s="23"/>
      <c r="D1145" s="23"/>
      <c r="E1145" s="24" t="s">
        <v>755</v>
      </c>
      <c r="F1145" s="25">
        <f>F1146</f>
        <v>37.300000000000004</v>
      </c>
      <c r="G1145" s="18">
        <f t="shared" ref="G1145:I1146" si="595">G1146</f>
        <v>37.300000000000004</v>
      </c>
      <c r="H1145" s="18">
        <f t="shared" si="595"/>
        <v>37.300000000000004</v>
      </c>
      <c r="I1145" s="18">
        <f t="shared" si="595"/>
        <v>0</v>
      </c>
    </row>
    <row r="1146" spans="1:10" x14ac:dyDescent="0.25">
      <c r="A1146" s="23" t="s">
        <v>243</v>
      </c>
      <c r="B1146" s="23" t="s">
        <v>215</v>
      </c>
      <c r="C1146" s="23"/>
      <c r="D1146" s="23"/>
      <c r="E1146" s="24" t="s">
        <v>758</v>
      </c>
      <c r="F1146" s="25">
        <f>F1147</f>
        <v>37.300000000000004</v>
      </c>
      <c r="G1146" s="18">
        <f t="shared" si="595"/>
        <v>37.300000000000004</v>
      </c>
      <c r="H1146" s="18">
        <f t="shared" si="595"/>
        <v>37.300000000000004</v>
      </c>
      <c r="I1146" s="18">
        <f t="shared" si="595"/>
        <v>0</v>
      </c>
    </row>
    <row r="1147" spans="1:10" ht="31.5" x14ac:dyDescent="0.25">
      <c r="A1147" s="23" t="s">
        <v>243</v>
      </c>
      <c r="B1147" s="23">
        <v>850</v>
      </c>
      <c r="C1147" s="23" t="s">
        <v>58</v>
      </c>
      <c r="D1147" s="23" t="s">
        <v>58</v>
      </c>
      <c r="E1147" s="24" t="s">
        <v>776</v>
      </c>
      <c r="F1147" s="25">
        <v>37.300000000000004</v>
      </c>
      <c r="G1147" s="18">
        <v>37.300000000000004</v>
      </c>
      <c r="H1147" s="18">
        <v>37.300000000000004</v>
      </c>
      <c r="I1147" s="18"/>
    </row>
    <row r="1148" spans="1:10" ht="63" x14ac:dyDescent="0.25">
      <c r="A1148" s="23" t="s">
        <v>247</v>
      </c>
      <c r="B1148" s="23"/>
      <c r="C1148" s="23"/>
      <c r="D1148" s="23"/>
      <c r="E1148" s="24" t="s">
        <v>630</v>
      </c>
      <c r="F1148" s="25">
        <f>F1149</f>
        <v>6907.1</v>
      </c>
      <c r="G1148" s="18">
        <f t="shared" ref="G1148:I1150" si="596">G1149</f>
        <v>6907.1</v>
      </c>
      <c r="H1148" s="18">
        <f t="shared" si="596"/>
        <v>6907.1</v>
      </c>
      <c r="I1148" s="18">
        <f t="shared" si="596"/>
        <v>0</v>
      </c>
    </row>
    <row r="1149" spans="1:10" ht="31.5" x14ac:dyDescent="0.25">
      <c r="A1149" s="23" t="s">
        <v>247</v>
      </c>
      <c r="B1149" s="23" t="s">
        <v>6</v>
      </c>
      <c r="C1149" s="23"/>
      <c r="D1149" s="23"/>
      <c r="E1149" s="24" t="s">
        <v>742</v>
      </c>
      <c r="F1149" s="25">
        <f>F1150</f>
        <v>6907.1</v>
      </c>
      <c r="G1149" s="18">
        <f t="shared" si="596"/>
        <v>6907.1</v>
      </c>
      <c r="H1149" s="18">
        <f t="shared" si="596"/>
        <v>6907.1</v>
      </c>
      <c r="I1149" s="18">
        <f t="shared" si="596"/>
        <v>0</v>
      </c>
    </row>
    <row r="1150" spans="1:10" ht="47.25" x14ac:dyDescent="0.25">
      <c r="A1150" s="23" t="s">
        <v>247</v>
      </c>
      <c r="B1150" s="23" t="s">
        <v>167</v>
      </c>
      <c r="C1150" s="23"/>
      <c r="D1150" s="23"/>
      <c r="E1150" s="24" t="s">
        <v>743</v>
      </c>
      <c r="F1150" s="25">
        <f>F1151</f>
        <v>6907.1</v>
      </c>
      <c r="G1150" s="18">
        <f t="shared" si="596"/>
        <v>6907.1</v>
      </c>
      <c r="H1150" s="18">
        <f t="shared" si="596"/>
        <v>6907.1</v>
      </c>
      <c r="I1150" s="18">
        <f t="shared" si="596"/>
        <v>0</v>
      </c>
    </row>
    <row r="1151" spans="1:10" ht="31.5" x14ac:dyDescent="0.25">
      <c r="A1151" s="23" t="s">
        <v>247</v>
      </c>
      <c r="B1151" s="23">
        <v>240</v>
      </c>
      <c r="C1151" s="23" t="s">
        <v>58</v>
      </c>
      <c r="D1151" s="23" t="s">
        <v>58</v>
      </c>
      <c r="E1151" s="24" t="s">
        <v>776</v>
      </c>
      <c r="F1151" s="25">
        <v>6907.1</v>
      </c>
      <c r="G1151" s="18">
        <v>6907.1</v>
      </c>
      <c r="H1151" s="18">
        <v>6907.1</v>
      </c>
      <c r="I1151" s="18"/>
    </row>
    <row r="1152" spans="1:10" ht="47.25" x14ac:dyDescent="0.25">
      <c r="A1152" s="23" t="s">
        <v>244</v>
      </c>
      <c r="B1152" s="23"/>
      <c r="C1152" s="23"/>
      <c r="D1152" s="23"/>
      <c r="E1152" s="24" t="s">
        <v>631</v>
      </c>
      <c r="F1152" s="25">
        <f>F1153+F1156</f>
        <v>1443.1</v>
      </c>
      <c r="G1152" s="18">
        <f t="shared" ref="G1152:H1152" si="597">G1153+G1156</f>
        <v>346.8</v>
      </c>
      <c r="H1152" s="18">
        <f t="shared" si="597"/>
        <v>346.8</v>
      </c>
      <c r="I1152" s="18">
        <f t="shared" ref="I1152" si="598">I1153+I1156</f>
        <v>0</v>
      </c>
    </row>
    <row r="1153" spans="1:10" ht="31.5" x14ac:dyDescent="0.25">
      <c r="A1153" s="23" t="s">
        <v>244</v>
      </c>
      <c r="B1153" s="23" t="s">
        <v>6</v>
      </c>
      <c r="C1153" s="23"/>
      <c r="D1153" s="23"/>
      <c r="E1153" s="24" t="s">
        <v>742</v>
      </c>
      <c r="F1153" s="25">
        <f>F1154</f>
        <v>751.1</v>
      </c>
      <c r="G1153" s="18">
        <f t="shared" ref="G1153:I1154" si="599">G1154</f>
        <v>346.8</v>
      </c>
      <c r="H1153" s="18">
        <f t="shared" si="599"/>
        <v>346.8</v>
      </c>
      <c r="I1153" s="18">
        <f t="shared" si="599"/>
        <v>0</v>
      </c>
    </row>
    <row r="1154" spans="1:10" ht="47.25" x14ac:dyDescent="0.25">
      <c r="A1154" s="23" t="s">
        <v>244</v>
      </c>
      <c r="B1154" s="23" t="s">
        <v>167</v>
      </c>
      <c r="C1154" s="23"/>
      <c r="D1154" s="23"/>
      <c r="E1154" s="24" t="s">
        <v>743</v>
      </c>
      <c r="F1154" s="25">
        <f>F1155</f>
        <v>751.1</v>
      </c>
      <c r="G1154" s="18">
        <f t="shared" si="599"/>
        <v>346.8</v>
      </c>
      <c r="H1154" s="18">
        <f t="shared" si="599"/>
        <v>346.8</v>
      </c>
      <c r="I1154" s="18">
        <f t="shared" si="599"/>
        <v>0</v>
      </c>
    </row>
    <row r="1155" spans="1:10" ht="31.5" x14ac:dyDescent="0.25">
      <c r="A1155" s="23" t="s">
        <v>244</v>
      </c>
      <c r="B1155" s="23">
        <v>240</v>
      </c>
      <c r="C1155" s="23" t="s">
        <v>58</v>
      </c>
      <c r="D1155" s="23" t="s">
        <v>58</v>
      </c>
      <c r="E1155" s="24" t="s">
        <v>776</v>
      </c>
      <c r="F1155" s="25">
        <v>751.1</v>
      </c>
      <c r="G1155" s="18">
        <v>346.8</v>
      </c>
      <c r="H1155" s="18">
        <v>346.8</v>
      </c>
      <c r="I1155" s="18"/>
    </row>
    <row r="1156" spans="1:10" x14ac:dyDescent="0.25">
      <c r="A1156" s="23" t="s">
        <v>244</v>
      </c>
      <c r="B1156" s="23" t="s">
        <v>7</v>
      </c>
      <c r="C1156" s="23"/>
      <c r="D1156" s="23"/>
      <c r="E1156" s="24" t="s">
        <v>755</v>
      </c>
      <c r="F1156" s="25">
        <f>F1157</f>
        <v>692</v>
      </c>
      <c r="G1156" s="18">
        <f t="shared" ref="G1156:I1157" si="600">G1157</f>
        <v>0</v>
      </c>
      <c r="H1156" s="18">
        <f t="shared" si="600"/>
        <v>0</v>
      </c>
      <c r="I1156" s="18">
        <f t="shared" si="600"/>
        <v>0</v>
      </c>
    </row>
    <row r="1157" spans="1:10" x14ac:dyDescent="0.25">
      <c r="A1157" s="23" t="s">
        <v>244</v>
      </c>
      <c r="B1157" s="23" t="s">
        <v>215</v>
      </c>
      <c r="C1157" s="23"/>
      <c r="D1157" s="23"/>
      <c r="E1157" s="24" t="s">
        <v>758</v>
      </c>
      <c r="F1157" s="25">
        <f>F1158</f>
        <v>692</v>
      </c>
      <c r="G1157" s="18">
        <f t="shared" si="600"/>
        <v>0</v>
      </c>
      <c r="H1157" s="18">
        <f t="shared" si="600"/>
        <v>0</v>
      </c>
      <c r="I1157" s="18">
        <f t="shared" si="600"/>
        <v>0</v>
      </c>
    </row>
    <row r="1158" spans="1:10" ht="31.5" x14ac:dyDescent="0.25">
      <c r="A1158" s="23" t="s">
        <v>244</v>
      </c>
      <c r="B1158" s="23">
        <v>850</v>
      </c>
      <c r="C1158" s="23" t="s">
        <v>58</v>
      </c>
      <c r="D1158" s="23" t="s">
        <v>58</v>
      </c>
      <c r="E1158" s="24" t="s">
        <v>776</v>
      </c>
      <c r="F1158" s="25">
        <v>692</v>
      </c>
      <c r="G1158" s="18">
        <v>0</v>
      </c>
      <c r="H1158" s="18">
        <v>0</v>
      </c>
      <c r="I1158" s="18"/>
    </row>
    <row r="1159" spans="1:10" ht="31.5" x14ac:dyDescent="0.25">
      <c r="A1159" s="23" t="s">
        <v>248</v>
      </c>
      <c r="B1159" s="23"/>
      <c r="C1159" s="23"/>
      <c r="D1159" s="23"/>
      <c r="E1159" s="24" t="s">
        <v>632</v>
      </c>
      <c r="F1159" s="25">
        <f>F1160</f>
        <v>660</v>
      </c>
      <c r="G1159" s="18">
        <f t="shared" ref="G1159:I1161" si="601">G1160</f>
        <v>660</v>
      </c>
      <c r="H1159" s="18">
        <f t="shared" si="601"/>
        <v>660</v>
      </c>
      <c r="I1159" s="18">
        <f t="shared" si="601"/>
        <v>0</v>
      </c>
    </row>
    <row r="1160" spans="1:10" ht="31.5" x14ac:dyDescent="0.25">
      <c r="A1160" s="23" t="s">
        <v>248</v>
      </c>
      <c r="B1160" s="23" t="s">
        <v>6</v>
      </c>
      <c r="C1160" s="23"/>
      <c r="D1160" s="23"/>
      <c r="E1160" s="24" t="s">
        <v>742</v>
      </c>
      <c r="F1160" s="25">
        <f>F1161</f>
        <v>660</v>
      </c>
      <c r="G1160" s="18">
        <f t="shared" si="601"/>
        <v>660</v>
      </c>
      <c r="H1160" s="18">
        <f t="shared" si="601"/>
        <v>660</v>
      </c>
      <c r="I1160" s="18">
        <f t="shared" si="601"/>
        <v>0</v>
      </c>
    </row>
    <row r="1161" spans="1:10" ht="47.25" x14ac:dyDescent="0.25">
      <c r="A1161" s="23" t="s">
        <v>248</v>
      </c>
      <c r="B1161" s="23" t="s">
        <v>167</v>
      </c>
      <c r="C1161" s="23"/>
      <c r="D1161" s="23"/>
      <c r="E1161" s="24" t="s">
        <v>743</v>
      </c>
      <c r="F1161" s="25">
        <f>F1162</f>
        <v>660</v>
      </c>
      <c r="G1161" s="18">
        <f t="shared" si="601"/>
        <v>660</v>
      </c>
      <c r="H1161" s="18">
        <f t="shared" si="601"/>
        <v>660</v>
      </c>
      <c r="I1161" s="18">
        <f t="shared" si="601"/>
        <v>0</v>
      </c>
    </row>
    <row r="1162" spans="1:10" ht="31.5" x14ac:dyDescent="0.25">
      <c r="A1162" s="23" t="s">
        <v>248</v>
      </c>
      <c r="B1162" s="23">
        <v>240</v>
      </c>
      <c r="C1162" s="23" t="s">
        <v>58</v>
      </c>
      <c r="D1162" s="23" t="s">
        <v>58</v>
      </c>
      <c r="E1162" s="24" t="s">
        <v>776</v>
      </c>
      <c r="F1162" s="25">
        <v>660</v>
      </c>
      <c r="G1162" s="18">
        <v>660</v>
      </c>
      <c r="H1162" s="18">
        <v>660</v>
      </c>
      <c r="I1162" s="18"/>
    </row>
    <row r="1163" spans="1:10" s="31" customFormat="1" ht="63" x14ac:dyDescent="0.25">
      <c r="A1163" s="28" t="s">
        <v>252</v>
      </c>
      <c r="B1163" s="28"/>
      <c r="C1163" s="28"/>
      <c r="D1163" s="28"/>
      <c r="E1163" s="29" t="s">
        <v>633</v>
      </c>
      <c r="F1163" s="30">
        <f>F1164+F1168</f>
        <v>17175.900000000001</v>
      </c>
      <c r="G1163" s="21">
        <f t="shared" ref="G1163:H1163" si="602">G1164+G1168</f>
        <v>13888.1</v>
      </c>
      <c r="H1163" s="21">
        <f t="shared" si="602"/>
        <v>8788.1</v>
      </c>
      <c r="I1163" s="21">
        <f t="shared" ref="I1163" si="603">I1164+I1168</f>
        <v>0</v>
      </c>
      <c r="J1163" s="22"/>
    </row>
    <row r="1164" spans="1:10" ht="78.75" x14ac:dyDescent="0.25">
      <c r="A1164" s="23" t="s">
        <v>223</v>
      </c>
      <c r="B1164" s="23"/>
      <c r="C1164" s="23"/>
      <c r="D1164" s="23"/>
      <c r="E1164" s="24" t="s">
        <v>634</v>
      </c>
      <c r="F1164" s="25">
        <f>F1165</f>
        <v>4937.8</v>
      </c>
      <c r="G1164" s="18">
        <f t="shared" ref="G1164:I1166" si="604">G1165</f>
        <v>5100</v>
      </c>
      <c r="H1164" s="18">
        <f t="shared" si="604"/>
        <v>0</v>
      </c>
      <c r="I1164" s="18">
        <f t="shared" si="604"/>
        <v>0</v>
      </c>
    </row>
    <row r="1165" spans="1:10" ht="31.5" x14ac:dyDescent="0.25">
      <c r="A1165" s="23" t="s">
        <v>223</v>
      </c>
      <c r="B1165" s="23" t="s">
        <v>6</v>
      </c>
      <c r="C1165" s="23"/>
      <c r="D1165" s="23"/>
      <c r="E1165" s="24" t="s">
        <v>742</v>
      </c>
      <c r="F1165" s="25">
        <f>F1166</f>
        <v>4937.8</v>
      </c>
      <c r="G1165" s="18">
        <f t="shared" si="604"/>
        <v>5100</v>
      </c>
      <c r="H1165" s="18">
        <f t="shared" si="604"/>
        <v>0</v>
      </c>
      <c r="I1165" s="18">
        <f t="shared" si="604"/>
        <v>0</v>
      </c>
    </row>
    <row r="1166" spans="1:10" ht="47.25" x14ac:dyDescent="0.25">
      <c r="A1166" s="23" t="s">
        <v>223</v>
      </c>
      <c r="B1166" s="23" t="s">
        <v>167</v>
      </c>
      <c r="C1166" s="23"/>
      <c r="D1166" s="23"/>
      <c r="E1166" s="24" t="s">
        <v>743</v>
      </c>
      <c r="F1166" s="25">
        <f>F1167</f>
        <v>4937.8</v>
      </c>
      <c r="G1166" s="18">
        <f t="shared" si="604"/>
        <v>5100</v>
      </c>
      <c r="H1166" s="18">
        <f t="shared" si="604"/>
        <v>0</v>
      </c>
      <c r="I1166" s="18">
        <f t="shared" si="604"/>
        <v>0</v>
      </c>
    </row>
    <row r="1167" spans="1:10" x14ac:dyDescent="0.25">
      <c r="A1167" s="23" t="s">
        <v>223</v>
      </c>
      <c r="B1167" s="23">
        <v>240</v>
      </c>
      <c r="C1167" s="23" t="s">
        <v>58</v>
      </c>
      <c r="D1167" s="23" t="s">
        <v>10</v>
      </c>
      <c r="E1167" s="24" t="s">
        <v>773</v>
      </c>
      <c r="F1167" s="25">
        <v>4937.8</v>
      </c>
      <c r="G1167" s="18">
        <v>5100</v>
      </c>
      <c r="H1167" s="18">
        <v>0</v>
      </c>
      <c r="I1167" s="18"/>
    </row>
    <row r="1168" spans="1:10" ht="63" x14ac:dyDescent="0.25">
      <c r="A1168" s="23" t="s">
        <v>224</v>
      </c>
      <c r="B1168" s="23"/>
      <c r="C1168" s="23"/>
      <c r="D1168" s="23"/>
      <c r="E1168" s="24" t="s">
        <v>635</v>
      </c>
      <c r="F1168" s="25">
        <f>F1169</f>
        <v>12238.1</v>
      </c>
      <c r="G1168" s="18">
        <f t="shared" ref="G1168:I1170" si="605">G1169</f>
        <v>8788.1</v>
      </c>
      <c r="H1168" s="18">
        <f t="shared" si="605"/>
        <v>8788.1</v>
      </c>
      <c r="I1168" s="18">
        <f t="shared" si="605"/>
        <v>0</v>
      </c>
    </row>
    <row r="1169" spans="1:10" x14ac:dyDescent="0.25">
      <c r="A1169" s="23" t="s">
        <v>224</v>
      </c>
      <c r="B1169" s="23" t="s">
        <v>7</v>
      </c>
      <c r="C1169" s="23"/>
      <c r="D1169" s="23"/>
      <c r="E1169" s="24" t="s">
        <v>755</v>
      </c>
      <c r="F1169" s="25">
        <f>F1170</f>
        <v>12238.1</v>
      </c>
      <c r="G1169" s="18">
        <f t="shared" si="605"/>
        <v>8788.1</v>
      </c>
      <c r="H1169" s="18">
        <f t="shared" si="605"/>
        <v>8788.1</v>
      </c>
      <c r="I1169" s="18">
        <f t="shared" si="605"/>
        <v>0</v>
      </c>
    </row>
    <row r="1170" spans="1:10" ht="63" x14ac:dyDescent="0.25">
      <c r="A1170" s="23" t="s">
        <v>224</v>
      </c>
      <c r="B1170" s="23" t="s">
        <v>220</v>
      </c>
      <c r="C1170" s="23"/>
      <c r="D1170" s="23"/>
      <c r="E1170" s="24" t="s">
        <v>756</v>
      </c>
      <c r="F1170" s="25">
        <f>F1171</f>
        <v>12238.1</v>
      </c>
      <c r="G1170" s="18">
        <f t="shared" si="605"/>
        <v>8788.1</v>
      </c>
      <c r="H1170" s="18">
        <f t="shared" si="605"/>
        <v>8788.1</v>
      </c>
      <c r="I1170" s="18">
        <f t="shared" si="605"/>
        <v>0</v>
      </c>
    </row>
    <row r="1171" spans="1:10" x14ac:dyDescent="0.25">
      <c r="A1171" s="23" t="s">
        <v>224</v>
      </c>
      <c r="B1171" s="23">
        <v>810</v>
      </c>
      <c r="C1171" s="23" t="s">
        <v>58</v>
      </c>
      <c r="D1171" s="23" t="s">
        <v>10</v>
      </c>
      <c r="E1171" s="24" t="s">
        <v>773</v>
      </c>
      <c r="F1171" s="25">
        <v>12238.1</v>
      </c>
      <c r="G1171" s="18">
        <v>8788.1</v>
      </c>
      <c r="H1171" s="18">
        <v>8788.1</v>
      </c>
      <c r="I1171" s="18"/>
    </row>
    <row r="1172" spans="1:10" s="31" customFormat="1" ht="31.5" x14ac:dyDescent="0.25">
      <c r="A1172" s="28" t="s">
        <v>255</v>
      </c>
      <c r="B1172" s="28"/>
      <c r="C1172" s="28"/>
      <c r="D1172" s="28"/>
      <c r="E1172" s="29" t="s">
        <v>636</v>
      </c>
      <c r="F1172" s="30">
        <f>F1173+F1183+F1187</f>
        <v>54743.400000000009</v>
      </c>
      <c r="G1172" s="21">
        <f t="shared" ref="G1172:H1172" si="606">G1173+G1183+G1187</f>
        <v>55163.299999999996</v>
      </c>
      <c r="H1172" s="21">
        <f t="shared" si="606"/>
        <v>55163.4</v>
      </c>
      <c r="I1172" s="21">
        <f t="shared" ref="I1172" si="607">I1173+I1183+I1187</f>
        <v>0</v>
      </c>
      <c r="J1172" s="22"/>
    </row>
    <row r="1173" spans="1:10" ht="78.75" x14ac:dyDescent="0.25">
      <c r="A1173" s="23" t="s">
        <v>245</v>
      </c>
      <c r="B1173" s="23"/>
      <c r="C1173" s="23"/>
      <c r="D1173" s="23"/>
      <c r="E1173" s="24" t="s">
        <v>434</v>
      </c>
      <c r="F1173" s="25">
        <f>F1174+F1177+F1180</f>
        <v>16433.400000000001</v>
      </c>
      <c r="G1173" s="18">
        <f t="shared" ref="G1173:H1173" si="608">G1174+G1177+G1180</f>
        <v>16431.7</v>
      </c>
      <c r="H1173" s="18">
        <f t="shared" si="608"/>
        <v>16431.8</v>
      </c>
      <c r="I1173" s="18">
        <f t="shared" ref="I1173" si="609">I1174+I1177+I1180</f>
        <v>0</v>
      </c>
    </row>
    <row r="1174" spans="1:10" ht="94.5" x14ac:dyDescent="0.25">
      <c r="A1174" s="23" t="s">
        <v>245</v>
      </c>
      <c r="B1174" s="23" t="s">
        <v>13</v>
      </c>
      <c r="C1174" s="23"/>
      <c r="D1174" s="23"/>
      <c r="E1174" s="24" t="s">
        <v>739</v>
      </c>
      <c r="F1174" s="25">
        <f>F1175</f>
        <v>11713.5</v>
      </c>
      <c r="G1174" s="18">
        <f t="shared" ref="G1174:I1175" si="610">G1175</f>
        <v>11713.5</v>
      </c>
      <c r="H1174" s="18">
        <f t="shared" si="610"/>
        <v>11713.5</v>
      </c>
      <c r="I1174" s="18">
        <f t="shared" si="610"/>
        <v>0</v>
      </c>
    </row>
    <row r="1175" spans="1:10" ht="31.5" x14ac:dyDescent="0.25">
      <c r="A1175" s="23" t="s">
        <v>245</v>
      </c>
      <c r="B1175" s="23" t="s">
        <v>422</v>
      </c>
      <c r="C1175" s="23"/>
      <c r="D1175" s="23"/>
      <c r="E1175" s="24" t="s">
        <v>740</v>
      </c>
      <c r="F1175" s="25">
        <f>F1176</f>
        <v>11713.5</v>
      </c>
      <c r="G1175" s="18">
        <f t="shared" si="610"/>
        <v>11713.5</v>
      </c>
      <c r="H1175" s="18">
        <f t="shared" si="610"/>
        <v>11713.5</v>
      </c>
      <c r="I1175" s="18">
        <f t="shared" si="610"/>
        <v>0</v>
      </c>
    </row>
    <row r="1176" spans="1:10" ht="31.5" x14ac:dyDescent="0.25">
      <c r="A1176" s="23" t="s">
        <v>245</v>
      </c>
      <c r="B1176" s="23">
        <v>110</v>
      </c>
      <c r="C1176" s="23" t="s">
        <v>58</v>
      </c>
      <c r="D1176" s="23" t="s">
        <v>58</v>
      </c>
      <c r="E1176" s="24" t="s">
        <v>776</v>
      </c>
      <c r="F1176" s="25">
        <v>11713.5</v>
      </c>
      <c r="G1176" s="18">
        <v>11713.5</v>
      </c>
      <c r="H1176" s="18">
        <v>11713.5</v>
      </c>
      <c r="I1176" s="18"/>
    </row>
    <row r="1177" spans="1:10" ht="31.5" x14ac:dyDescent="0.25">
      <c r="A1177" s="23" t="s">
        <v>245</v>
      </c>
      <c r="B1177" s="23" t="s">
        <v>6</v>
      </c>
      <c r="C1177" s="23"/>
      <c r="D1177" s="23"/>
      <c r="E1177" s="24" t="s">
        <v>742</v>
      </c>
      <c r="F1177" s="25">
        <f>F1178</f>
        <v>2269.6</v>
      </c>
      <c r="G1177" s="18">
        <f t="shared" ref="G1177:I1178" si="611">G1178</f>
        <v>2267.9</v>
      </c>
      <c r="H1177" s="18">
        <f t="shared" si="611"/>
        <v>2268</v>
      </c>
      <c r="I1177" s="18">
        <f t="shared" si="611"/>
        <v>0</v>
      </c>
    </row>
    <row r="1178" spans="1:10" ht="47.25" x14ac:dyDescent="0.25">
      <c r="A1178" s="23" t="s">
        <v>245</v>
      </c>
      <c r="B1178" s="23" t="s">
        <v>167</v>
      </c>
      <c r="C1178" s="23"/>
      <c r="D1178" s="23"/>
      <c r="E1178" s="24" t="s">
        <v>743</v>
      </c>
      <c r="F1178" s="25">
        <f>F1179</f>
        <v>2269.6</v>
      </c>
      <c r="G1178" s="18">
        <f t="shared" si="611"/>
        <v>2267.9</v>
      </c>
      <c r="H1178" s="18">
        <f t="shared" si="611"/>
        <v>2268</v>
      </c>
      <c r="I1178" s="18">
        <f t="shared" si="611"/>
        <v>0</v>
      </c>
    </row>
    <row r="1179" spans="1:10" ht="31.5" x14ac:dyDescent="0.25">
      <c r="A1179" s="23" t="s">
        <v>245</v>
      </c>
      <c r="B1179" s="23">
        <v>240</v>
      </c>
      <c r="C1179" s="23" t="s">
        <v>58</v>
      </c>
      <c r="D1179" s="23" t="s">
        <v>58</v>
      </c>
      <c r="E1179" s="24" t="s">
        <v>776</v>
      </c>
      <c r="F1179" s="25">
        <v>2269.6</v>
      </c>
      <c r="G1179" s="18">
        <v>2267.9</v>
      </c>
      <c r="H1179" s="18">
        <v>2268</v>
      </c>
      <c r="I1179" s="18"/>
    </row>
    <row r="1180" spans="1:10" x14ac:dyDescent="0.25">
      <c r="A1180" s="23" t="s">
        <v>245</v>
      </c>
      <c r="B1180" s="23" t="s">
        <v>7</v>
      </c>
      <c r="C1180" s="23"/>
      <c r="D1180" s="23"/>
      <c r="E1180" s="24" t="s">
        <v>755</v>
      </c>
      <c r="F1180" s="25">
        <f>F1181</f>
        <v>2450.3000000000002</v>
      </c>
      <c r="G1180" s="18">
        <f t="shared" ref="G1180:I1181" si="612">G1181</f>
        <v>2450.3000000000002</v>
      </c>
      <c r="H1180" s="18">
        <f t="shared" si="612"/>
        <v>2450.3000000000002</v>
      </c>
      <c r="I1180" s="18">
        <f t="shared" si="612"/>
        <v>0</v>
      </c>
    </row>
    <row r="1181" spans="1:10" x14ac:dyDescent="0.25">
      <c r="A1181" s="23" t="s">
        <v>245</v>
      </c>
      <c r="B1181" s="23" t="s">
        <v>215</v>
      </c>
      <c r="C1181" s="23"/>
      <c r="D1181" s="23"/>
      <c r="E1181" s="24" t="s">
        <v>758</v>
      </c>
      <c r="F1181" s="25">
        <f>F1182</f>
        <v>2450.3000000000002</v>
      </c>
      <c r="G1181" s="18">
        <f t="shared" si="612"/>
        <v>2450.3000000000002</v>
      </c>
      <c r="H1181" s="18">
        <f t="shared" si="612"/>
        <v>2450.3000000000002</v>
      </c>
      <c r="I1181" s="18">
        <f t="shared" si="612"/>
        <v>0</v>
      </c>
    </row>
    <row r="1182" spans="1:10" ht="31.5" x14ac:dyDescent="0.25">
      <c r="A1182" s="23" t="s">
        <v>245</v>
      </c>
      <c r="B1182" s="23">
        <v>850</v>
      </c>
      <c r="C1182" s="23" t="s">
        <v>58</v>
      </c>
      <c r="D1182" s="23" t="s">
        <v>58</v>
      </c>
      <c r="E1182" s="24" t="s">
        <v>776</v>
      </c>
      <c r="F1182" s="25">
        <v>2450.3000000000002</v>
      </c>
      <c r="G1182" s="18">
        <v>2450.3000000000002</v>
      </c>
      <c r="H1182" s="18">
        <v>2450.3000000000002</v>
      </c>
      <c r="I1182" s="18"/>
    </row>
    <row r="1183" spans="1:10" ht="31.5" x14ac:dyDescent="0.25">
      <c r="A1183" s="23" t="s">
        <v>238</v>
      </c>
      <c r="B1183" s="23"/>
      <c r="C1183" s="23"/>
      <c r="D1183" s="23"/>
      <c r="E1183" s="24" t="s">
        <v>813</v>
      </c>
      <c r="F1183" s="25">
        <f>F1184</f>
        <v>37955.100000000006</v>
      </c>
      <c r="G1183" s="18">
        <f t="shared" ref="G1183:I1185" si="613">G1184</f>
        <v>37727.5</v>
      </c>
      <c r="H1183" s="18">
        <f t="shared" si="613"/>
        <v>37727.5</v>
      </c>
      <c r="I1183" s="18">
        <f t="shared" si="613"/>
        <v>0</v>
      </c>
    </row>
    <row r="1184" spans="1:10" ht="31.5" x14ac:dyDescent="0.25">
      <c r="A1184" s="23" t="s">
        <v>238</v>
      </c>
      <c r="B1184" s="23" t="s">
        <v>6</v>
      </c>
      <c r="C1184" s="23"/>
      <c r="D1184" s="23"/>
      <c r="E1184" s="24" t="s">
        <v>742</v>
      </c>
      <c r="F1184" s="25">
        <f>F1185</f>
        <v>37955.100000000006</v>
      </c>
      <c r="G1184" s="18">
        <f t="shared" si="613"/>
        <v>37727.5</v>
      </c>
      <c r="H1184" s="18">
        <f t="shared" si="613"/>
        <v>37727.5</v>
      </c>
      <c r="I1184" s="18">
        <f t="shared" si="613"/>
        <v>0</v>
      </c>
    </row>
    <row r="1185" spans="1:10" ht="47.25" x14ac:dyDescent="0.25">
      <c r="A1185" s="23" t="s">
        <v>238</v>
      </c>
      <c r="B1185" s="23" t="s">
        <v>167</v>
      </c>
      <c r="C1185" s="23"/>
      <c r="D1185" s="23"/>
      <c r="E1185" s="24" t="s">
        <v>743</v>
      </c>
      <c r="F1185" s="25">
        <f>F1186</f>
        <v>37955.100000000006</v>
      </c>
      <c r="G1185" s="18">
        <f t="shared" si="613"/>
        <v>37727.5</v>
      </c>
      <c r="H1185" s="18">
        <f t="shared" si="613"/>
        <v>37727.5</v>
      </c>
      <c r="I1185" s="18">
        <f t="shared" si="613"/>
        <v>0</v>
      </c>
    </row>
    <row r="1186" spans="1:10" x14ac:dyDescent="0.25">
      <c r="A1186" s="23" t="s">
        <v>238</v>
      </c>
      <c r="B1186" s="23">
        <v>240</v>
      </c>
      <c r="C1186" s="23" t="s">
        <v>58</v>
      </c>
      <c r="D1186" s="23" t="s">
        <v>73</v>
      </c>
      <c r="E1186" s="24" t="s">
        <v>774</v>
      </c>
      <c r="F1186" s="25">
        <v>37955.100000000006</v>
      </c>
      <c r="G1186" s="18">
        <v>37727.5</v>
      </c>
      <c r="H1186" s="18">
        <v>37727.5</v>
      </c>
      <c r="I1186" s="18"/>
    </row>
    <row r="1187" spans="1:10" ht="94.5" x14ac:dyDescent="0.25">
      <c r="A1187" s="23" t="s">
        <v>239</v>
      </c>
      <c r="B1187" s="23"/>
      <c r="C1187" s="23"/>
      <c r="D1187" s="23"/>
      <c r="E1187" s="24" t="s">
        <v>637</v>
      </c>
      <c r="F1187" s="25">
        <f>F1188</f>
        <v>354.9</v>
      </c>
      <c r="G1187" s="18">
        <f t="shared" ref="G1187:I1189" si="614">G1188</f>
        <v>1004.1</v>
      </c>
      <c r="H1187" s="18">
        <f t="shared" si="614"/>
        <v>1004.1</v>
      </c>
      <c r="I1187" s="18">
        <f t="shared" si="614"/>
        <v>0</v>
      </c>
    </row>
    <row r="1188" spans="1:10" ht="31.5" x14ac:dyDescent="0.25">
      <c r="A1188" s="23" t="s">
        <v>239</v>
      </c>
      <c r="B1188" s="23" t="s">
        <v>6</v>
      </c>
      <c r="C1188" s="23"/>
      <c r="D1188" s="23"/>
      <c r="E1188" s="24" t="s">
        <v>742</v>
      </c>
      <c r="F1188" s="25">
        <f>F1189</f>
        <v>354.9</v>
      </c>
      <c r="G1188" s="18">
        <f t="shared" si="614"/>
        <v>1004.1</v>
      </c>
      <c r="H1188" s="18">
        <f t="shared" si="614"/>
        <v>1004.1</v>
      </c>
      <c r="I1188" s="18">
        <f t="shared" si="614"/>
        <v>0</v>
      </c>
    </row>
    <row r="1189" spans="1:10" ht="47.25" x14ac:dyDescent="0.25">
      <c r="A1189" s="23" t="s">
        <v>239</v>
      </c>
      <c r="B1189" s="23" t="s">
        <v>167</v>
      </c>
      <c r="C1189" s="23"/>
      <c r="D1189" s="23"/>
      <c r="E1189" s="24" t="s">
        <v>743</v>
      </c>
      <c r="F1189" s="25">
        <f>F1190</f>
        <v>354.9</v>
      </c>
      <c r="G1189" s="18">
        <f t="shared" si="614"/>
        <v>1004.1</v>
      </c>
      <c r="H1189" s="18">
        <f t="shared" si="614"/>
        <v>1004.1</v>
      </c>
      <c r="I1189" s="18">
        <f t="shared" si="614"/>
        <v>0</v>
      </c>
    </row>
    <row r="1190" spans="1:10" x14ac:dyDescent="0.25">
      <c r="A1190" s="23" t="s">
        <v>239</v>
      </c>
      <c r="B1190" s="23">
        <v>240</v>
      </c>
      <c r="C1190" s="23" t="s">
        <v>58</v>
      </c>
      <c r="D1190" s="23" t="s">
        <v>73</v>
      </c>
      <c r="E1190" s="24" t="s">
        <v>774</v>
      </c>
      <c r="F1190" s="25">
        <v>354.9</v>
      </c>
      <c r="G1190" s="18">
        <v>1004.1</v>
      </c>
      <c r="H1190" s="18">
        <v>1004.1</v>
      </c>
      <c r="I1190" s="18"/>
    </row>
    <row r="1191" spans="1:10" s="53" customFormat="1" ht="47.25" x14ac:dyDescent="0.25">
      <c r="A1191" s="50" t="s">
        <v>53</v>
      </c>
      <c r="B1191" s="50"/>
      <c r="C1191" s="50"/>
      <c r="D1191" s="50"/>
      <c r="E1191" s="51" t="s">
        <v>638</v>
      </c>
      <c r="F1191" s="52">
        <f>F1192+F1220</f>
        <v>107736.4</v>
      </c>
      <c r="G1191" s="1">
        <f t="shared" ref="G1191:H1191" si="615">G1192+G1220</f>
        <v>124788.80000000002</v>
      </c>
      <c r="H1191" s="1">
        <f t="shared" si="615"/>
        <v>114342.40000000001</v>
      </c>
      <c r="I1191" s="1">
        <f t="shared" ref="I1191" si="616">I1192+I1220</f>
        <v>0</v>
      </c>
      <c r="J1191" s="5"/>
    </row>
    <row r="1192" spans="1:10" s="31" customFormat="1" ht="63" x14ac:dyDescent="0.25">
      <c r="A1192" s="28" t="s">
        <v>54</v>
      </c>
      <c r="B1192" s="28"/>
      <c r="C1192" s="28"/>
      <c r="D1192" s="28"/>
      <c r="E1192" s="29" t="s">
        <v>639</v>
      </c>
      <c r="F1192" s="30">
        <f>F1193+F1197+F1204+F1208+F1212+F1216</f>
        <v>71459.899999999994</v>
      </c>
      <c r="G1192" s="21">
        <f t="shared" ref="G1192:H1192" si="617">G1193+G1197+G1204+G1208+G1212+G1216</f>
        <v>90820.900000000009</v>
      </c>
      <c r="H1192" s="21">
        <f t="shared" si="617"/>
        <v>88657.900000000009</v>
      </c>
      <c r="I1192" s="21">
        <f t="shared" ref="I1192" si="618">I1193+I1197+I1204+I1208+I1212+I1216</f>
        <v>0</v>
      </c>
      <c r="J1192" s="22"/>
    </row>
    <row r="1193" spans="1:10" ht="78.75" x14ac:dyDescent="0.25">
      <c r="A1193" s="23" t="s">
        <v>46</v>
      </c>
      <c r="B1193" s="23"/>
      <c r="C1193" s="23"/>
      <c r="D1193" s="23"/>
      <c r="E1193" s="24" t="s">
        <v>434</v>
      </c>
      <c r="F1193" s="25">
        <f>F1194</f>
        <v>57649.4</v>
      </c>
      <c r="G1193" s="18">
        <f t="shared" ref="G1193:I1195" si="619">G1194</f>
        <v>82218.100000000006</v>
      </c>
      <c r="H1193" s="18">
        <f t="shared" si="619"/>
        <v>82218.100000000006</v>
      </c>
      <c r="I1193" s="18">
        <f t="shared" si="619"/>
        <v>0</v>
      </c>
    </row>
    <row r="1194" spans="1:10" ht="47.25" x14ac:dyDescent="0.25">
      <c r="A1194" s="23" t="s">
        <v>46</v>
      </c>
      <c r="B1194" s="23" t="s">
        <v>55</v>
      </c>
      <c r="C1194" s="23"/>
      <c r="D1194" s="23"/>
      <c r="E1194" s="45" t="s">
        <v>751</v>
      </c>
      <c r="F1194" s="25">
        <f>F1195</f>
        <v>57649.4</v>
      </c>
      <c r="G1194" s="18">
        <f t="shared" si="619"/>
        <v>82218.100000000006</v>
      </c>
      <c r="H1194" s="18">
        <f t="shared" si="619"/>
        <v>82218.100000000006</v>
      </c>
      <c r="I1194" s="18">
        <f t="shared" si="619"/>
        <v>0</v>
      </c>
    </row>
    <row r="1195" spans="1:10" x14ac:dyDescent="0.25">
      <c r="A1195" s="23" t="s">
        <v>46</v>
      </c>
      <c r="B1195" s="23" t="s">
        <v>419</v>
      </c>
      <c r="C1195" s="23"/>
      <c r="D1195" s="23"/>
      <c r="E1195" s="45" t="s">
        <v>752</v>
      </c>
      <c r="F1195" s="25">
        <f>F1196</f>
        <v>57649.4</v>
      </c>
      <c r="G1195" s="18">
        <f t="shared" si="619"/>
        <v>82218.100000000006</v>
      </c>
      <c r="H1195" s="18">
        <f t="shared" si="619"/>
        <v>82218.100000000006</v>
      </c>
      <c r="I1195" s="18">
        <f t="shared" si="619"/>
        <v>0</v>
      </c>
    </row>
    <row r="1196" spans="1:10" ht="31.5" x14ac:dyDescent="0.25">
      <c r="A1196" s="23" t="s">
        <v>46</v>
      </c>
      <c r="B1196" s="23">
        <v>610</v>
      </c>
      <c r="C1196" s="23" t="s">
        <v>44</v>
      </c>
      <c r="D1196" s="23" t="s">
        <v>45</v>
      </c>
      <c r="E1196" s="24" t="s">
        <v>772</v>
      </c>
      <c r="F1196" s="25">
        <v>57649.4</v>
      </c>
      <c r="G1196" s="18">
        <v>82218.100000000006</v>
      </c>
      <c r="H1196" s="18">
        <v>82218.100000000006</v>
      </c>
      <c r="I1196" s="18"/>
    </row>
    <row r="1197" spans="1:10" ht="31.5" x14ac:dyDescent="0.25">
      <c r="A1197" s="23" t="s">
        <v>47</v>
      </c>
      <c r="B1197" s="23"/>
      <c r="C1197" s="23"/>
      <c r="D1197" s="23"/>
      <c r="E1197" s="24" t="s">
        <v>640</v>
      </c>
      <c r="F1197" s="25">
        <f>F1198+F1201</f>
        <v>5184.2999999999993</v>
      </c>
      <c r="G1197" s="18">
        <f t="shared" ref="G1197:H1197" si="620">G1198+G1201</f>
        <v>4324.3999999999996</v>
      </c>
      <c r="H1197" s="18">
        <f t="shared" si="620"/>
        <v>4476.4999999999991</v>
      </c>
      <c r="I1197" s="18">
        <f t="shared" ref="I1197" si="621">I1198+I1201</f>
        <v>0</v>
      </c>
    </row>
    <row r="1198" spans="1:10" ht="31.5" x14ac:dyDescent="0.25">
      <c r="A1198" s="23" t="s">
        <v>47</v>
      </c>
      <c r="B1198" s="23" t="s">
        <v>6</v>
      </c>
      <c r="C1198" s="23"/>
      <c r="D1198" s="23"/>
      <c r="E1198" s="24" t="s">
        <v>742</v>
      </c>
      <c r="F1198" s="25">
        <f>F1199</f>
        <v>5174.2999999999993</v>
      </c>
      <c r="G1198" s="18">
        <f t="shared" ref="G1198:I1199" si="622">G1199</f>
        <v>4314.3999999999996</v>
      </c>
      <c r="H1198" s="18">
        <f t="shared" si="622"/>
        <v>4466.4999999999991</v>
      </c>
      <c r="I1198" s="18">
        <f t="shared" si="622"/>
        <v>0</v>
      </c>
    </row>
    <row r="1199" spans="1:10" ht="47.25" x14ac:dyDescent="0.25">
      <c r="A1199" s="23" t="s">
        <v>47</v>
      </c>
      <c r="B1199" s="23" t="s">
        <v>167</v>
      </c>
      <c r="C1199" s="23"/>
      <c r="D1199" s="23"/>
      <c r="E1199" s="24" t="s">
        <v>743</v>
      </c>
      <c r="F1199" s="25">
        <f>F1200</f>
        <v>5174.2999999999993</v>
      </c>
      <c r="G1199" s="18">
        <f t="shared" si="622"/>
        <v>4314.3999999999996</v>
      </c>
      <c r="H1199" s="18">
        <f t="shared" si="622"/>
        <v>4466.4999999999991</v>
      </c>
      <c r="I1199" s="18">
        <f t="shared" si="622"/>
        <v>0</v>
      </c>
    </row>
    <row r="1200" spans="1:10" ht="31.5" x14ac:dyDescent="0.25">
      <c r="A1200" s="23" t="s">
        <v>47</v>
      </c>
      <c r="B1200" s="23">
        <v>240</v>
      </c>
      <c r="C1200" s="23" t="s">
        <v>44</v>
      </c>
      <c r="D1200" s="23" t="s">
        <v>45</v>
      </c>
      <c r="E1200" s="24" t="s">
        <v>772</v>
      </c>
      <c r="F1200" s="25">
        <v>5174.2999999999993</v>
      </c>
      <c r="G1200" s="18">
        <v>4314.3999999999996</v>
      </c>
      <c r="H1200" s="18">
        <v>4466.4999999999991</v>
      </c>
      <c r="I1200" s="18"/>
    </row>
    <row r="1201" spans="1:9" x14ac:dyDescent="0.25">
      <c r="A1201" s="23" t="s">
        <v>47</v>
      </c>
      <c r="B1201" s="23" t="s">
        <v>7</v>
      </c>
      <c r="C1201" s="23"/>
      <c r="D1201" s="23"/>
      <c r="E1201" s="24" t="s">
        <v>755</v>
      </c>
      <c r="F1201" s="25">
        <f>F1202</f>
        <v>10</v>
      </c>
      <c r="G1201" s="18">
        <f t="shared" ref="G1201:I1202" si="623">G1202</f>
        <v>10</v>
      </c>
      <c r="H1201" s="18">
        <f t="shared" si="623"/>
        <v>10</v>
      </c>
      <c r="I1201" s="18">
        <f t="shared" si="623"/>
        <v>0</v>
      </c>
    </row>
    <row r="1202" spans="1:9" x14ac:dyDescent="0.25">
      <c r="A1202" s="23" t="s">
        <v>47</v>
      </c>
      <c r="B1202" s="23" t="s">
        <v>215</v>
      </c>
      <c r="C1202" s="23"/>
      <c r="D1202" s="23"/>
      <c r="E1202" s="24" t="s">
        <v>758</v>
      </c>
      <c r="F1202" s="25">
        <f>F1203</f>
        <v>10</v>
      </c>
      <c r="G1202" s="18">
        <f t="shared" si="623"/>
        <v>10</v>
      </c>
      <c r="H1202" s="18">
        <f t="shared" si="623"/>
        <v>10</v>
      </c>
      <c r="I1202" s="18">
        <f t="shared" si="623"/>
        <v>0</v>
      </c>
    </row>
    <row r="1203" spans="1:9" ht="31.5" x14ac:dyDescent="0.25">
      <c r="A1203" s="23" t="s">
        <v>47</v>
      </c>
      <c r="B1203" s="23">
        <v>850</v>
      </c>
      <c r="C1203" s="23" t="s">
        <v>44</v>
      </c>
      <c r="D1203" s="23" t="s">
        <v>45</v>
      </c>
      <c r="E1203" s="24" t="s">
        <v>772</v>
      </c>
      <c r="F1203" s="25">
        <v>10</v>
      </c>
      <c r="G1203" s="18">
        <v>10</v>
      </c>
      <c r="H1203" s="18">
        <v>10</v>
      </c>
      <c r="I1203" s="18"/>
    </row>
    <row r="1204" spans="1:9" ht="31.5" x14ac:dyDescent="0.25">
      <c r="A1204" s="23" t="s">
        <v>48</v>
      </c>
      <c r="B1204" s="23"/>
      <c r="C1204" s="23"/>
      <c r="D1204" s="23"/>
      <c r="E1204" s="24" t="s">
        <v>641</v>
      </c>
      <c r="F1204" s="25">
        <f>F1205</f>
        <v>2328</v>
      </c>
      <c r="G1204" s="18">
        <f t="shared" ref="G1204:I1206" si="624">G1205</f>
        <v>0</v>
      </c>
      <c r="H1204" s="18">
        <f t="shared" si="624"/>
        <v>0</v>
      </c>
      <c r="I1204" s="18">
        <f t="shared" si="624"/>
        <v>0</v>
      </c>
    </row>
    <row r="1205" spans="1:9" ht="31.5" x14ac:dyDescent="0.25">
      <c r="A1205" s="23" t="s">
        <v>48</v>
      </c>
      <c r="B1205" s="23" t="s">
        <v>6</v>
      </c>
      <c r="C1205" s="23"/>
      <c r="D1205" s="23"/>
      <c r="E1205" s="24" t="s">
        <v>742</v>
      </c>
      <c r="F1205" s="25">
        <f>F1206</f>
        <v>2328</v>
      </c>
      <c r="G1205" s="18">
        <f t="shared" si="624"/>
        <v>0</v>
      </c>
      <c r="H1205" s="18">
        <f t="shared" si="624"/>
        <v>0</v>
      </c>
      <c r="I1205" s="18">
        <f t="shared" si="624"/>
        <v>0</v>
      </c>
    </row>
    <row r="1206" spans="1:9" ht="47.25" x14ac:dyDescent="0.25">
      <c r="A1206" s="23" t="s">
        <v>48</v>
      </c>
      <c r="B1206" s="23" t="s">
        <v>167</v>
      </c>
      <c r="C1206" s="23"/>
      <c r="D1206" s="23"/>
      <c r="E1206" s="24" t="s">
        <v>743</v>
      </c>
      <c r="F1206" s="25">
        <f>F1207</f>
        <v>2328</v>
      </c>
      <c r="G1206" s="18">
        <f t="shared" si="624"/>
        <v>0</v>
      </c>
      <c r="H1206" s="18">
        <f t="shared" si="624"/>
        <v>0</v>
      </c>
      <c r="I1206" s="18">
        <f t="shared" si="624"/>
        <v>0</v>
      </c>
    </row>
    <row r="1207" spans="1:9" ht="31.5" x14ac:dyDescent="0.25">
      <c r="A1207" s="23" t="s">
        <v>48</v>
      </c>
      <c r="B1207" s="23">
        <v>240</v>
      </c>
      <c r="C1207" s="23" t="s">
        <v>44</v>
      </c>
      <c r="D1207" s="23" t="s">
        <v>45</v>
      </c>
      <c r="E1207" s="24" t="s">
        <v>772</v>
      </c>
      <c r="F1207" s="25">
        <v>2328</v>
      </c>
      <c r="G1207" s="18">
        <v>0</v>
      </c>
      <c r="H1207" s="18">
        <v>0</v>
      </c>
      <c r="I1207" s="18"/>
    </row>
    <row r="1208" spans="1:9" ht="78.75" x14ac:dyDescent="0.25">
      <c r="A1208" s="23" t="s">
        <v>49</v>
      </c>
      <c r="B1208" s="23"/>
      <c r="C1208" s="23"/>
      <c r="D1208" s="23"/>
      <c r="E1208" s="24" t="s">
        <v>642</v>
      </c>
      <c r="F1208" s="25">
        <f>F1209</f>
        <v>3224</v>
      </c>
      <c r="G1208" s="18">
        <f t="shared" ref="G1208:I1210" si="625">G1209</f>
        <v>0</v>
      </c>
      <c r="H1208" s="18">
        <f t="shared" si="625"/>
        <v>0</v>
      </c>
      <c r="I1208" s="18">
        <f t="shared" si="625"/>
        <v>0</v>
      </c>
    </row>
    <row r="1209" spans="1:9" ht="31.5" x14ac:dyDescent="0.25">
      <c r="A1209" s="23" t="s">
        <v>49</v>
      </c>
      <c r="B1209" s="23" t="s">
        <v>6</v>
      </c>
      <c r="C1209" s="23"/>
      <c r="D1209" s="23"/>
      <c r="E1209" s="24" t="s">
        <v>742</v>
      </c>
      <c r="F1209" s="25">
        <f>F1210</f>
        <v>3224</v>
      </c>
      <c r="G1209" s="18">
        <f t="shared" si="625"/>
        <v>0</v>
      </c>
      <c r="H1209" s="18">
        <f t="shared" si="625"/>
        <v>0</v>
      </c>
      <c r="I1209" s="18">
        <f t="shared" si="625"/>
        <v>0</v>
      </c>
    </row>
    <row r="1210" spans="1:9" ht="47.25" x14ac:dyDescent="0.25">
      <c r="A1210" s="23" t="s">
        <v>49</v>
      </c>
      <c r="B1210" s="23" t="s">
        <v>167</v>
      </c>
      <c r="C1210" s="23"/>
      <c r="D1210" s="23"/>
      <c r="E1210" s="24" t="s">
        <v>743</v>
      </c>
      <c r="F1210" s="25">
        <f>F1211</f>
        <v>3224</v>
      </c>
      <c r="G1210" s="18">
        <f t="shared" si="625"/>
        <v>0</v>
      </c>
      <c r="H1210" s="18">
        <f t="shared" si="625"/>
        <v>0</v>
      </c>
      <c r="I1210" s="18">
        <f t="shared" si="625"/>
        <v>0</v>
      </c>
    </row>
    <row r="1211" spans="1:9" ht="31.5" x14ac:dyDescent="0.25">
      <c r="A1211" s="23" t="s">
        <v>49</v>
      </c>
      <c r="B1211" s="23">
        <v>240</v>
      </c>
      <c r="C1211" s="23" t="s">
        <v>44</v>
      </c>
      <c r="D1211" s="23" t="s">
        <v>45</v>
      </c>
      <c r="E1211" s="24" t="s">
        <v>772</v>
      </c>
      <c r="F1211" s="25">
        <v>3224</v>
      </c>
      <c r="G1211" s="18">
        <v>0</v>
      </c>
      <c r="H1211" s="18">
        <v>0</v>
      </c>
      <c r="I1211" s="18"/>
    </row>
    <row r="1212" spans="1:9" ht="63" x14ac:dyDescent="0.25">
      <c r="A1212" s="23" t="s">
        <v>186</v>
      </c>
      <c r="B1212" s="23"/>
      <c r="C1212" s="23"/>
      <c r="D1212" s="23"/>
      <c r="E1212" s="24" t="s">
        <v>643</v>
      </c>
      <c r="F1212" s="25">
        <f>F1213</f>
        <v>1202.7</v>
      </c>
      <c r="G1212" s="18">
        <f t="shared" ref="G1212:I1214" si="626">G1213</f>
        <v>816.80000000000007</v>
      </c>
      <c r="H1212" s="18">
        <f t="shared" si="626"/>
        <v>29.1</v>
      </c>
      <c r="I1212" s="18">
        <f t="shared" si="626"/>
        <v>0</v>
      </c>
    </row>
    <row r="1213" spans="1:9" ht="31.5" x14ac:dyDescent="0.25">
      <c r="A1213" s="23" t="s">
        <v>186</v>
      </c>
      <c r="B1213" s="23" t="s">
        <v>6</v>
      </c>
      <c r="C1213" s="23"/>
      <c r="D1213" s="23"/>
      <c r="E1213" s="24" t="s">
        <v>742</v>
      </c>
      <c r="F1213" s="25">
        <f>F1214</f>
        <v>1202.7</v>
      </c>
      <c r="G1213" s="18">
        <f t="shared" si="626"/>
        <v>816.80000000000007</v>
      </c>
      <c r="H1213" s="18">
        <f t="shared" si="626"/>
        <v>29.1</v>
      </c>
      <c r="I1213" s="18">
        <f t="shared" si="626"/>
        <v>0</v>
      </c>
    </row>
    <row r="1214" spans="1:9" ht="47.25" x14ac:dyDescent="0.25">
      <c r="A1214" s="23" t="s">
        <v>186</v>
      </c>
      <c r="B1214" s="23" t="s">
        <v>167</v>
      </c>
      <c r="C1214" s="23"/>
      <c r="D1214" s="23"/>
      <c r="E1214" s="24" t="s">
        <v>743</v>
      </c>
      <c r="F1214" s="25">
        <f>F1215</f>
        <v>1202.7</v>
      </c>
      <c r="G1214" s="18">
        <f t="shared" si="626"/>
        <v>816.80000000000007</v>
      </c>
      <c r="H1214" s="18">
        <f t="shared" si="626"/>
        <v>29.1</v>
      </c>
      <c r="I1214" s="18">
        <f t="shared" si="626"/>
        <v>0</v>
      </c>
    </row>
    <row r="1215" spans="1:9" ht="31.5" x14ac:dyDescent="0.25">
      <c r="A1215" s="23" t="s">
        <v>186</v>
      </c>
      <c r="B1215" s="23">
        <v>240</v>
      </c>
      <c r="C1215" s="23" t="s">
        <v>44</v>
      </c>
      <c r="D1215" s="23" t="s">
        <v>45</v>
      </c>
      <c r="E1215" s="24" t="s">
        <v>772</v>
      </c>
      <c r="F1215" s="25">
        <v>1202.7</v>
      </c>
      <c r="G1215" s="18">
        <v>816.80000000000007</v>
      </c>
      <c r="H1215" s="18">
        <v>29.1</v>
      </c>
      <c r="I1215" s="18"/>
    </row>
    <row r="1216" spans="1:9" ht="31.5" x14ac:dyDescent="0.25">
      <c r="A1216" s="23" t="s">
        <v>50</v>
      </c>
      <c r="B1216" s="23"/>
      <c r="C1216" s="23"/>
      <c r="D1216" s="23"/>
      <c r="E1216" s="24" t="s">
        <v>644</v>
      </c>
      <c r="F1216" s="25">
        <f>F1217</f>
        <v>1871.5</v>
      </c>
      <c r="G1216" s="18">
        <f t="shared" ref="G1216:I1218" si="627">G1217</f>
        <v>3461.6</v>
      </c>
      <c r="H1216" s="18">
        <f t="shared" si="627"/>
        <v>1934.2</v>
      </c>
      <c r="I1216" s="18">
        <f t="shared" si="627"/>
        <v>0</v>
      </c>
    </row>
    <row r="1217" spans="1:10" ht="31.5" x14ac:dyDescent="0.25">
      <c r="A1217" s="23" t="s">
        <v>50</v>
      </c>
      <c r="B1217" s="23" t="s">
        <v>6</v>
      </c>
      <c r="C1217" s="23"/>
      <c r="D1217" s="23"/>
      <c r="E1217" s="24" t="s">
        <v>742</v>
      </c>
      <c r="F1217" s="25">
        <f>F1218</f>
        <v>1871.5</v>
      </c>
      <c r="G1217" s="18">
        <f t="shared" si="627"/>
        <v>3461.6</v>
      </c>
      <c r="H1217" s="18">
        <f t="shared" si="627"/>
        <v>1934.2</v>
      </c>
      <c r="I1217" s="18">
        <f t="shared" si="627"/>
        <v>0</v>
      </c>
    </row>
    <row r="1218" spans="1:10" ht="47.25" x14ac:dyDescent="0.25">
      <c r="A1218" s="23" t="s">
        <v>50</v>
      </c>
      <c r="B1218" s="23" t="s">
        <v>167</v>
      </c>
      <c r="C1218" s="23"/>
      <c r="D1218" s="23"/>
      <c r="E1218" s="24" t="s">
        <v>743</v>
      </c>
      <c r="F1218" s="25">
        <f>F1219</f>
        <v>1871.5</v>
      </c>
      <c r="G1218" s="18">
        <f t="shared" si="627"/>
        <v>3461.6</v>
      </c>
      <c r="H1218" s="18">
        <f t="shared" si="627"/>
        <v>1934.2</v>
      </c>
      <c r="I1218" s="18">
        <f t="shared" si="627"/>
        <v>0</v>
      </c>
    </row>
    <row r="1219" spans="1:10" ht="31.5" x14ac:dyDescent="0.25">
      <c r="A1219" s="23" t="s">
        <v>50</v>
      </c>
      <c r="B1219" s="23">
        <v>240</v>
      </c>
      <c r="C1219" s="23" t="s">
        <v>44</v>
      </c>
      <c r="D1219" s="23" t="s">
        <v>45</v>
      </c>
      <c r="E1219" s="24" t="s">
        <v>772</v>
      </c>
      <c r="F1219" s="25">
        <v>1871.5</v>
      </c>
      <c r="G1219" s="18">
        <v>3461.6</v>
      </c>
      <c r="H1219" s="18">
        <v>1934.2</v>
      </c>
      <c r="I1219" s="18"/>
    </row>
    <row r="1220" spans="1:10" s="31" customFormat="1" ht="47.25" x14ac:dyDescent="0.25">
      <c r="A1220" s="28" t="s">
        <v>56</v>
      </c>
      <c r="B1220" s="28"/>
      <c r="C1220" s="28"/>
      <c r="D1220" s="28"/>
      <c r="E1220" s="29" t="s">
        <v>645</v>
      </c>
      <c r="F1220" s="30">
        <f>F1221+F1225</f>
        <v>36276.5</v>
      </c>
      <c r="G1220" s="21">
        <f t="shared" ref="G1220:H1220" si="628">G1221+G1225</f>
        <v>33967.9</v>
      </c>
      <c r="H1220" s="21">
        <f t="shared" si="628"/>
        <v>25684.5</v>
      </c>
      <c r="I1220" s="21">
        <f t="shared" ref="I1220" si="629">I1221+I1225</f>
        <v>0</v>
      </c>
      <c r="J1220" s="22"/>
    </row>
    <row r="1221" spans="1:10" ht="47.25" x14ac:dyDescent="0.25">
      <c r="A1221" s="23" t="s">
        <v>51</v>
      </c>
      <c r="B1221" s="23"/>
      <c r="C1221" s="23"/>
      <c r="D1221" s="23"/>
      <c r="E1221" s="24" t="s">
        <v>646</v>
      </c>
      <c r="F1221" s="25">
        <f>F1222</f>
        <v>14817.8</v>
      </c>
      <c r="G1221" s="18">
        <f t="shared" ref="G1221:I1223" si="630">G1222</f>
        <v>12509.2</v>
      </c>
      <c r="H1221" s="18">
        <f t="shared" si="630"/>
        <v>11936.2</v>
      </c>
      <c r="I1221" s="18">
        <f t="shared" si="630"/>
        <v>0</v>
      </c>
    </row>
    <row r="1222" spans="1:10" ht="31.5" x14ac:dyDescent="0.25">
      <c r="A1222" s="23" t="s">
        <v>51</v>
      </c>
      <c r="B1222" s="23" t="s">
        <v>6</v>
      </c>
      <c r="C1222" s="23"/>
      <c r="D1222" s="23"/>
      <c r="E1222" s="24" t="s">
        <v>742</v>
      </c>
      <c r="F1222" s="25">
        <f>F1223</f>
        <v>14817.8</v>
      </c>
      <c r="G1222" s="18">
        <f t="shared" si="630"/>
        <v>12509.2</v>
      </c>
      <c r="H1222" s="18">
        <f t="shared" si="630"/>
        <v>11936.2</v>
      </c>
      <c r="I1222" s="18">
        <f t="shared" si="630"/>
        <v>0</v>
      </c>
    </row>
    <row r="1223" spans="1:10" ht="47.25" x14ac:dyDescent="0.25">
      <c r="A1223" s="23" t="s">
        <v>51</v>
      </c>
      <c r="B1223" s="23" t="s">
        <v>167</v>
      </c>
      <c r="C1223" s="23"/>
      <c r="D1223" s="23"/>
      <c r="E1223" s="24" t="s">
        <v>743</v>
      </c>
      <c r="F1223" s="25">
        <f>F1224</f>
        <v>14817.8</v>
      </c>
      <c r="G1223" s="18">
        <f t="shared" si="630"/>
        <v>12509.2</v>
      </c>
      <c r="H1223" s="18">
        <f t="shared" si="630"/>
        <v>11936.2</v>
      </c>
      <c r="I1223" s="18">
        <f t="shared" si="630"/>
        <v>0</v>
      </c>
    </row>
    <row r="1224" spans="1:10" ht="31.5" x14ac:dyDescent="0.25">
      <c r="A1224" s="23" t="s">
        <v>51</v>
      </c>
      <c r="B1224" s="23">
        <v>240</v>
      </c>
      <c r="C1224" s="23" t="s">
        <v>44</v>
      </c>
      <c r="D1224" s="23" t="s">
        <v>45</v>
      </c>
      <c r="E1224" s="24" t="s">
        <v>772</v>
      </c>
      <c r="F1224" s="25">
        <v>14817.8</v>
      </c>
      <c r="G1224" s="18">
        <v>12509.2</v>
      </c>
      <c r="H1224" s="18">
        <v>11936.2</v>
      </c>
      <c r="I1224" s="18"/>
    </row>
    <row r="1225" spans="1:10" ht="47.25" x14ac:dyDescent="0.25">
      <c r="A1225" s="23" t="s">
        <v>52</v>
      </c>
      <c r="B1225" s="23"/>
      <c r="C1225" s="23"/>
      <c r="D1225" s="23"/>
      <c r="E1225" s="24" t="s">
        <v>647</v>
      </c>
      <c r="F1225" s="25">
        <f>F1226</f>
        <v>21458.7</v>
      </c>
      <c r="G1225" s="18">
        <f t="shared" ref="G1225:I1227" si="631">G1226</f>
        <v>21458.7</v>
      </c>
      <c r="H1225" s="18">
        <f t="shared" si="631"/>
        <v>13748.3</v>
      </c>
      <c r="I1225" s="18">
        <f t="shared" si="631"/>
        <v>0</v>
      </c>
    </row>
    <row r="1226" spans="1:10" ht="31.5" x14ac:dyDescent="0.25">
      <c r="A1226" s="23" t="s">
        <v>52</v>
      </c>
      <c r="B1226" s="23" t="s">
        <v>6</v>
      </c>
      <c r="C1226" s="23"/>
      <c r="D1226" s="23"/>
      <c r="E1226" s="24" t="s">
        <v>742</v>
      </c>
      <c r="F1226" s="25">
        <f>F1227</f>
        <v>21458.7</v>
      </c>
      <c r="G1226" s="18">
        <f t="shared" si="631"/>
        <v>21458.7</v>
      </c>
      <c r="H1226" s="18">
        <f t="shared" si="631"/>
        <v>13748.3</v>
      </c>
      <c r="I1226" s="18">
        <f t="shared" si="631"/>
        <v>0</v>
      </c>
    </row>
    <row r="1227" spans="1:10" ht="47.25" x14ac:dyDescent="0.25">
      <c r="A1227" s="23" t="s">
        <v>52</v>
      </c>
      <c r="B1227" s="23" t="s">
        <v>167</v>
      </c>
      <c r="C1227" s="23"/>
      <c r="D1227" s="23"/>
      <c r="E1227" s="24" t="s">
        <v>743</v>
      </c>
      <c r="F1227" s="25">
        <f>F1228</f>
        <v>21458.7</v>
      </c>
      <c r="G1227" s="18">
        <f t="shared" si="631"/>
        <v>21458.7</v>
      </c>
      <c r="H1227" s="18">
        <f t="shared" si="631"/>
        <v>13748.3</v>
      </c>
      <c r="I1227" s="18">
        <f t="shared" si="631"/>
        <v>0</v>
      </c>
    </row>
    <row r="1228" spans="1:10" ht="31.5" x14ac:dyDescent="0.25">
      <c r="A1228" s="23" t="s">
        <v>52</v>
      </c>
      <c r="B1228" s="23">
        <v>240</v>
      </c>
      <c r="C1228" s="23" t="s">
        <v>44</v>
      </c>
      <c r="D1228" s="23" t="s">
        <v>45</v>
      </c>
      <c r="E1228" s="24" t="s">
        <v>772</v>
      </c>
      <c r="F1228" s="25">
        <v>21458.7</v>
      </c>
      <c r="G1228" s="18">
        <v>21458.7</v>
      </c>
      <c r="H1228" s="18">
        <v>13748.3</v>
      </c>
      <c r="I1228" s="18"/>
    </row>
    <row r="1229" spans="1:10" s="53" customFormat="1" ht="47.25" x14ac:dyDescent="0.25">
      <c r="A1229" s="50" t="s">
        <v>409</v>
      </c>
      <c r="B1229" s="50"/>
      <c r="C1229" s="50"/>
      <c r="D1229" s="50"/>
      <c r="E1229" s="51" t="s">
        <v>648</v>
      </c>
      <c r="F1229" s="52">
        <f>F1230+F1238</f>
        <v>8564.6999999999989</v>
      </c>
      <c r="G1229" s="1">
        <f t="shared" ref="G1229:H1229" si="632">G1230+G1238</f>
        <v>7033.4000000000005</v>
      </c>
      <c r="H1229" s="1">
        <f t="shared" si="632"/>
        <v>7033.4000000000005</v>
      </c>
      <c r="I1229" s="1">
        <f t="shared" ref="I1229" si="633">I1230+I1238</f>
        <v>0</v>
      </c>
      <c r="J1229" s="5"/>
    </row>
    <row r="1230" spans="1:10" s="31" customFormat="1" ht="31.5" x14ac:dyDescent="0.25">
      <c r="A1230" s="28" t="s">
        <v>410</v>
      </c>
      <c r="B1230" s="28"/>
      <c r="C1230" s="28"/>
      <c r="D1230" s="28"/>
      <c r="E1230" s="29" t="s">
        <v>649</v>
      </c>
      <c r="F1230" s="30">
        <f>F1231</f>
        <v>135.9</v>
      </c>
      <c r="G1230" s="21">
        <f t="shared" ref="G1230:I1230" si="634">G1231</f>
        <v>129.30000000000001</v>
      </c>
      <c r="H1230" s="21">
        <f t="shared" si="634"/>
        <v>129.30000000000001</v>
      </c>
      <c r="I1230" s="21">
        <f t="shared" si="634"/>
        <v>0</v>
      </c>
      <c r="J1230" s="22"/>
    </row>
    <row r="1231" spans="1:10" ht="31.5" x14ac:dyDescent="0.25">
      <c r="A1231" s="23" t="s">
        <v>405</v>
      </c>
      <c r="B1231" s="23"/>
      <c r="C1231" s="23"/>
      <c r="D1231" s="23"/>
      <c r="E1231" s="24" t="s">
        <v>650</v>
      </c>
      <c r="F1231" s="25">
        <f>F1232+F1235</f>
        <v>135.9</v>
      </c>
      <c r="G1231" s="18">
        <f t="shared" ref="G1231:H1231" si="635">G1232+G1235</f>
        <v>129.30000000000001</v>
      </c>
      <c r="H1231" s="18">
        <f t="shared" si="635"/>
        <v>129.30000000000001</v>
      </c>
      <c r="I1231" s="18">
        <f t="shared" ref="I1231" si="636">I1232+I1235</f>
        <v>0</v>
      </c>
    </row>
    <row r="1232" spans="1:10" ht="31.5" x14ac:dyDescent="0.25">
      <c r="A1232" s="23" t="s">
        <v>405</v>
      </c>
      <c r="B1232" s="23" t="s">
        <v>6</v>
      </c>
      <c r="C1232" s="23"/>
      <c r="D1232" s="23"/>
      <c r="E1232" s="24" t="s">
        <v>742</v>
      </c>
      <c r="F1232" s="25">
        <f>F1233</f>
        <v>52.5</v>
      </c>
      <c r="G1232" s="18">
        <f t="shared" ref="G1232:I1233" si="637">G1233</f>
        <v>47.5</v>
      </c>
      <c r="H1232" s="18">
        <f t="shared" si="637"/>
        <v>47.5</v>
      </c>
      <c r="I1232" s="18">
        <f t="shared" si="637"/>
        <v>0</v>
      </c>
    </row>
    <row r="1233" spans="1:10" ht="47.25" x14ac:dyDescent="0.25">
      <c r="A1233" s="23" t="s">
        <v>405</v>
      </c>
      <c r="B1233" s="23" t="s">
        <v>167</v>
      </c>
      <c r="C1233" s="23"/>
      <c r="D1233" s="23"/>
      <c r="E1233" s="24" t="s">
        <v>743</v>
      </c>
      <c r="F1233" s="25">
        <f>F1234</f>
        <v>52.5</v>
      </c>
      <c r="G1233" s="18">
        <f t="shared" si="637"/>
        <v>47.5</v>
      </c>
      <c r="H1233" s="18">
        <f t="shared" si="637"/>
        <v>47.5</v>
      </c>
      <c r="I1233" s="18">
        <f t="shared" si="637"/>
        <v>0</v>
      </c>
    </row>
    <row r="1234" spans="1:10" ht="31.5" x14ac:dyDescent="0.25">
      <c r="A1234" s="23" t="s">
        <v>405</v>
      </c>
      <c r="B1234" s="23">
        <v>240</v>
      </c>
      <c r="C1234" s="23" t="s">
        <v>44</v>
      </c>
      <c r="D1234" s="23" t="s">
        <v>45</v>
      </c>
      <c r="E1234" s="24" t="s">
        <v>772</v>
      </c>
      <c r="F1234" s="25">
        <v>52.5</v>
      </c>
      <c r="G1234" s="18">
        <v>47.5</v>
      </c>
      <c r="H1234" s="18">
        <v>47.5</v>
      </c>
      <c r="I1234" s="18"/>
    </row>
    <row r="1235" spans="1:10" x14ac:dyDescent="0.25">
      <c r="A1235" s="23" t="s">
        <v>405</v>
      </c>
      <c r="B1235" s="23" t="s">
        <v>7</v>
      </c>
      <c r="C1235" s="23"/>
      <c r="D1235" s="23"/>
      <c r="E1235" s="24" t="s">
        <v>755</v>
      </c>
      <c r="F1235" s="25">
        <f>F1236</f>
        <v>83.4</v>
      </c>
      <c r="G1235" s="18">
        <f t="shared" ref="G1235:I1236" si="638">G1236</f>
        <v>81.8</v>
      </c>
      <c r="H1235" s="18">
        <f t="shared" si="638"/>
        <v>81.8</v>
      </c>
      <c r="I1235" s="18">
        <f t="shared" si="638"/>
        <v>0</v>
      </c>
    </row>
    <row r="1236" spans="1:10" x14ac:dyDescent="0.25">
      <c r="A1236" s="23" t="s">
        <v>405</v>
      </c>
      <c r="B1236" s="23" t="s">
        <v>215</v>
      </c>
      <c r="C1236" s="23"/>
      <c r="D1236" s="23"/>
      <c r="E1236" s="24" t="s">
        <v>758</v>
      </c>
      <c r="F1236" s="25">
        <f>F1237</f>
        <v>83.4</v>
      </c>
      <c r="G1236" s="18">
        <f t="shared" si="638"/>
        <v>81.8</v>
      </c>
      <c r="H1236" s="18">
        <f t="shared" si="638"/>
        <v>81.8</v>
      </c>
      <c r="I1236" s="18">
        <f t="shared" si="638"/>
        <v>0</v>
      </c>
    </row>
    <row r="1237" spans="1:10" ht="31.5" x14ac:dyDescent="0.25">
      <c r="A1237" s="23" t="s">
        <v>405</v>
      </c>
      <c r="B1237" s="23">
        <v>850</v>
      </c>
      <c r="C1237" s="23" t="s">
        <v>44</v>
      </c>
      <c r="D1237" s="23" t="s">
        <v>45</v>
      </c>
      <c r="E1237" s="24" t="s">
        <v>772</v>
      </c>
      <c r="F1237" s="25">
        <v>83.4</v>
      </c>
      <c r="G1237" s="18">
        <v>81.8</v>
      </c>
      <c r="H1237" s="18">
        <v>81.8</v>
      </c>
      <c r="I1237" s="18"/>
    </row>
    <row r="1238" spans="1:10" s="31" customFormat="1" ht="31.5" x14ac:dyDescent="0.25">
      <c r="A1238" s="28" t="s">
        <v>411</v>
      </c>
      <c r="B1238" s="28"/>
      <c r="C1238" s="28"/>
      <c r="D1238" s="28"/>
      <c r="E1238" s="29" t="s">
        <v>651</v>
      </c>
      <c r="F1238" s="30">
        <f>F1239+F1243+F1247</f>
        <v>8428.7999999999993</v>
      </c>
      <c r="G1238" s="21">
        <f t="shared" ref="G1238:H1238" si="639">G1239+G1243+G1247</f>
        <v>6904.1</v>
      </c>
      <c r="H1238" s="21">
        <f t="shared" si="639"/>
        <v>6904.1</v>
      </c>
      <c r="I1238" s="21">
        <f t="shared" ref="I1238" si="640">I1239+I1243+I1247</f>
        <v>0</v>
      </c>
      <c r="J1238" s="22"/>
    </row>
    <row r="1239" spans="1:10" x14ac:dyDescent="0.25">
      <c r="A1239" s="23" t="s">
        <v>406</v>
      </c>
      <c r="B1239" s="23"/>
      <c r="C1239" s="23"/>
      <c r="D1239" s="23"/>
      <c r="E1239" s="24" t="s">
        <v>652</v>
      </c>
      <c r="F1239" s="25">
        <f>F1240</f>
        <v>7462.7</v>
      </c>
      <c r="G1239" s="18">
        <f t="shared" ref="G1239:I1241" si="641">G1240</f>
        <v>6304.1</v>
      </c>
      <c r="H1239" s="18">
        <f t="shared" si="641"/>
        <v>6304.1</v>
      </c>
      <c r="I1239" s="18">
        <f t="shared" si="641"/>
        <v>0</v>
      </c>
    </row>
    <row r="1240" spans="1:10" ht="31.5" x14ac:dyDescent="0.25">
      <c r="A1240" s="23" t="s">
        <v>406</v>
      </c>
      <c r="B1240" s="23" t="s">
        <v>6</v>
      </c>
      <c r="C1240" s="23"/>
      <c r="D1240" s="23"/>
      <c r="E1240" s="24" t="s">
        <v>742</v>
      </c>
      <c r="F1240" s="25">
        <f>F1241</f>
        <v>7462.7</v>
      </c>
      <c r="G1240" s="18">
        <f t="shared" si="641"/>
        <v>6304.1</v>
      </c>
      <c r="H1240" s="18">
        <f t="shared" si="641"/>
        <v>6304.1</v>
      </c>
      <c r="I1240" s="18">
        <f t="shared" si="641"/>
        <v>0</v>
      </c>
    </row>
    <row r="1241" spans="1:10" ht="47.25" x14ac:dyDescent="0.25">
      <c r="A1241" s="23" t="s">
        <v>406</v>
      </c>
      <c r="B1241" s="23" t="s">
        <v>167</v>
      </c>
      <c r="C1241" s="23"/>
      <c r="D1241" s="23"/>
      <c r="E1241" s="24" t="s">
        <v>743</v>
      </c>
      <c r="F1241" s="25">
        <f>F1242</f>
        <v>7462.7</v>
      </c>
      <c r="G1241" s="18">
        <f t="shared" si="641"/>
        <v>6304.1</v>
      </c>
      <c r="H1241" s="18">
        <f t="shared" si="641"/>
        <v>6304.1</v>
      </c>
      <c r="I1241" s="18">
        <f t="shared" si="641"/>
        <v>0</v>
      </c>
    </row>
    <row r="1242" spans="1:10" ht="31.5" x14ac:dyDescent="0.25">
      <c r="A1242" s="23" t="s">
        <v>406</v>
      </c>
      <c r="B1242" s="23">
        <v>240</v>
      </c>
      <c r="C1242" s="23" t="s">
        <v>44</v>
      </c>
      <c r="D1242" s="23" t="s">
        <v>45</v>
      </c>
      <c r="E1242" s="24" t="s">
        <v>772</v>
      </c>
      <c r="F1242" s="25">
        <v>7462.7</v>
      </c>
      <c r="G1242" s="18">
        <v>6304.1</v>
      </c>
      <c r="H1242" s="18">
        <v>6304.1</v>
      </c>
      <c r="I1242" s="18"/>
    </row>
    <row r="1243" spans="1:10" ht="47.25" x14ac:dyDescent="0.25">
      <c r="A1243" s="23" t="s">
        <v>407</v>
      </c>
      <c r="B1243" s="23"/>
      <c r="C1243" s="23"/>
      <c r="D1243" s="23"/>
      <c r="E1243" s="24" t="s">
        <v>653</v>
      </c>
      <c r="F1243" s="25">
        <f>F1244</f>
        <v>600</v>
      </c>
      <c r="G1243" s="18">
        <f t="shared" ref="G1243:I1245" si="642">G1244</f>
        <v>600</v>
      </c>
      <c r="H1243" s="18">
        <f t="shared" si="642"/>
        <v>600</v>
      </c>
      <c r="I1243" s="18">
        <f t="shared" si="642"/>
        <v>0</v>
      </c>
    </row>
    <row r="1244" spans="1:10" ht="31.5" x14ac:dyDescent="0.25">
      <c r="A1244" s="23" t="s">
        <v>407</v>
      </c>
      <c r="B1244" s="23" t="s">
        <v>6</v>
      </c>
      <c r="C1244" s="23"/>
      <c r="D1244" s="23"/>
      <c r="E1244" s="24" t="s">
        <v>742</v>
      </c>
      <c r="F1244" s="25">
        <f>F1245</f>
        <v>600</v>
      </c>
      <c r="G1244" s="18">
        <f t="shared" si="642"/>
        <v>600</v>
      </c>
      <c r="H1244" s="18">
        <f t="shared" si="642"/>
        <v>600</v>
      </c>
      <c r="I1244" s="18">
        <f t="shared" si="642"/>
        <v>0</v>
      </c>
    </row>
    <row r="1245" spans="1:10" ht="47.25" x14ac:dyDescent="0.25">
      <c r="A1245" s="23" t="s">
        <v>407</v>
      </c>
      <c r="B1245" s="23" t="s">
        <v>167</v>
      </c>
      <c r="C1245" s="23"/>
      <c r="D1245" s="23"/>
      <c r="E1245" s="24" t="s">
        <v>743</v>
      </c>
      <c r="F1245" s="25">
        <f>F1246</f>
        <v>600</v>
      </c>
      <c r="G1245" s="18">
        <f t="shared" si="642"/>
        <v>600</v>
      </c>
      <c r="H1245" s="18">
        <f t="shared" si="642"/>
        <v>600</v>
      </c>
      <c r="I1245" s="18">
        <f t="shared" si="642"/>
        <v>0</v>
      </c>
    </row>
    <row r="1246" spans="1:10" ht="31.5" x14ac:dyDescent="0.25">
      <c r="A1246" s="23" t="s">
        <v>407</v>
      </c>
      <c r="B1246" s="23">
        <v>240</v>
      </c>
      <c r="C1246" s="23" t="s">
        <v>44</v>
      </c>
      <c r="D1246" s="23" t="s">
        <v>45</v>
      </c>
      <c r="E1246" s="24" t="s">
        <v>772</v>
      </c>
      <c r="F1246" s="25">
        <v>600</v>
      </c>
      <c r="G1246" s="18">
        <v>600</v>
      </c>
      <c r="H1246" s="18">
        <v>600</v>
      </c>
      <c r="I1246" s="18"/>
    </row>
    <row r="1247" spans="1:10" ht="47.25" x14ac:dyDescent="0.25">
      <c r="A1247" s="23" t="s">
        <v>408</v>
      </c>
      <c r="B1247" s="23"/>
      <c r="C1247" s="23"/>
      <c r="D1247" s="23"/>
      <c r="E1247" s="24" t="s">
        <v>654</v>
      </c>
      <c r="F1247" s="25">
        <f>F1248</f>
        <v>366.1</v>
      </c>
      <c r="G1247" s="18">
        <f t="shared" ref="G1247:I1249" si="643">G1248</f>
        <v>0</v>
      </c>
      <c r="H1247" s="18">
        <f t="shared" si="643"/>
        <v>0</v>
      </c>
      <c r="I1247" s="18">
        <f t="shared" si="643"/>
        <v>0</v>
      </c>
    </row>
    <row r="1248" spans="1:10" ht="31.5" x14ac:dyDescent="0.25">
      <c r="A1248" s="23" t="s">
        <v>408</v>
      </c>
      <c r="B1248" s="23" t="s">
        <v>6</v>
      </c>
      <c r="C1248" s="23"/>
      <c r="D1248" s="23"/>
      <c r="E1248" s="24" t="s">
        <v>742</v>
      </c>
      <c r="F1248" s="25">
        <f>F1249</f>
        <v>366.1</v>
      </c>
      <c r="G1248" s="18">
        <f t="shared" si="643"/>
        <v>0</v>
      </c>
      <c r="H1248" s="18">
        <f t="shared" si="643"/>
        <v>0</v>
      </c>
      <c r="I1248" s="18">
        <f t="shared" si="643"/>
        <v>0</v>
      </c>
    </row>
    <row r="1249" spans="1:10" ht="47.25" x14ac:dyDescent="0.25">
      <c r="A1249" s="23" t="s">
        <v>408</v>
      </c>
      <c r="B1249" s="23" t="s">
        <v>167</v>
      </c>
      <c r="C1249" s="23"/>
      <c r="D1249" s="23"/>
      <c r="E1249" s="24" t="s">
        <v>743</v>
      </c>
      <c r="F1249" s="25">
        <f>F1250</f>
        <v>366.1</v>
      </c>
      <c r="G1249" s="18">
        <f t="shared" si="643"/>
        <v>0</v>
      </c>
      <c r="H1249" s="18">
        <f t="shared" si="643"/>
        <v>0</v>
      </c>
      <c r="I1249" s="18">
        <f t="shared" si="643"/>
        <v>0</v>
      </c>
    </row>
    <row r="1250" spans="1:10" ht="31.5" x14ac:dyDescent="0.25">
      <c r="A1250" s="23" t="s">
        <v>408</v>
      </c>
      <c r="B1250" s="23">
        <v>240</v>
      </c>
      <c r="C1250" s="23" t="s">
        <v>44</v>
      </c>
      <c r="D1250" s="23" t="s">
        <v>45</v>
      </c>
      <c r="E1250" s="24" t="s">
        <v>772</v>
      </c>
      <c r="F1250" s="25">
        <v>366.1</v>
      </c>
      <c r="G1250" s="18">
        <v>0</v>
      </c>
      <c r="H1250" s="18">
        <v>0</v>
      </c>
      <c r="I1250" s="18"/>
    </row>
    <row r="1251" spans="1:10" s="53" customFormat="1" ht="47.25" x14ac:dyDescent="0.25">
      <c r="A1251" s="50" t="s">
        <v>15</v>
      </c>
      <c r="B1251" s="50"/>
      <c r="C1251" s="50"/>
      <c r="D1251" s="50"/>
      <c r="E1251" s="51" t="s">
        <v>655</v>
      </c>
      <c r="F1251" s="52">
        <f>F1252+F1264</f>
        <v>112778.3</v>
      </c>
      <c r="G1251" s="1">
        <f t="shared" ref="G1251:H1251" si="644">G1252+G1264</f>
        <v>91044.499999999985</v>
      </c>
      <c r="H1251" s="1">
        <f t="shared" si="644"/>
        <v>87548.299999999988</v>
      </c>
      <c r="I1251" s="1">
        <f t="shared" ref="I1251" si="645">I1252+I1264</f>
        <v>0</v>
      </c>
      <c r="J1251" s="5"/>
    </row>
    <row r="1252" spans="1:10" s="31" customFormat="1" ht="31.5" x14ac:dyDescent="0.25">
      <c r="A1252" s="28" t="s">
        <v>16</v>
      </c>
      <c r="B1252" s="28"/>
      <c r="C1252" s="28"/>
      <c r="D1252" s="28"/>
      <c r="E1252" s="29" t="s">
        <v>656</v>
      </c>
      <c r="F1252" s="30">
        <f>F1253+F1260</f>
        <v>29511</v>
      </c>
      <c r="G1252" s="21">
        <f t="shared" ref="G1252:H1252" si="646">G1253+G1260</f>
        <v>6927.9</v>
      </c>
      <c r="H1252" s="21">
        <f t="shared" si="646"/>
        <v>3414.7</v>
      </c>
      <c r="I1252" s="21">
        <f t="shared" ref="I1252" si="647">I1253+I1260</f>
        <v>0</v>
      </c>
      <c r="J1252" s="22"/>
    </row>
    <row r="1253" spans="1:10" ht="63" x14ac:dyDescent="0.25">
      <c r="A1253" s="23" t="s">
        <v>17</v>
      </c>
      <c r="B1253" s="23"/>
      <c r="C1253" s="23"/>
      <c r="D1253" s="23"/>
      <c r="E1253" s="24" t="s">
        <v>657</v>
      </c>
      <c r="F1253" s="25">
        <f>F1254+F1257</f>
        <v>26181.9</v>
      </c>
      <c r="G1253" s="18">
        <f t="shared" ref="G1253:H1253" si="648">G1254+G1257</f>
        <v>5436.5</v>
      </c>
      <c r="H1253" s="18">
        <f t="shared" si="648"/>
        <v>1923.3</v>
      </c>
      <c r="I1253" s="18">
        <f t="shared" ref="I1253" si="649">I1254+I1257</f>
        <v>0</v>
      </c>
    </row>
    <row r="1254" spans="1:10" ht="31.5" x14ac:dyDescent="0.25">
      <c r="A1254" s="23" t="s">
        <v>17</v>
      </c>
      <c r="B1254" s="23" t="s">
        <v>6</v>
      </c>
      <c r="C1254" s="23"/>
      <c r="D1254" s="23"/>
      <c r="E1254" s="24" t="s">
        <v>742</v>
      </c>
      <c r="F1254" s="25">
        <f>F1255</f>
        <v>4600.6000000000004</v>
      </c>
      <c r="G1254" s="18">
        <f t="shared" ref="G1254:I1255" si="650">G1255</f>
        <v>1923.3</v>
      </c>
      <c r="H1254" s="18">
        <f t="shared" si="650"/>
        <v>1923.3</v>
      </c>
      <c r="I1254" s="18">
        <f t="shared" si="650"/>
        <v>0</v>
      </c>
    </row>
    <row r="1255" spans="1:10" ht="47.25" x14ac:dyDescent="0.25">
      <c r="A1255" s="23" t="s">
        <v>17</v>
      </c>
      <c r="B1255" s="23" t="s">
        <v>167</v>
      </c>
      <c r="C1255" s="23"/>
      <c r="D1255" s="23"/>
      <c r="E1255" s="24" t="s">
        <v>743</v>
      </c>
      <c r="F1255" s="25">
        <f>F1256</f>
        <v>4600.6000000000004</v>
      </c>
      <c r="G1255" s="18">
        <f t="shared" si="650"/>
        <v>1923.3</v>
      </c>
      <c r="H1255" s="18">
        <f t="shared" si="650"/>
        <v>1923.3</v>
      </c>
      <c r="I1255" s="18">
        <f t="shared" si="650"/>
        <v>0</v>
      </c>
    </row>
    <row r="1256" spans="1:10" x14ac:dyDescent="0.25">
      <c r="A1256" s="23" t="s">
        <v>17</v>
      </c>
      <c r="B1256" s="23">
        <v>240</v>
      </c>
      <c r="C1256" s="23" t="s">
        <v>10</v>
      </c>
      <c r="D1256" s="23" t="s">
        <v>11</v>
      </c>
      <c r="E1256" s="24" t="s">
        <v>766</v>
      </c>
      <c r="F1256" s="25">
        <v>4600.6000000000004</v>
      </c>
      <c r="G1256" s="18">
        <v>1923.3</v>
      </c>
      <c r="H1256" s="18">
        <v>1923.3</v>
      </c>
      <c r="I1256" s="18"/>
    </row>
    <row r="1257" spans="1:10" x14ac:dyDescent="0.25">
      <c r="A1257" s="23" t="s">
        <v>17</v>
      </c>
      <c r="B1257" s="23" t="s">
        <v>7</v>
      </c>
      <c r="C1257" s="23"/>
      <c r="D1257" s="23"/>
      <c r="E1257" s="24" t="s">
        <v>755</v>
      </c>
      <c r="F1257" s="25">
        <f>F1258</f>
        <v>21581.3</v>
      </c>
      <c r="G1257" s="18">
        <f t="shared" ref="G1257:I1258" si="651">G1258</f>
        <v>3513.2</v>
      </c>
      <c r="H1257" s="18">
        <f t="shared" si="651"/>
        <v>0</v>
      </c>
      <c r="I1257" s="18">
        <f t="shared" si="651"/>
        <v>0</v>
      </c>
    </row>
    <row r="1258" spans="1:10" x14ac:dyDescent="0.25">
      <c r="A1258" s="23" t="s">
        <v>17</v>
      </c>
      <c r="B1258" s="23" t="s">
        <v>215</v>
      </c>
      <c r="C1258" s="23"/>
      <c r="D1258" s="23"/>
      <c r="E1258" s="24" t="s">
        <v>758</v>
      </c>
      <c r="F1258" s="25">
        <f>F1259</f>
        <v>21581.3</v>
      </c>
      <c r="G1258" s="18">
        <f t="shared" si="651"/>
        <v>3513.2</v>
      </c>
      <c r="H1258" s="18">
        <f t="shared" si="651"/>
        <v>0</v>
      </c>
      <c r="I1258" s="18">
        <f t="shared" si="651"/>
        <v>0</v>
      </c>
    </row>
    <row r="1259" spans="1:10" x14ac:dyDescent="0.25">
      <c r="A1259" s="23" t="s">
        <v>17</v>
      </c>
      <c r="B1259" s="23">
        <v>850</v>
      </c>
      <c r="C1259" s="23" t="s">
        <v>10</v>
      </c>
      <c r="D1259" s="23" t="s">
        <v>11</v>
      </c>
      <c r="E1259" s="24" t="s">
        <v>766</v>
      </c>
      <c r="F1259" s="25">
        <v>21581.3</v>
      </c>
      <c r="G1259" s="18">
        <v>3513.2</v>
      </c>
      <c r="H1259" s="18">
        <v>0</v>
      </c>
      <c r="I1259" s="18"/>
    </row>
    <row r="1260" spans="1:10" ht="47.25" x14ac:dyDescent="0.25">
      <c r="A1260" s="23" t="s">
        <v>18</v>
      </c>
      <c r="B1260" s="23"/>
      <c r="C1260" s="23"/>
      <c r="D1260" s="23"/>
      <c r="E1260" s="24" t="s">
        <v>658</v>
      </c>
      <c r="F1260" s="25">
        <f>F1261</f>
        <v>3329.1000000000004</v>
      </c>
      <c r="G1260" s="18">
        <f t="shared" ref="G1260:I1262" si="652">G1261</f>
        <v>1491.4</v>
      </c>
      <c r="H1260" s="18">
        <f t="shared" si="652"/>
        <v>1491.4</v>
      </c>
      <c r="I1260" s="18">
        <f t="shared" si="652"/>
        <v>0</v>
      </c>
    </row>
    <row r="1261" spans="1:10" ht="31.5" x14ac:dyDescent="0.25">
      <c r="A1261" s="23" t="s">
        <v>18</v>
      </c>
      <c r="B1261" s="23" t="s">
        <v>6</v>
      </c>
      <c r="C1261" s="23"/>
      <c r="D1261" s="23"/>
      <c r="E1261" s="24" t="s">
        <v>742</v>
      </c>
      <c r="F1261" s="25">
        <f>F1262</f>
        <v>3329.1000000000004</v>
      </c>
      <c r="G1261" s="18">
        <f t="shared" si="652"/>
        <v>1491.4</v>
      </c>
      <c r="H1261" s="18">
        <f t="shared" si="652"/>
        <v>1491.4</v>
      </c>
      <c r="I1261" s="18">
        <f t="shared" si="652"/>
        <v>0</v>
      </c>
    </row>
    <row r="1262" spans="1:10" ht="47.25" x14ac:dyDescent="0.25">
      <c r="A1262" s="23" t="s">
        <v>18</v>
      </c>
      <c r="B1262" s="23" t="s">
        <v>167</v>
      </c>
      <c r="C1262" s="23"/>
      <c r="D1262" s="23"/>
      <c r="E1262" s="24" t="s">
        <v>743</v>
      </c>
      <c r="F1262" s="25">
        <f>F1263</f>
        <v>3329.1000000000004</v>
      </c>
      <c r="G1262" s="18">
        <f t="shared" si="652"/>
        <v>1491.4</v>
      </c>
      <c r="H1262" s="18">
        <f t="shared" si="652"/>
        <v>1491.4</v>
      </c>
      <c r="I1262" s="18">
        <f t="shared" si="652"/>
        <v>0</v>
      </c>
    </row>
    <row r="1263" spans="1:10" x14ac:dyDescent="0.25">
      <c r="A1263" s="23" t="s">
        <v>18</v>
      </c>
      <c r="B1263" s="23">
        <v>240</v>
      </c>
      <c r="C1263" s="23" t="s">
        <v>10</v>
      </c>
      <c r="D1263" s="23" t="s">
        <v>11</v>
      </c>
      <c r="E1263" s="24" t="s">
        <v>766</v>
      </c>
      <c r="F1263" s="25">
        <v>3329.1000000000004</v>
      </c>
      <c r="G1263" s="18">
        <v>1491.4</v>
      </c>
      <c r="H1263" s="18">
        <v>1491.4</v>
      </c>
      <c r="I1263" s="18"/>
    </row>
    <row r="1264" spans="1:10" s="31" customFormat="1" ht="31.5" x14ac:dyDescent="0.25">
      <c r="A1264" s="28" t="s">
        <v>19</v>
      </c>
      <c r="B1264" s="28"/>
      <c r="C1264" s="28"/>
      <c r="D1264" s="28"/>
      <c r="E1264" s="29" t="s">
        <v>659</v>
      </c>
      <c r="F1264" s="30">
        <f>F1265+F1277</f>
        <v>83267.3</v>
      </c>
      <c r="G1264" s="21">
        <f t="shared" ref="G1264:H1264" si="653">G1265+G1277</f>
        <v>84116.599999999991</v>
      </c>
      <c r="H1264" s="21">
        <f t="shared" si="653"/>
        <v>84133.599999999991</v>
      </c>
      <c r="I1264" s="21">
        <f t="shared" ref="I1264" si="654">I1265+I1277</f>
        <v>0</v>
      </c>
      <c r="J1264" s="22"/>
    </row>
    <row r="1265" spans="1:9" ht="78.75" x14ac:dyDescent="0.25">
      <c r="A1265" s="23" t="s">
        <v>20</v>
      </c>
      <c r="B1265" s="23"/>
      <c r="C1265" s="23"/>
      <c r="D1265" s="23"/>
      <c r="E1265" s="24" t="s">
        <v>434</v>
      </c>
      <c r="F1265" s="25">
        <f>F1266+F1269+F1272</f>
        <v>24891.699999999997</v>
      </c>
      <c r="G1265" s="18">
        <f t="shared" ref="G1265:H1265" si="655">G1266+G1269+G1272</f>
        <v>24888</v>
      </c>
      <c r="H1265" s="18">
        <f t="shared" si="655"/>
        <v>24885.8</v>
      </c>
      <c r="I1265" s="18">
        <f t="shared" ref="I1265" si="656">I1266+I1269+I1272</f>
        <v>0</v>
      </c>
    </row>
    <row r="1266" spans="1:9" ht="94.5" x14ac:dyDescent="0.25">
      <c r="A1266" s="23" t="s">
        <v>20</v>
      </c>
      <c r="B1266" s="23" t="s">
        <v>13</v>
      </c>
      <c r="C1266" s="23"/>
      <c r="D1266" s="23"/>
      <c r="E1266" s="24" t="s">
        <v>739</v>
      </c>
      <c r="F1266" s="25">
        <f>F1267</f>
        <v>16496.2</v>
      </c>
      <c r="G1266" s="18">
        <f t="shared" ref="G1266:I1267" si="657">G1267</f>
        <v>16492.5</v>
      </c>
      <c r="H1266" s="18">
        <f t="shared" si="657"/>
        <v>16490.2</v>
      </c>
      <c r="I1266" s="18">
        <f t="shared" si="657"/>
        <v>0</v>
      </c>
    </row>
    <row r="1267" spans="1:9" ht="31.5" x14ac:dyDescent="0.25">
      <c r="A1267" s="23" t="s">
        <v>20</v>
      </c>
      <c r="B1267" s="23" t="s">
        <v>422</v>
      </c>
      <c r="C1267" s="23"/>
      <c r="D1267" s="23"/>
      <c r="E1267" s="24" t="s">
        <v>740</v>
      </c>
      <c r="F1267" s="25">
        <f>F1268</f>
        <v>16496.2</v>
      </c>
      <c r="G1267" s="18">
        <f t="shared" si="657"/>
        <v>16492.5</v>
      </c>
      <c r="H1267" s="18">
        <f t="shared" si="657"/>
        <v>16490.2</v>
      </c>
      <c r="I1267" s="18">
        <f t="shared" si="657"/>
        <v>0</v>
      </c>
    </row>
    <row r="1268" spans="1:9" x14ac:dyDescent="0.25">
      <c r="A1268" s="23" t="s">
        <v>20</v>
      </c>
      <c r="B1268" s="23">
        <v>110</v>
      </c>
      <c r="C1268" s="23" t="s">
        <v>10</v>
      </c>
      <c r="D1268" s="23" t="s">
        <v>11</v>
      </c>
      <c r="E1268" s="24" t="s">
        <v>766</v>
      </c>
      <c r="F1268" s="25">
        <v>16496.2</v>
      </c>
      <c r="G1268" s="18">
        <v>16492.5</v>
      </c>
      <c r="H1268" s="18">
        <v>16490.2</v>
      </c>
      <c r="I1268" s="18"/>
    </row>
    <row r="1269" spans="1:9" ht="31.5" x14ac:dyDescent="0.25">
      <c r="A1269" s="23" t="s">
        <v>20</v>
      </c>
      <c r="B1269" s="23" t="s">
        <v>6</v>
      </c>
      <c r="C1269" s="23"/>
      <c r="D1269" s="23"/>
      <c r="E1269" s="24" t="s">
        <v>742</v>
      </c>
      <c r="F1269" s="25">
        <f>F1270</f>
        <v>8130.4</v>
      </c>
      <c r="G1269" s="18">
        <f t="shared" ref="G1269:I1270" si="658">G1270</f>
        <v>8130.4</v>
      </c>
      <c r="H1269" s="18">
        <f t="shared" si="658"/>
        <v>8130.5</v>
      </c>
      <c r="I1269" s="18">
        <f t="shared" si="658"/>
        <v>0</v>
      </c>
    </row>
    <row r="1270" spans="1:9" ht="47.25" x14ac:dyDescent="0.25">
      <c r="A1270" s="23" t="s">
        <v>20</v>
      </c>
      <c r="B1270" s="23" t="s">
        <v>167</v>
      </c>
      <c r="C1270" s="23"/>
      <c r="D1270" s="23"/>
      <c r="E1270" s="24" t="s">
        <v>743</v>
      </c>
      <c r="F1270" s="25">
        <f>F1271</f>
        <v>8130.4</v>
      </c>
      <c r="G1270" s="18">
        <f t="shared" si="658"/>
        <v>8130.4</v>
      </c>
      <c r="H1270" s="18">
        <f t="shared" si="658"/>
        <v>8130.5</v>
      </c>
      <c r="I1270" s="18">
        <f t="shared" si="658"/>
        <v>0</v>
      </c>
    </row>
    <row r="1271" spans="1:9" x14ac:dyDescent="0.25">
      <c r="A1271" s="23" t="s">
        <v>20</v>
      </c>
      <c r="B1271" s="23">
        <v>240</v>
      </c>
      <c r="C1271" s="23" t="s">
        <v>10</v>
      </c>
      <c r="D1271" s="23" t="s">
        <v>11</v>
      </c>
      <c r="E1271" s="24" t="s">
        <v>766</v>
      </c>
      <c r="F1271" s="25">
        <v>8130.4</v>
      </c>
      <c r="G1271" s="18">
        <v>8130.4</v>
      </c>
      <c r="H1271" s="18">
        <v>8130.5</v>
      </c>
      <c r="I1271" s="18"/>
    </row>
    <row r="1272" spans="1:9" x14ac:dyDescent="0.25">
      <c r="A1272" s="23" t="s">
        <v>20</v>
      </c>
      <c r="B1272" s="23" t="s">
        <v>7</v>
      </c>
      <c r="C1272" s="23"/>
      <c r="D1272" s="23"/>
      <c r="E1272" s="24" t="s">
        <v>755</v>
      </c>
      <c r="F1272" s="25">
        <f>F1273+F1275</f>
        <v>265.10000000000002</v>
      </c>
      <c r="G1272" s="18">
        <f t="shared" ref="G1272:H1272" si="659">G1273+G1275</f>
        <v>265.10000000000002</v>
      </c>
      <c r="H1272" s="18">
        <f t="shared" si="659"/>
        <v>265.10000000000002</v>
      </c>
      <c r="I1272" s="18">
        <f t="shared" ref="I1272" si="660">I1273+I1275</f>
        <v>0</v>
      </c>
    </row>
    <row r="1273" spans="1:9" x14ac:dyDescent="0.25">
      <c r="A1273" s="23" t="s">
        <v>20</v>
      </c>
      <c r="B1273" s="23" t="s">
        <v>426</v>
      </c>
      <c r="C1273" s="23"/>
      <c r="D1273" s="23"/>
      <c r="E1273" s="24" t="s">
        <v>757</v>
      </c>
      <c r="F1273" s="25">
        <f>F1274</f>
        <v>116.7</v>
      </c>
      <c r="G1273" s="18">
        <f t="shared" ref="G1273:I1273" si="661">G1274</f>
        <v>116.7</v>
      </c>
      <c r="H1273" s="18">
        <f t="shared" si="661"/>
        <v>116.7</v>
      </c>
      <c r="I1273" s="18">
        <f t="shared" si="661"/>
        <v>0</v>
      </c>
    </row>
    <row r="1274" spans="1:9" x14ac:dyDescent="0.25">
      <c r="A1274" s="23" t="s">
        <v>20</v>
      </c>
      <c r="B1274" s="23">
        <v>830</v>
      </c>
      <c r="C1274" s="23" t="s">
        <v>10</v>
      </c>
      <c r="D1274" s="23" t="s">
        <v>11</v>
      </c>
      <c r="E1274" s="24" t="s">
        <v>766</v>
      </c>
      <c r="F1274" s="25">
        <v>116.7</v>
      </c>
      <c r="G1274" s="18">
        <v>116.7</v>
      </c>
      <c r="H1274" s="18">
        <v>116.7</v>
      </c>
      <c r="I1274" s="18"/>
    </row>
    <row r="1275" spans="1:9" x14ac:dyDescent="0.25">
      <c r="A1275" s="23" t="s">
        <v>20</v>
      </c>
      <c r="B1275" s="23" t="s">
        <v>215</v>
      </c>
      <c r="C1275" s="23"/>
      <c r="D1275" s="23"/>
      <c r="E1275" s="24" t="s">
        <v>758</v>
      </c>
      <c r="F1275" s="25">
        <f>F1276</f>
        <v>148.4</v>
      </c>
      <c r="G1275" s="18">
        <f t="shared" ref="G1275:I1275" si="662">G1276</f>
        <v>148.4</v>
      </c>
      <c r="H1275" s="18">
        <f t="shared" si="662"/>
        <v>148.4</v>
      </c>
      <c r="I1275" s="18">
        <f t="shared" si="662"/>
        <v>0</v>
      </c>
    </row>
    <row r="1276" spans="1:9" x14ac:dyDescent="0.25">
      <c r="A1276" s="23" t="s">
        <v>20</v>
      </c>
      <c r="B1276" s="23">
        <v>850</v>
      </c>
      <c r="C1276" s="23" t="s">
        <v>10</v>
      </c>
      <c r="D1276" s="23" t="s">
        <v>11</v>
      </c>
      <c r="E1276" s="24" t="s">
        <v>766</v>
      </c>
      <c r="F1276" s="25">
        <v>148.4</v>
      </c>
      <c r="G1276" s="18">
        <v>148.4</v>
      </c>
      <c r="H1276" s="18">
        <v>148.4</v>
      </c>
      <c r="I1276" s="18"/>
    </row>
    <row r="1277" spans="1:9" ht="31.5" x14ac:dyDescent="0.25">
      <c r="A1277" s="23" t="s">
        <v>21</v>
      </c>
      <c r="B1277" s="23"/>
      <c r="C1277" s="23"/>
      <c r="D1277" s="23"/>
      <c r="E1277" s="24" t="s">
        <v>660</v>
      </c>
      <c r="F1277" s="25">
        <f>F1278</f>
        <v>58375.600000000006</v>
      </c>
      <c r="G1277" s="18">
        <f t="shared" ref="G1277:I1279" si="663">G1278</f>
        <v>59228.599999999991</v>
      </c>
      <c r="H1277" s="18">
        <f t="shared" si="663"/>
        <v>59247.799999999996</v>
      </c>
      <c r="I1277" s="18">
        <f t="shared" si="663"/>
        <v>0</v>
      </c>
    </row>
    <row r="1278" spans="1:9" ht="31.5" x14ac:dyDescent="0.25">
      <c r="A1278" s="23" t="s">
        <v>21</v>
      </c>
      <c r="B1278" s="23" t="s">
        <v>6</v>
      </c>
      <c r="C1278" s="23"/>
      <c r="D1278" s="23"/>
      <c r="E1278" s="24" t="s">
        <v>742</v>
      </c>
      <c r="F1278" s="25">
        <f>F1279</f>
        <v>58375.600000000006</v>
      </c>
      <c r="G1278" s="18">
        <f t="shared" si="663"/>
        <v>59228.599999999991</v>
      </c>
      <c r="H1278" s="18">
        <f t="shared" si="663"/>
        <v>59247.799999999996</v>
      </c>
      <c r="I1278" s="18">
        <f t="shared" si="663"/>
        <v>0</v>
      </c>
    </row>
    <row r="1279" spans="1:9" ht="47.25" x14ac:dyDescent="0.25">
      <c r="A1279" s="23" t="s">
        <v>21</v>
      </c>
      <c r="B1279" s="23" t="s">
        <v>167</v>
      </c>
      <c r="C1279" s="23"/>
      <c r="D1279" s="23"/>
      <c r="E1279" s="24" t="s">
        <v>743</v>
      </c>
      <c r="F1279" s="25">
        <f>F1280</f>
        <v>58375.600000000006</v>
      </c>
      <c r="G1279" s="18">
        <f t="shared" si="663"/>
        <v>59228.599999999991</v>
      </c>
      <c r="H1279" s="18">
        <f t="shared" si="663"/>
        <v>59247.799999999996</v>
      </c>
      <c r="I1279" s="18">
        <f t="shared" si="663"/>
        <v>0</v>
      </c>
    </row>
    <row r="1280" spans="1:9" x14ac:dyDescent="0.25">
      <c r="A1280" s="23" t="s">
        <v>21</v>
      </c>
      <c r="B1280" s="23">
        <v>240</v>
      </c>
      <c r="C1280" s="23" t="s">
        <v>10</v>
      </c>
      <c r="D1280" s="23" t="s">
        <v>11</v>
      </c>
      <c r="E1280" s="24" t="s">
        <v>766</v>
      </c>
      <c r="F1280" s="25">
        <v>58375.600000000006</v>
      </c>
      <c r="G1280" s="18">
        <v>59228.599999999991</v>
      </c>
      <c r="H1280" s="18">
        <v>59247.799999999996</v>
      </c>
      <c r="I1280" s="18"/>
    </row>
    <row r="1281" spans="1:10" s="53" customFormat="1" ht="31.5" x14ac:dyDescent="0.25">
      <c r="A1281" s="50" t="s">
        <v>67</v>
      </c>
      <c r="B1281" s="50"/>
      <c r="C1281" s="50"/>
      <c r="D1281" s="50"/>
      <c r="E1281" s="51" t="s">
        <v>661</v>
      </c>
      <c r="F1281" s="52">
        <f>F1282+F1295</f>
        <v>47575.6</v>
      </c>
      <c r="G1281" s="1">
        <f t="shared" ref="G1281:H1281" si="664">G1282+G1295</f>
        <v>47563.1</v>
      </c>
      <c r="H1281" s="1">
        <f t="shared" si="664"/>
        <v>47567.399999999994</v>
      </c>
      <c r="I1281" s="1">
        <f t="shared" ref="I1281" si="665">I1282+I1295</f>
        <v>0</v>
      </c>
      <c r="J1281" s="5"/>
    </row>
    <row r="1282" spans="1:10" s="31" customFormat="1" ht="47.25" x14ac:dyDescent="0.25">
      <c r="A1282" s="28" t="s">
        <v>69</v>
      </c>
      <c r="B1282" s="28"/>
      <c r="C1282" s="28"/>
      <c r="D1282" s="28"/>
      <c r="E1282" s="29" t="s">
        <v>662</v>
      </c>
      <c r="F1282" s="30">
        <f>F1283+F1287+F1291</f>
        <v>12819</v>
      </c>
      <c r="G1282" s="21">
        <f t="shared" ref="G1282:H1282" si="666">G1283+G1287+G1291</f>
        <v>13055.5</v>
      </c>
      <c r="H1282" s="21">
        <f t="shared" si="666"/>
        <v>13048.2</v>
      </c>
      <c r="I1282" s="21">
        <f t="shared" ref="I1282" si="667">I1283+I1287+I1291</f>
        <v>0</v>
      </c>
      <c r="J1282" s="22"/>
    </row>
    <row r="1283" spans="1:10" ht="47.25" x14ac:dyDescent="0.25">
      <c r="A1283" s="23" t="s">
        <v>62</v>
      </c>
      <c r="B1283" s="23"/>
      <c r="C1283" s="23"/>
      <c r="D1283" s="23"/>
      <c r="E1283" s="24" t="s">
        <v>663</v>
      </c>
      <c r="F1283" s="25">
        <f>F1284</f>
        <v>2411.4</v>
      </c>
      <c r="G1283" s="18">
        <f t="shared" ref="G1283:I1285" si="668">G1284</f>
        <v>2458.3000000000002</v>
      </c>
      <c r="H1283" s="18">
        <f t="shared" si="668"/>
        <v>2482.6</v>
      </c>
      <c r="I1283" s="18">
        <f t="shared" si="668"/>
        <v>0</v>
      </c>
    </row>
    <row r="1284" spans="1:10" ht="31.5" x14ac:dyDescent="0.25">
      <c r="A1284" s="23" t="s">
        <v>62</v>
      </c>
      <c r="B1284" s="23" t="s">
        <v>6</v>
      </c>
      <c r="C1284" s="23"/>
      <c r="D1284" s="23"/>
      <c r="E1284" s="24" t="s">
        <v>742</v>
      </c>
      <c r="F1284" s="25">
        <f>F1285</f>
        <v>2411.4</v>
      </c>
      <c r="G1284" s="18">
        <f t="shared" si="668"/>
        <v>2458.3000000000002</v>
      </c>
      <c r="H1284" s="18">
        <f t="shared" si="668"/>
        <v>2482.6</v>
      </c>
      <c r="I1284" s="18">
        <f t="shared" si="668"/>
        <v>0</v>
      </c>
    </row>
    <row r="1285" spans="1:10" ht="47.25" x14ac:dyDescent="0.25">
      <c r="A1285" s="23" t="s">
        <v>62</v>
      </c>
      <c r="B1285" s="23" t="s">
        <v>167</v>
      </c>
      <c r="C1285" s="23"/>
      <c r="D1285" s="23"/>
      <c r="E1285" s="24" t="s">
        <v>743</v>
      </c>
      <c r="F1285" s="25">
        <f>F1286</f>
        <v>2411.4</v>
      </c>
      <c r="G1285" s="18">
        <f t="shared" si="668"/>
        <v>2458.3000000000002</v>
      </c>
      <c r="H1285" s="18">
        <f t="shared" si="668"/>
        <v>2482.6</v>
      </c>
      <c r="I1285" s="18">
        <f t="shared" si="668"/>
        <v>0</v>
      </c>
    </row>
    <row r="1286" spans="1:10" ht="31.5" x14ac:dyDescent="0.25">
      <c r="A1286" s="23" t="s">
        <v>62</v>
      </c>
      <c r="B1286" s="23">
        <v>240</v>
      </c>
      <c r="C1286" s="23" t="s">
        <v>32</v>
      </c>
      <c r="D1286" s="23" t="s">
        <v>57</v>
      </c>
      <c r="E1286" s="24" t="s">
        <v>777</v>
      </c>
      <c r="F1286" s="25">
        <v>2411.4</v>
      </c>
      <c r="G1286" s="18">
        <v>2458.3000000000002</v>
      </c>
      <c r="H1286" s="18">
        <v>2482.6</v>
      </c>
      <c r="I1286" s="18"/>
    </row>
    <row r="1287" spans="1:10" ht="47.25" x14ac:dyDescent="0.25">
      <c r="A1287" s="23" t="s">
        <v>63</v>
      </c>
      <c r="B1287" s="23"/>
      <c r="C1287" s="23"/>
      <c r="D1287" s="23"/>
      <c r="E1287" s="24" t="s">
        <v>664</v>
      </c>
      <c r="F1287" s="25">
        <f>F1288</f>
        <v>2969</v>
      </c>
      <c r="G1287" s="18">
        <f t="shared" ref="G1287:I1289" si="669">G1288</f>
        <v>2916.3</v>
      </c>
      <c r="H1287" s="18">
        <f t="shared" si="669"/>
        <v>3007.9</v>
      </c>
      <c r="I1287" s="18">
        <f t="shared" si="669"/>
        <v>0</v>
      </c>
    </row>
    <row r="1288" spans="1:10" ht="31.5" x14ac:dyDescent="0.25">
      <c r="A1288" s="23" t="s">
        <v>63</v>
      </c>
      <c r="B1288" s="23" t="s">
        <v>6</v>
      </c>
      <c r="C1288" s="23"/>
      <c r="D1288" s="23"/>
      <c r="E1288" s="24" t="s">
        <v>742</v>
      </c>
      <c r="F1288" s="25">
        <f>F1289</f>
        <v>2969</v>
      </c>
      <c r="G1288" s="18">
        <f t="shared" si="669"/>
        <v>2916.3</v>
      </c>
      <c r="H1288" s="18">
        <f t="shared" si="669"/>
        <v>3007.9</v>
      </c>
      <c r="I1288" s="18">
        <f t="shared" si="669"/>
        <v>0</v>
      </c>
    </row>
    <row r="1289" spans="1:10" ht="47.25" x14ac:dyDescent="0.25">
      <c r="A1289" s="23" t="s">
        <v>63</v>
      </c>
      <c r="B1289" s="23" t="s">
        <v>167</v>
      </c>
      <c r="C1289" s="23"/>
      <c r="D1289" s="23"/>
      <c r="E1289" s="24" t="s">
        <v>743</v>
      </c>
      <c r="F1289" s="25">
        <f>F1290</f>
        <v>2969</v>
      </c>
      <c r="G1289" s="18">
        <f t="shared" si="669"/>
        <v>2916.3</v>
      </c>
      <c r="H1289" s="18">
        <f t="shared" si="669"/>
        <v>3007.9</v>
      </c>
      <c r="I1289" s="18">
        <f t="shared" si="669"/>
        <v>0</v>
      </c>
    </row>
    <row r="1290" spans="1:10" ht="31.5" x14ac:dyDescent="0.25">
      <c r="A1290" s="23" t="s">
        <v>63</v>
      </c>
      <c r="B1290" s="23">
        <v>240</v>
      </c>
      <c r="C1290" s="23" t="s">
        <v>32</v>
      </c>
      <c r="D1290" s="23" t="s">
        <v>57</v>
      </c>
      <c r="E1290" s="24" t="s">
        <v>777</v>
      </c>
      <c r="F1290" s="25">
        <v>2969</v>
      </c>
      <c r="G1290" s="18">
        <v>2916.3</v>
      </c>
      <c r="H1290" s="18">
        <v>3007.9</v>
      </c>
      <c r="I1290" s="18"/>
    </row>
    <row r="1291" spans="1:10" ht="31.5" x14ac:dyDescent="0.25">
      <c r="A1291" s="23" t="s">
        <v>64</v>
      </c>
      <c r="B1291" s="23"/>
      <c r="C1291" s="23"/>
      <c r="D1291" s="23"/>
      <c r="E1291" s="24" t="s">
        <v>665</v>
      </c>
      <c r="F1291" s="25">
        <f>F1292</f>
        <v>7438.5999999999995</v>
      </c>
      <c r="G1291" s="18">
        <f t="shared" ref="G1291:I1293" si="670">G1292</f>
        <v>7680.9</v>
      </c>
      <c r="H1291" s="18">
        <f t="shared" si="670"/>
        <v>7557.7000000000007</v>
      </c>
      <c r="I1291" s="18">
        <f t="shared" si="670"/>
        <v>0</v>
      </c>
    </row>
    <row r="1292" spans="1:10" ht="31.5" x14ac:dyDescent="0.25">
      <c r="A1292" s="23" t="s">
        <v>64</v>
      </c>
      <c r="B1292" s="23" t="s">
        <v>6</v>
      </c>
      <c r="C1292" s="23"/>
      <c r="D1292" s="23"/>
      <c r="E1292" s="24" t="s">
        <v>742</v>
      </c>
      <c r="F1292" s="25">
        <f>F1293</f>
        <v>7438.5999999999995</v>
      </c>
      <c r="G1292" s="18">
        <f t="shared" si="670"/>
        <v>7680.9</v>
      </c>
      <c r="H1292" s="18">
        <f t="shared" si="670"/>
        <v>7557.7000000000007</v>
      </c>
      <c r="I1292" s="18">
        <f t="shared" si="670"/>
        <v>0</v>
      </c>
    </row>
    <row r="1293" spans="1:10" ht="47.25" x14ac:dyDescent="0.25">
      <c r="A1293" s="23" t="s">
        <v>64</v>
      </c>
      <c r="B1293" s="23" t="s">
        <v>167</v>
      </c>
      <c r="C1293" s="23"/>
      <c r="D1293" s="23"/>
      <c r="E1293" s="24" t="s">
        <v>743</v>
      </c>
      <c r="F1293" s="25">
        <f>F1294</f>
        <v>7438.5999999999995</v>
      </c>
      <c r="G1293" s="18">
        <f t="shared" si="670"/>
        <v>7680.9</v>
      </c>
      <c r="H1293" s="18">
        <f t="shared" si="670"/>
        <v>7557.7000000000007</v>
      </c>
      <c r="I1293" s="18">
        <f t="shared" si="670"/>
        <v>0</v>
      </c>
    </row>
    <row r="1294" spans="1:10" ht="31.5" x14ac:dyDescent="0.25">
      <c r="A1294" s="23" t="s">
        <v>64</v>
      </c>
      <c r="B1294" s="23">
        <v>240</v>
      </c>
      <c r="C1294" s="23" t="s">
        <v>32</v>
      </c>
      <c r="D1294" s="23" t="s">
        <v>57</v>
      </c>
      <c r="E1294" s="24" t="s">
        <v>777</v>
      </c>
      <c r="F1294" s="25">
        <v>7438.5999999999995</v>
      </c>
      <c r="G1294" s="18">
        <v>7680.9</v>
      </c>
      <c r="H1294" s="18">
        <v>7557.7000000000007</v>
      </c>
      <c r="I1294" s="18"/>
    </row>
    <row r="1295" spans="1:10" s="31" customFormat="1" ht="63" x14ac:dyDescent="0.25">
      <c r="A1295" s="28" t="s">
        <v>68</v>
      </c>
      <c r="B1295" s="28"/>
      <c r="C1295" s="28"/>
      <c r="D1295" s="28"/>
      <c r="E1295" s="29" t="s">
        <v>666</v>
      </c>
      <c r="F1295" s="30">
        <f>F1296+F1306+F1310</f>
        <v>34756.6</v>
      </c>
      <c r="G1295" s="21">
        <f t="shared" ref="G1295:H1295" si="671">G1296+G1306+G1310</f>
        <v>34507.599999999999</v>
      </c>
      <c r="H1295" s="21">
        <f t="shared" si="671"/>
        <v>34519.199999999997</v>
      </c>
      <c r="I1295" s="21">
        <f t="shared" ref="I1295" si="672">I1296+I1306+I1310</f>
        <v>0</v>
      </c>
      <c r="J1295" s="22"/>
    </row>
    <row r="1296" spans="1:10" ht="63" x14ac:dyDescent="0.25">
      <c r="A1296" s="23" t="s">
        <v>59</v>
      </c>
      <c r="B1296" s="23"/>
      <c r="C1296" s="23"/>
      <c r="D1296" s="23"/>
      <c r="E1296" s="24" t="s">
        <v>666</v>
      </c>
      <c r="F1296" s="25">
        <f>F1297+F1300+F1303</f>
        <v>25723.5</v>
      </c>
      <c r="G1296" s="18">
        <f t="shared" ref="G1296:H1296" si="673">G1297+G1300+G1303</f>
        <v>26248.1</v>
      </c>
      <c r="H1296" s="18">
        <f t="shared" si="673"/>
        <v>26248.1</v>
      </c>
      <c r="I1296" s="18">
        <f t="shared" ref="I1296" si="674">I1297+I1300+I1303</f>
        <v>0</v>
      </c>
    </row>
    <row r="1297" spans="1:9" ht="94.5" x14ac:dyDescent="0.25">
      <c r="A1297" s="23" t="s">
        <v>59</v>
      </c>
      <c r="B1297" s="23" t="s">
        <v>13</v>
      </c>
      <c r="C1297" s="23"/>
      <c r="D1297" s="23"/>
      <c r="E1297" s="24" t="s">
        <v>739</v>
      </c>
      <c r="F1297" s="25">
        <f>F1298</f>
        <v>22832.9</v>
      </c>
      <c r="G1297" s="18">
        <f t="shared" ref="G1297:I1298" si="675">G1298</f>
        <v>22832.9</v>
      </c>
      <c r="H1297" s="18">
        <f t="shared" si="675"/>
        <v>22832.9</v>
      </c>
      <c r="I1297" s="18">
        <f t="shared" si="675"/>
        <v>0</v>
      </c>
    </row>
    <row r="1298" spans="1:9" ht="31.5" x14ac:dyDescent="0.25">
      <c r="A1298" s="23" t="s">
        <v>59</v>
      </c>
      <c r="B1298" s="23" t="s">
        <v>422</v>
      </c>
      <c r="C1298" s="23"/>
      <c r="D1298" s="23"/>
      <c r="E1298" s="24" t="s">
        <v>740</v>
      </c>
      <c r="F1298" s="25">
        <f>F1299</f>
        <v>22832.9</v>
      </c>
      <c r="G1298" s="18">
        <f t="shared" si="675"/>
        <v>22832.9</v>
      </c>
      <c r="H1298" s="18">
        <f t="shared" si="675"/>
        <v>22832.9</v>
      </c>
      <c r="I1298" s="18">
        <f t="shared" si="675"/>
        <v>0</v>
      </c>
    </row>
    <row r="1299" spans="1:9" x14ac:dyDescent="0.25">
      <c r="A1299" s="23" t="s">
        <v>59</v>
      </c>
      <c r="B1299" s="23">
        <v>110</v>
      </c>
      <c r="C1299" s="23" t="s">
        <v>44</v>
      </c>
      <c r="D1299" s="23" t="s">
        <v>12</v>
      </c>
      <c r="E1299" s="24" t="s">
        <v>769</v>
      </c>
      <c r="F1299" s="25">
        <v>22832.9</v>
      </c>
      <c r="G1299" s="18">
        <v>22832.9</v>
      </c>
      <c r="H1299" s="18">
        <v>22832.9</v>
      </c>
      <c r="I1299" s="18"/>
    </row>
    <row r="1300" spans="1:9" ht="31.5" x14ac:dyDescent="0.25">
      <c r="A1300" s="23" t="s">
        <v>59</v>
      </c>
      <c r="B1300" s="23" t="s">
        <v>6</v>
      </c>
      <c r="C1300" s="23"/>
      <c r="D1300" s="23"/>
      <c r="E1300" s="24" t="s">
        <v>742</v>
      </c>
      <c r="F1300" s="25">
        <f>F1301</f>
        <v>2807.3</v>
      </c>
      <c r="G1300" s="18">
        <f t="shared" ref="G1300:I1301" si="676">G1301</f>
        <v>3331.6</v>
      </c>
      <c r="H1300" s="18">
        <f t="shared" si="676"/>
        <v>3331.6</v>
      </c>
      <c r="I1300" s="18">
        <f t="shared" si="676"/>
        <v>0</v>
      </c>
    </row>
    <row r="1301" spans="1:9" ht="47.25" x14ac:dyDescent="0.25">
      <c r="A1301" s="23" t="s">
        <v>59</v>
      </c>
      <c r="B1301" s="23" t="s">
        <v>167</v>
      </c>
      <c r="C1301" s="23"/>
      <c r="D1301" s="23"/>
      <c r="E1301" s="24" t="s">
        <v>743</v>
      </c>
      <c r="F1301" s="25">
        <f>F1302</f>
        <v>2807.3</v>
      </c>
      <c r="G1301" s="18">
        <f t="shared" si="676"/>
        <v>3331.6</v>
      </c>
      <c r="H1301" s="18">
        <f t="shared" si="676"/>
        <v>3331.6</v>
      </c>
      <c r="I1301" s="18">
        <f t="shared" si="676"/>
        <v>0</v>
      </c>
    </row>
    <row r="1302" spans="1:9" x14ac:dyDescent="0.25">
      <c r="A1302" s="23" t="s">
        <v>59</v>
      </c>
      <c r="B1302" s="23">
        <v>240</v>
      </c>
      <c r="C1302" s="23" t="s">
        <v>44</v>
      </c>
      <c r="D1302" s="23" t="s">
        <v>12</v>
      </c>
      <c r="E1302" s="24" t="s">
        <v>769</v>
      </c>
      <c r="F1302" s="25">
        <v>2807.3</v>
      </c>
      <c r="G1302" s="18">
        <v>3331.6</v>
      </c>
      <c r="H1302" s="18">
        <v>3331.6</v>
      </c>
      <c r="I1302" s="18"/>
    </row>
    <row r="1303" spans="1:9" x14ac:dyDescent="0.25">
      <c r="A1303" s="23" t="s">
        <v>59</v>
      </c>
      <c r="B1303" s="23" t="s">
        <v>7</v>
      </c>
      <c r="C1303" s="23"/>
      <c r="D1303" s="23"/>
      <c r="E1303" s="24" t="s">
        <v>755</v>
      </c>
      <c r="F1303" s="25">
        <f>F1304</f>
        <v>83.300000000000011</v>
      </c>
      <c r="G1303" s="18">
        <f t="shared" ref="G1303:I1304" si="677">G1304</f>
        <v>83.6</v>
      </c>
      <c r="H1303" s="18">
        <f t="shared" si="677"/>
        <v>83.6</v>
      </c>
      <c r="I1303" s="18">
        <f t="shared" si="677"/>
        <v>0</v>
      </c>
    </row>
    <row r="1304" spans="1:9" x14ac:dyDescent="0.25">
      <c r="A1304" s="23" t="s">
        <v>59</v>
      </c>
      <c r="B1304" s="23" t="s">
        <v>215</v>
      </c>
      <c r="C1304" s="23"/>
      <c r="D1304" s="23"/>
      <c r="E1304" s="24" t="s">
        <v>758</v>
      </c>
      <c r="F1304" s="25">
        <f>F1305</f>
        <v>83.300000000000011</v>
      </c>
      <c r="G1304" s="18">
        <f t="shared" si="677"/>
        <v>83.6</v>
      </c>
      <c r="H1304" s="18">
        <f t="shared" si="677"/>
        <v>83.6</v>
      </c>
      <c r="I1304" s="18">
        <f t="shared" si="677"/>
        <v>0</v>
      </c>
    </row>
    <row r="1305" spans="1:9" x14ac:dyDescent="0.25">
      <c r="A1305" s="23" t="s">
        <v>59</v>
      </c>
      <c r="B1305" s="23">
        <v>850</v>
      </c>
      <c r="C1305" s="23" t="s">
        <v>44</v>
      </c>
      <c r="D1305" s="23" t="s">
        <v>12</v>
      </c>
      <c r="E1305" s="24" t="s">
        <v>769</v>
      </c>
      <c r="F1305" s="25">
        <v>83.300000000000011</v>
      </c>
      <c r="G1305" s="18">
        <v>83.6</v>
      </c>
      <c r="H1305" s="18">
        <v>83.6</v>
      </c>
      <c r="I1305" s="18"/>
    </row>
    <row r="1306" spans="1:9" ht="31.5" x14ac:dyDescent="0.25">
      <c r="A1306" s="23" t="s">
        <v>60</v>
      </c>
      <c r="B1306" s="23"/>
      <c r="C1306" s="23"/>
      <c r="D1306" s="23"/>
      <c r="E1306" s="24" t="s">
        <v>667</v>
      </c>
      <c r="F1306" s="25">
        <f>F1307</f>
        <v>8801.4</v>
      </c>
      <c r="G1306" s="18">
        <f t="shared" ref="G1306:I1308" si="678">G1307</f>
        <v>7996.5</v>
      </c>
      <c r="H1306" s="18">
        <f t="shared" si="678"/>
        <v>8008.1</v>
      </c>
      <c r="I1306" s="18">
        <f t="shared" si="678"/>
        <v>0</v>
      </c>
    </row>
    <row r="1307" spans="1:9" ht="31.5" x14ac:dyDescent="0.25">
      <c r="A1307" s="23" t="s">
        <v>60</v>
      </c>
      <c r="B1307" s="23" t="s">
        <v>6</v>
      </c>
      <c r="C1307" s="23"/>
      <c r="D1307" s="23"/>
      <c r="E1307" s="24" t="s">
        <v>742</v>
      </c>
      <c r="F1307" s="25">
        <f>F1308</f>
        <v>8801.4</v>
      </c>
      <c r="G1307" s="18">
        <f t="shared" si="678"/>
        <v>7996.5</v>
      </c>
      <c r="H1307" s="18">
        <f t="shared" si="678"/>
        <v>8008.1</v>
      </c>
      <c r="I1307" s="18">
        <f t="shared" si="678"/>
        <v>0</v>
      </c>
    </row>
    <row r="1308" spans="1:9" ht="47.25" x14ac:dyDescent="0.25">
      <c r="A1308" s="23" t="s">
        <v>60</v>
      </c>
      <c r="B1308" s="23" t="s">
        <v>167</v>
      </c>
      <c r="C1308" s="23"/>
      <c r="D1308" s="23"/>
      <c r="E1308" s="24" t="s">
        <v>743</v>
      </c>
      <c r="F1308" s="25">
        <f>F1309</f>
        <v>8801.4</v>
      </c>
      <c r="G1308" s="18">
        <f t="shared" si="678"/>
        <v>7996.5</v>
      </c>
      <c r="H1308" s="18">
        <f t="shared" si="678"/>
        <v>8008.1</v>
      </c>
      <c r="I1308" s="18">
        <f t="shared" si="678"/>
        <v>0</v>
      </c>
    </row>
    <row r="1309" spans="1:9" x14ac:dyDescent="0.25">
      <c r="A1309" s="23" t="s">
        <v>60</v>
      </c>
      <c r="B1309" s="23">
        <v>240</v>
      </c>
      <c r="C1309" s="23" t="s">
        <v>44</v>
      </c>
      <c r="D1309" s="23" t="s">
        <v>12</v>
      </c>
      <c r="E1309" s="24" t="s">
        <v>769</v>
      </c>
      <c r="F1309" s="25">
        <v>8801.4</v>
      </c>
      <c r="G1309" s="18">
        <v>7996.5</v>
      </c>
      <c r="H1309" s="18">
        <v>8008.1</v>
      </c>
      <c r="I1309" s="18"/>
    </row>
    <row r="1310" spans="1:9" ht="31.5" x14ac:dyDescent="0.25">
      <c r="A1310" s="23" t="s">
        <v>61</v>
      </c>
      <c r="B1310" s="23"/>
      <c r="C1310" s="23"/>
      <c r="D1310" s="23"/>
      <c r="E1310" s="24" t="s">
        <v>668</v>
      </c>
      <c r="F1310" s="25">
        <f>F1311</f>
        <v>231.7</v>
      </c>
      <c r="G1310" s="18">
        <f t="shared" ref="G1310:I1312" si="679">G1311</f>
        <v>263</v>
      </c>
      <c r="H1310" s="18">
        <f t="shared" si="679"/>
        <v>263</v>
      </c>
      <c r="I1310" s="18">
        <f t="shared" si="679"/>
        <v>0</v>
      </c>
    </row>
    <row r="1311" spans="1:9" ht="31.5" x14ac:dyDescent="0.25">
      <c r="A1311" s="23" t="s">
        <v>61</v>
      </c>
      <c r="B1311" s="23" t="s">
        <v>6</v>
      </c>
      <c r="C1311" s="23"/>
      <c r="D1311" s="23"/>
      <c r="E1311" s="24" t="s">
        <v>742</v>
      </c>
      <c r="F1311" s="25">
        <f>F1312</f>
        <v>231.7</v>
      </c>
      <c r="G1311" s="18">
        <f t="shared" si="679"/>
        <v>263</v>
      </c>
      <c r="H1311" s="18">
        <f t="shared" si="679"/>
        <v>263</v>
      </c>
      <c r="I1311" s="18">
        <f t="shared" si="679"/>
        <v>0</v>
      </c>
    </row>
    <row r="1312" spans="1:9" ht="47.25" x14ac:dyDescent="0.25">
      <c r="A1312" s="23" t="s">
        <v>61</v>
      </c>
      <c r="B1312" s="23" t="s">
        <v>167</v>
      </c>
      <c r="C1312" s="23"/>
      <c r="D1312" s="23"/>
      <c r="E1312" s="24" t="s">
        <v>743</v>
      </c>
      <c r="F1312" s="25">
        <f>F1313</f>
        <v>231.7</v>
      </c>
      <c r="G1312" s="18">
        <f t="shared" si="679"/>
        <v>263</v>
      </c>
      <c r="H1312" s="18">
        <f t="shared" si="679"/>
        <v>263</v>
      </c>
      <c r="I1312" s="18">
        <f t="shared" si="679"/>
        <v>0</v>
      </c>
    </row>
    <row r="1313" spans="1:10" x14ac:dyDescent="0.25">
      <c r="A1313" s="23" t="s">
        <v>61</v>
      </c>
      <c r="B1313" s="23">
        <v>240</v>
      </c>
      <c r="C1313" s="23" t="s">
        <v>44</v>
      </c>
      <c r="D1313" s="23" t="s">
        <v>12</v>
      </c>
      <c r="E1313" s="24" t="s">
        <v>769</v>
      </c>
      <c r="F1313" s="25">
        <v>231.7</v>
      </c>
      <c r="G1313" s="18">
        <v>263</v>
      </c>
      <c r="H1313" s="18">
        <v>263</v>
      </c>
      <c r="I1313" s="18"/>
    </row>
    <row r="1314" spans="1:10" s="53" customFormat="1" ht="31.5" x14ac:dyDescent="0.25">
      <c r="A1314" s="50" t="s">
        <v>22</v>
      </c>
      <c r="B1314" s="50"/>
      <c r="C1314" s="50"/>
      <c r="D1314" s="50"/>
      <c r="E1314" s="51" t="s">
        <v>669</v>
      </c>
      <c r="F1314" s="52">
        <f>F1315+F1320+F1325+F1340+F1345+F1360+F1393+F1398</f>
        <v>1401061.2000000002</v>
      </c>
      <c r="G1314" s="1">
        <f t="shared" ref="G1314:H1314" si="680">G1315+G1320+G1325+G1340+G1345+G1360+G1393+G1398</f>
        <v>1299983.0000000002</v>
      </c>
      <c r="H1314" s="1">
        <f t="shared" si="680"/>
        <v>1277186.1000000001</v>
      </c>
      <c r="I1314" s="1">
        <f t="shared" ref="I1314" si="681">I1315+I1320+I1325+I1340+I1345+I1360+I1393+I1398</f>
        <v>0</v>
      </c>
      <c r="J1314" s="5"/>
    </row>
    <row r="1315" spans="1:10" s="31" customFormat="1" ht="78.75" x14ac:dyDescent="0.25">
      <c r="A1315" s="28" t="s">
        <v>355</v>
      </c>
      <c r="B1315" s="28"/>
      <c r="C1315" s="28"/>
      <c r="D1315" s="28"/>
      <c r="E1315" s="29" t="s">
        <v>670</v>
      </c>
      <c r="F1315" s="30">
        <f>F1316</f>
        <v>23955.4</v>
      </c>
      <c r="G1315" s="21">
        <f t="shared" ref="G1315:I1318" si="682">G1316</f>
        <v>18565.099999999999</v>
      </c>
      <c r="H1315" s="21">
        <f t="shared" si="682"/>
        <v>18592.900000000001</v>
      </c>
      <c r="I1315" s="21">
        <f t="shared" si="682"/>
        <v>0</v>
      </c>
      <c r="J1315" s="22"/>
    </row>
    <row r="1316" spans="1:10" ht="78.75" x14ac:dyDescent="0.25">
      <c r="A1316" s="23" t="s">
        <v>335</v>
      </c>
      <c r="B1316" s="23"/>
      <c r="C1316" s="23"/>
      <c r="D1316" s="23"/>
      <c r="E1316" s="24" t="s">
        <v>671</v>
      </c>
      <c r="F1316" s="25">
        <f>F1317</f>
        <v>23955.4</v>
      </c>
      <c r="G1316" s="18">
        <f t="shared" si="682"/>
        <v>18565.099999999999</v>
      </c>
      <c r="H1316" s="18">
        <f t="shared" si="682"/>
        <v>18592.900000000001</v>
      </c>
      <c r="I1316" s="18">
        <f t="shared" si="682"/>
        <v>0</v>
      </c>
    </row>
    <row r="1317" spans="1:10" ht="31.5" x14ac:dyDescent="0.25">
      <c r="A1317" s="23" t="s">
        <v>335</v>
      </c>
      <c r="B1317" s="23" t="s">
        <v>6</v>
      </c>
      <c r="C1317" s="23"/>
      <c r="D1317" s="23"/>
      <c r="E1317" s="24" t="s">
        <v>742</v>
      </c>
      <c r="F1317" s="25">
        <f>F1318</f>
        <v>23955.4</v>
      </c>
      <c r="G1317" s="18">
        <f t="shared" si="682"/>
        <v>18565.099999999999</v>
      </c>
      <c r="H1317" s="18">
        <f t="shared" si="682"/>
        <v>18592.900000000001</v>
      </c>
      <c r="I1317" s="18">
        <f t="shared" si="682"/>
        <v>0</v>
      </c>
    </row>
    <row r="1318" spans="1:10" ht="47.25" x14ac:dyDescent="0.25">
      <c r="A1318" s="23" t="s">
        <v>335</v>
      </c>
      <c r="B1318" s="23" t="s">
        <v>167</v>
      </c>
      <c r="C1318" s="23"/>
      <c r="D1318" s="23"/>
      <c r="E1318" s="24" t="s">
        <v>743</v>
      </c>
      <c r="F1318" s="25">
        <f>F1319</f>
        <v>23955.4</v>
      </c>
      <c r="G1318" s="18">
        <f t="shared" si="682"/>
        <v>18565.099999999999</v>
      </c>
      <c r="H1318" s="18">
        <f t="shared" si="682"/>
        <v>18592.900000000001</v>
      </c>
      <c r="I1318" s="18">
        <f t="shared" si="682"/>
        <v>0</v>
      </c>
    </row>
    <row r="1319" spans="1:10" x14ac:dyDescent="0.25">
      <c r="A1319" s="23" t="s">
        <v>335</v>
      </c>
      <c r="B1319" s="23">
        <v>240</v>
      </c>
      <c r="C1319" s="23" t="s">
        <v>10</v>
      </c>
      <c r="D1319" s="23" t="s">
        <v>11</v>
      </c>
      <c r="E1319" s="24" t="s">
        <v>766</v>
      </c>
      <c r="F1319" s="25">
        <v>23955.4</v>
      </c>
      <c r="G1319" s="18">
        <v>18565.099999999999</v>
      </c>
      <c r="H1319" s="18">
        <v>18592.900000000001</v>
      </c>
      <c r="I1319" s="18"/>
    </row>
    <row r="1320" spans="1:10" s="31" customFormat="1" ht="63" x14ac:dyDescent="0.25">
      <c r="A1320" s="28" t="s">
        <v>356</v>
      </c>
      <c r="B1320" s="28"/>
      <c r="C1320" s="28"/>
      <c r="D1320" s="28"/>
      <c r="E1320" s="29" t="s">
        <v>672</v>
      </c>
      <c r="F1320" s="30">
        <f>F1321</f>
        <v>4540.5</v>
      </c>
      <c r="G1320" s="21">
        <f t="shared" ref="G1320:I1323" si="683">G1321</f>
        <v>3539.7</v>
      </c>
      <c r="H1320" s="21">
        <f t="shared" si="683"/>
        <v>3513.4</v>
      </c>
      <c r="I1320" s="21">
        <f t="shared" si="683"/>
        <v>0</v>
      </c>
      <c r="J1320" s="22"/>
    </row>
    <row r="1321" spans="1:10" ht="47.25" x14ac:dyDescent="0.25">
      <c r="A1321" s="23" t="s">
        <v>336</v>
      </c>
      <c r="B1321" s="23"/>
      <c r="C1321" s="23"/>
      <c r="D1321" s="23"/>
      <c r="E1321" s="24" t="s">
        <v>673</v>
      </c>
      <c r="F1321" s="25">
        <f>F1322</f>
        <v>4540.5</v>
      </c>
      <c r="G1321" s="18">
        <f t="shared" si="683"/>
        <v>3539.7</v>
      </c>
      <c r="H1321" s="18">
        <f t="shared" si="683"/>
        <v>3513.4</v>
      </c>
      <c r="I1321" s="18">
        <f t="shared" si="683"/>
        <v>0</v>
      </c>
    </row>
    <row r="1322" spans="1:10" ht="31.5" x14ac:dyDescent="0.25">
      <c r="A1322" s="23" t="s">
        <v>336</v>
      </c>
      <c r="B1322" s="23" t="s">
        <v>6</v>
      </c>
      <c r="C1322" s="23"/>
      <c r="D1322" s="23"/>
      <c r="E1322" s="24" t="s">
        <v>742</v>
      </c>
      <c r="F1322" s="25">
        <f>F1323</f>
        <v>4540.5</v>
      </c>
      <c r="G1322" s="18">
        <f t="shared" si="683"/>
        <v>3539.7</v>
      </c>
      <c r="H1322" s="18">
        <f t="shared" si="683"/>
        <v>3513.4</v>
      </c>
      <c r="I1322" s="18">
        <f t="shared" si="683"/>
        <v>0</v>
      </c>
    </row>
    <row r="1323" spans="1:10" ht="47.25" x14ac:dyDescent="0.25">
      <c r="A1323" s="23" t="s">
        <v>336</v>
      </c>
      <c r="B1323" s="23" t="s">
        <v>167</v>
      </c>
      <c r="C1323" s="23"/>
      <c r="D1323" s="23"/>
      <c r="E1323" s="24" t="s">
        <v>743</v>
      </c>
      <c r="F1323" s="25">
        <f>F1324</f>
        <v>4540.5</v>
      </c>
      <c r="G1323" s="18">
        <f t="shared" si="683"/>
        <v>3539.7</v>
      </c>
      <c r="H1323" s="18">
        <f t="shared" si="683"/>
        <v>3513.4</v>
      </c>
      <c r="I1323" s="18">
        <f t="shared" si="683"/>
        <v>0</v>
      </c>
    </row>
    <row r="1324" spans="1:10" x14ac:dyDescent="0.25">
      <c r="A1324" s="23" t="s">
        <v>336</v>
      </c>
      <c r="B1324" s="23">
        <v>240</v>
      </c>
      <c r="C1324" s="23" t="s">
        <v>10</v>
      </c>
      <c r="D1324" s="23" t="s">
        <v>11</v>
      </c>
      <c r="E1324" s="24" t="s">
        <v>766</v>
      </c>
      <c r="F1324" s="25">
        <v>4540.5</v>
      </c>
      <c r="G1324" s="18">
        <v>3539.7</v>
      </c>
      <c r="H1324" s="18">
        <v>3513.4</v>
      </c>
      <c r="I1324" s="18"/>
    </row>
    <row r="1325" spans="1:10" s="31" customFormat="1" ht="78.75" x14ac:dyDescent="0.25">
      <c r="A1325" s="28" t="s">
        <v>357</v>
      </c>
      <c r="B1325" s="28"/>
      <c r="C1325" s="28"/>
      <c r="D1325" s="28"/>
      <c r="E1325" s="29" t="s">
        <v>674</v>
      </c>
      <c r="F1325" s="30">
        <f>F1326+F1336</f>
        <v>182469.5</v>
      </c>
      <c r="G1325" s="21">
        <f t="shared" ref="G1325:H1325" si="684">G1326+G1336</f>
        <v>154069.79999999999</v>
      </c>
      <c r="H1325" s="21">
        <f t="shared" si="684"/>
        <v>141692</v>
      </c>
      <c r="I1325" s="21">
        <f t="shared" ref="I1325" si="685">I1326+I1336</f>
        <v>0</v>
      </c>
      <c r="J1325" s="22"/>
    </row>
    <row r="1326" spans="1:10" ht="78.75" x14ac:dyDescent="0.25">
      <c r="A1326" s="23" t="s">
        <v>338</v>
      </c>
      <c r="B1326" s="23"/>
      <c r="C1326" s="23"/>
      <c r="D1326" s="23"/>
      <c r="E1326" s="24" t="s">
        <v>434</v>
      </c>
      <c r="F1326" s="25">
        <f>F1327+F1330+F1333</f>
        <v>142479.6</v>
      </c>
      <c r="G1326" s="18">
        <f t="shared" ref="G1326:H1326" si="686">G1327+G1330+G1333</f>
        <v>127348.3</v>
      </c>
      <c r="H1326" s="18">
        <f t="shared" si="686"/>
        <v>129874.90000000001</v>
      </c>
      <c r="I1326" s="18">
        <f t="shared" ref="I1326" si="687">I1327+I1330+I1333</f>
        <v>0</v>
      </c>
    </row>
    <row r="1327" spans="1:10" ht="94.5" x14ac:dyDescent="0.25">
      <c r="A1327" s="23" t="s">
        <v>338</v>
      </c>
      <c r="B1327" s="23" t="s">
        <v>13</v>
      </c>
      <c r="C1327" s="23"/>
      <c r="D1327" s="23"/>
      <c r="E1327" s="24" t="s">
        <v>739</v>
      </c>
      <c r="F1327" s="25">
        <f>F1328</f>
        <v>38840.699999999997</v>
      </c>
      <c r="G1327" s="18">
        <f t="shared" ref="G1327:I1328" si="688">G1328</f>
        <v>38840.699999999997</v>
      </c>
      <c r="H1327" s="18">
        <f t="shared" si="688"/>
        <v>38840.699999999997</v>
      </c>
      <c r="I1327" s="18">
        <f t="shared" si="688"/>
        <v>0</v>
      </c>
    </row>
    <row r="1328" spans="1:10" ht="31.5" x14ac:dyDescent="0.25">
      <c r="A1328" s="23" t="s">
        <v>338</v>
      </c>
      <c r="B1328" s="23" t="s">
        <v>422</v>
      </c>
      <c r="C1328" s="23"/>
      <c r="D1328" s="23"/>
      <c r="E1328" s="24" t="s">
        <v>740</v>
      </c>
      <c r="F1328" s="25">
        <f>F1329</f>
        <v>38840.699999999997</v>
      </c>
      <c r="G1328" s="18">
        <f t="shared" si="688"/>
        <v>38840.699999999997</v>
      </c>
      <c r="H1328" s="18">
        <f t="shared" si="688"/>
        <v>38840.699999999997</v>
      </c>
      <c r="I1328" s="18">
        <f t="shared" si="688"/>
        <v>0</v>
      </c>
    </row>
    <row r="1329" spans="1:10" x14ac:dyDescent="0.25">
      <c r="A1329" s="23" t="s">
        <v>338</v>
      </c>
      <c r="B1329" s="23">
        <v>110</v>
      </c>
      <c r="C1329" s="23" t="s">
        <v>10</v>
      </c>
      <c r="D1329" s="23" t="s">
        <v>11</v>
      </c>
      <c r="E1329" s="24" t="s">
        <v>766</v>
      </c>
      <c r="F1329" s="25">
        <v>38840.699999999997</v>
      </c>
      <c r="G1329" s="18">
        <v>38840.699999999997</v>
      </c>
      <c r="H1329" s="18">
        <v>38840.699999999997</v>
      </c>
      <c r="I1329" s="18"/>
    </row>
    <row r="1330" spans="1:10" ht="31.5" x14ac:dyDescent="0.25">
      <c r="A1330" s="23" t="s">
        <v>338</v>
      </c>
      <c r="B1330" s="23" t="s">
        <v>6</v>
      </c>
      <c r="C1330" s="23"/>
      <c r="D1330" s="23"/>
      <c r="E1330" s="24" t="s">
        <v>742</v>
      </c>
      <c r="F1330" s="25">
        <f>F1331</f>
        <v>95386.8</v>
      </c>
      <c r="G1330" s="18">
        <f t="shared" ref="G1330:I1331" si="689">G1331</f>
        <v>80660.100000000006</v>
      </c>
      <c r="H1330" s="18">
        <f t="shared" si="689"/>
        <v>83340.100000000006</v>
      </c>
      <c r="I1330" s="18">
        <f t="shared" si="689"/>
        <v>0</v>
      </c>
    </row>
    <row r="1331" spans="1:10" ht="47.25" x14ac:dyDescent="0.25">
      <c r="A1331" s="23" t="s">
        <v>338</v>
      </c>
      <c r="B1331" s="23" t="s">
        <v>167</v>
      </c>
      <c r="C1331" s="23"/>
      <c r="D1331" s="23"/>
      <c r="E1331" s="24" t="s">
        <v>743</v>
      </c>
      <c r="F1331" s="25">
        <f>F1332</f>
        <v>95386.8</v>
      </c>
      <c r="G1331" s="18">
        <f t="shared" si="689"/>
        <v>80660.100000000006</v>
      </c>
      <c r="H1331" s="18">
        <f t="shared" si="689"/>
        <v>83340.100000000006</v>
      </c>
      <c r="I1331" s="18">
        <f t="shared" si="689"/>
        <v>0</v>
      </c>
    </row>
    <row r="1332" spans="1:10" x14ac:dyDescent="0.25">
      <c r="A1332" s="23" t="s">
        <v>338</v>
      </c>
      <c r="B1332" s="23">
        <v>240</v>
      </c>
      <c r="C1332" s="23" t="s">
        <v>10</v>
      </c>
      <c r="D1332" s="23" t="s">
        <v>11</v>
      </c>
      <c r="E1332" s="24" t="s">
        <v>766</v>
      </c>
      <c r="F1332" s="25">
        <v>95386.8</v>
      </c>
      <c r="G1332" s="18">
        <v>80660.100000000006</v>
      </c>
      <c r="H1332" s="18">
        <v>83340.100000000006</v>
      </c>
      <c r="I1332" s="18"/>
    </row>
    <row r="1333" spans="1:10" x14ac:dyDescent="0.25">
      <c r="A1333" s="23" t="s">
        <v>338</v>
      </c>
      <c r="B1333" s="23" t="s">
        <v>7</v>
      </c>
      <c r="C1333" s="23"/>
      <c r="D1333" s="23"/>
      <c r="E1333" s="24" t="s">
        <v>755</v>
      </c>
      <c r="F1333" s="25">
        <f>F1334</f>
        <v>8252.1</v>
      </c>
      <c r="G1333" s="18">
        <f t="shared" ref="G1333:I1334" si="690">G1334</f>
        <v>7847.5</v>
      </c>
      <c r="H1333" s="18">
        <f t="shared" si="690"/>
        <v>7694.1</v>
      </c>
      <c r="I1333" s="18">
        <f t="shared" si="690"/>
        <v>0</v>
      </c>
    </row>
    <row r="1334" spans="1:10" x14ac:dyDescent="0.25">
      <c r="A1334" s="23" t="s">
        <v>338</v>
      </c>
      <c r="B1334" s="23" t="s">
        <v>215</v>
      </c>
      <c r="C1334" s="23"/>
      <c r="D1334" s="23"/>
      <c r="E1334" s="24" t="s">
        <v>758</v>
      </c>
      <c r="F1334" s="25">
        <f>F1335</f>
        <v>8252.1</v>
      </c>
      <c r="G1334" s="18">
        <f t="shared" si="690"/>
        <v>7847.5</v>
      </c>
      <c r="H1334" s="18">
        <f t="shared" si="690"/>
        <v>7694.1</v>
      </c>
      <c r="I1334" s="18">
        <f t="shared" si="690"/>
        <v>0</v>
      </c>
    </row>
    <row r="1335" spans="1:10" x14ac:dyDescent="0.25">
      <c r="A1335" s="23" t="s">
        <v>338</v>
      </c>
      <c r="B1335" s="23">
        <v>850</v>
      </c>
      <c r="C1335" s="23" t="s">
        <v>10</v>
      </c>
      <c r="D1335" s="23" t="s">
        <v>11</v>
      </c>
      <c r="E1335" s="24" t="s">
        <v>766</v>
      </c>
      <c r="F1335" s="25">
        <v>8252.1</v>
      </c>
      <c r="G1335" s="18">
        <v>7847.5</v>
      </c>
      <c r="H1335" s="18">
        <v>7694.1</v>
      </c>
      <c r="I1335" s="18"/>
    </row>
    <row r="1336" spans="1:10" ht="31.5" x14ac:dyDescent="0.25">
      <c r="A1336" s="23" t="s">
        <v>339</v>
      </c>
      <c r="B1336" s="23"/>
      <c r="C1336" s="23"/>
      <c r="D1336" s="23"/>
      <c r="E1336" s="24" t="s">
        <v>675</v>
      </c>
      <c r="F1336" s="25">
        <f>F1337</f>
        <v>39989.9</v>
      </c>
      <c r="G1336" s="18">
        <f t="shared" ref="G1336:I1338" si="691">G1337</f>
        <v>26721.5</v>
      </c>
      <c r="H1336" s="18">
        <f t="shared" si="691"/>
        <v>11817.1</v>
      </c>
      <c r="I1336" s="18">
        <f t="shared" si="691"/>
        <v>0</v>
      </c>
    </row>
    <row r="1337" spans="1:10" ht="31.5" x14ac:dyDescent="0.25">
      <c r="A1337" s="23" t="s">
        <v>339</v>
      </c>
      <c r="B1337" s="23" t="s">
        <v>6</v>
      </c>
      <c r="C1337" s="23"/>
      <c r="D1337" s="23"/>
      <c r="E1337" s="24" t="s">
        <v>742</v>
      </c>
      <c r="F1337" s="25">
        <f>F1338</f>
        <v>39989.9</v>
      </c>
      <c r="G1337" s="18">
        <f t="shared" si="691"/>
        <v>26721.5</v>
      </c>
      <c r="H1337" s="18">
        <f t="shared" si="691"/>
        <v>11817.1</v>
      </c>
      <c r="I1337" s="18">
        <f t="shared" si="691"/>
        <v>0</v>
      </c>
    </row>
    <row r="1338" spans="1:10" ht="47.25" x14ac:dyDescent="0.25">
      <c r="A1338" s="23" t="s">
        <v>339</v>
      </c>
      <c r="B1338" s="23" t="s">
        <v>167</v>
      </c>
      <c r="C1338" s="23"/>
      <c r="D1338" s="23"/>
      <c r="E1338" s="24" t="s">
        <v>743</v>
      </c>
      <c r="F1338" s="25">
        <f>F1339</f>
        <v>39989.9</v>
      </c>
      <c r="G1338" s="18">
        <f t="shared" si="691"/>
        <v>26721.5</v>
      </c>
      <c r="H1338" s="18">
        <f t="shared" si="691"/>
        <v>11817.1</v>
      </c>
      <c r="I1338" s="18">
        <f t="shared" si="691"/>
        <v>0</v>
      </c>
    </row>
    <row r="1339" spans="1:10" x14ac:dyDescent="0.25">
      <c r="A1339" s="23" t="s">
        <v>339</v>
      </c>
      <c r="B1339" s="23">
        <v>240</v>
      </c>
      <c r="C1339" s="23" t="s">
        <v>10</v>
      </c>
      <c r="D1339" s="23" t="s">
        <v>11</v>
      </c>
      <c r="E1339" s="24" t="s">
        <v>766</v>
      </c>
      <c r="F1339" s="25">
        <v>39989.9</v>
      </c>
      <c r="G1339" s="18">
        <v>26721.5</v>
      </c>
      <c r="H1339" s="18">
        <v>11817.1</v>
      </c>
      <c r="I1339" s="18"/>
    </row>
    <row r="1340" spans="1:10" s="31" customFormat="1" ht="47.25" x14ac:dyDescent="0.25">
      <c r="A1340" s="28" t="s">
        <v>358</v>
      </c>
      <c r="B1340" s="28"/>
      <c r="C1340" s="28"/>
      <c r="D1340" s="28"/>
      <c r="E1340" s="29" t="s">
        <v>676</v>
      </c>
      <c r="F1340" s="30">
        <f>F1341</f>
        <v>12957.2</v>
      </c>
      <c r="G1340" s="21">
        <f t="shared" ref="G1340:I1343" si="692">G1341</f>
        <v>12998.5</v>
      </c>
      <c r="H1340" s="21">
        <f t="shared" si="692"/>
        <v>9822.9</v>
      </c>
      <c r="I1340" s="21">
        <f t="shared" si="692"/>
        <v>0</v>
      </c>
      <c r="J1340" s="22"/>
    </row>
    <row r="1341" spans="1:10" ht="78.75" x14ac:dyDescent="0.25">
      <c r="A1341" s="23" t="s">
        <v>337</v>
      </c>
      <c r="B1341" s="23"/>
      <c r="C1341" s="23"/>
      <c r="D1341" s="23"/>
      <c r="E1341" s="24" t="s">
        <v>434</v>
      </c>
      <c r="F1341" s="25">
        <f>F1342</f>
        <v>12957.2</v>
      </c>
      <c r="G1341" s="18">
        <f t="shared" si="692"/>
        <v>12998.5</v>
      </c>
      <c r="H1341" s="18">
        <f t="shared" si="692"/>
        <v>9822.9</v>
      </c>
      <c r="I1341" s="18">
        <f t="shared" si="692"/>
        <v>0</v>
      </c>
    </row>
    <row r="1342" spans="1:10" ht="47.25" x14ac:dyDescent="0.25">
      <c r="A1342" s="23" t="s">
        <v>337</v>
      </c>
      <c r="B1342" s="23" t="s">
        <v>55</v>
      </c>
      <c r="C1342" s="23"/>
      <c r="D1342" s="23"/>
      <c r="E1342" s="45" t="s">
        <v>751</v>
      </c>
      <c r="F1342" s="25">
        <f>F1343</f>
        <v>12957.2</v>
      </c>
      <c r="G1342" s="18">
        <f t="shared" si="692"/>
        <v>12998.5</v>
      </c>
      <c r="H1342" s="18">
        <f t="shared" si="692"/>
        <v>9822.9</v>
      </c>
      <c r="I1342" s="18">
        <f t="shared" si="692"/>
        <v>0</v>
      </c>
    </row>
    <row r="1343" spans="1:10" x14ac:dyDescent="0.25">
      <c r="A1343" s="23" t="s">
        <v>337</v>
      </c>
      <c r="B1343" s="23" t="s">
        <v>419</v>
      </c>
      <c r="C1343" s="23"/>
      <c r="D1343" s="23"/>
      <c r="E1343" s="45" t="s">
        <v>752</v>
      </c>
      <c r="F1343" s="25">
        <f>F1344</f>
        <v>12957.2</v>
      </c>
      <c r="G1343" s="18">
        <f t="shared" si="692"/>
        <v>12998.5</v>
      </c>
      <c r="H1343" s="18">
        <f t="shared" si="692"/>
        <v>9822.9</v>
      </c>
      <c r="I1343" s="18">
        <f t="shared" si="692"/>
        <v>0</v>
      </c>
    </row>
    <row r="1344" spans="1:10" x14ac:dyDescent="0.25">
      <c r="A1344" s="23" t="s">
        <v>337</v>
      </c>
      <c r="B1344" s="23">
        <v>610</v>
      </c>
      <c r="C1344" s="23" t="s">
        <v>10</v>
      </c>
      <c r="D1344" s="23" t="s">
        <v>11</v>
      </c>
      <c r="E1344" s="24" t="s">
        <v>766</v>
      </c>
      <c r="F1344" s="25">
        <v>12957.2</v>
      </c>
      <c r="G1344" s="18">
        <v>12998.5</v>
      </c>
      <c r="H1344" s="18">
        <v>9822.9</v>
      </c>
      <c r="I1344" s="18"/>
    </row>
    <row r="1345" spans="1:10" s="31" customFormat="1" ht="63" x14ac:dyDescent="0.25">
      <c r="A1345" s="28" t="s">
        <v>70</v>
      </c>
      <c r="B1345" s="28"/>
      <c r="C1345" s="28"/>
      <c r="D1345" s="28"/>
      <c r="E1345" s="29" t="s">
        <v>677</v>
      </c>
      <c r="F1345" s="30">
        <f>F1346+F1356</f>
        <v>14830.4</v>
      </c>
      <c r="G1345" s="21">
        <f t="shared" ref="G1345:H1345" si="693">G1346+G1356</f>
        <v>14939.000000000002</v>
      </c>
      <c r="H1345" s="21">
        <f t="shared" si="693"/>
        <v>14939</v>
      </c>
      <c r="I1345" s="21">
        <f t="shared" ref="I1345" si="694">I1346+I1356</f>
        <v>0</v>
      </c>
      <c r="J1345" s="22"/>
    </row>
    <row r="1346" spans="1:10" ht="78.75" x14ac:dyDescent="0.25">
      <c r="A1346" s="23" t="s">
        <v>65</v>
      </c>
      <c r="B1346" s="23"/>
      <c r="C1346" s="23"/>
      <c r="D1346" s="23"/>
      <c r="E1346" s="24" t="s">
        <v>434</v>
      </c>
      <c r="F1346" s="25">
        <f>F1347+F1350+F1353</f>
        <v>14330.4</v>
      </c>
      <c r="G1346" s="18">
        <f t="shared" ref="G1346:H1346" si="695">G1347+G1350+G1353</f>
        <v>14439.000000000002</v>
      </c>
      <c r="H1346" s="18">
        <f t="shared" si="695"/>
        <v>14439</v>
      </c>
      <c r="I1346" s="18">
        <f t="shared" ref="I1346" si="696">I1347+I1350+I1353</f>
        <v>0</v>
      </c>
    </row>
    <row r="1347" spans="1:10" ht="94.5" x14ac:dyDescent="0.25">
      <c r="A1347" s="23" t="s">
        <v>65</v>
      </c>
      <c r="B1347" s="23" t="s">
        <v>13</v>
      </c>
      <c r="C1347" s="23"/>
      <c r="D1347" s="23"/>
      <c r="E1347" s="24" t="s">
        <v>739</v>
      </c>
      <c r="F1347" s="25">
        <f>F1348</f>
        <v>6886.7</v>
      </c>
      <c r="G1347" s="18">
        <f t="shared" ref="G1347:I1348" si="697">G1348</f>
        <v>6886.7</v>
      </c>
      <c r="H1347" s="18">
        <f t="shared" si="697"/>
        <v>6886.7</v>
      </c>
      <c r="I1347" s="18">
        <f t="shared" si="697"/>
        <v>0</v>
      </c>
    </row>
    <row r="1348" spans="1:10" ht="31.5" x14ac:dyDescent="0.25">
      <c r="A1348" s="23" t="s">
        <v>65</v>
      </c>
      <c r="B1348" s="23" t="s">
        <v>422</v>
      </c>
      <c r="C1348" s="23"/>
      <c r="D1348" s="23"/>
      <c r="E1348" s="24" t="s">
        <v>740</v>
      </c>
      <c r="F1348" s="25">
        <f>F1349</f>
        <v>6886.7</v>
      </c>
      <c r="G1348" s="18">
        <f t="shared" si="697"/>
        <v>6886.7</v>
      </c>
      <c r="H1348" s="18">
        <f t="shared" si="697"/>
        <v>6886.7</v>
      </c>
      <c r="I1348" s="18">
        <f t="shared" si="697"/>
        <v>0</v>
      </c>
    </row>
    <row r="1349" spans="1:10" ht="31.5" x14ac:dyDescent="0.25">
      <c r="A1349" s="23" t="s">
        <v>65</v>
      </c>
      <c r="B1349" s="23">
        <v>110</v>
      </c>
      <c r="C1349" s="23" t="s">
        <v>32</v>
      </c>
      <c r="D1349" s="23" t="s">
        <v>57</v>
      </c>
      <c r="E1349" s="24" t="s">
        <v>777</v>
      </c>
      <c r="F1349" s="25">
        <v>6886.7</v>
      </c>
      <c r="G1349" s="18">
        <v>6886.7</v>
      </c>
      <c r="H1349" s="18">
        <v>6886.7</v>
      </c>
      <c r="I1349" s="18"/>
    </row>
    <row r="1350" spans="1:10" ht="31.5" x14ac:dyDescent="0.25">
      <c r="A1350" s="23" t="s">
        <v>65</v>
      </c>
      <c r="B1350" s="23" t="s">
        <v>6</v>
      </c>
      <c r="C1350" s="23"/>
      <c r="D1350" s="23"/>
      <c r="E1350" s="24" t="s">
        <v>742</v>
      </c>
      <c r="F1350" s="25">
        <f>F1351</f>
        <v>6545.6</v>
      </c>
      <c r="G1350" s="18">
        <f t="shared" ref="G1350:I1351" si="698">G1351</f>
        <v>6665.7000000000007</v>
      </c>
      <c r="H1350" s="18">
        <f t="shared" si="698"/>
        <v>6670.1</v>
      </c>
      <c r="I1350" s="18">
        <f t="shared" si="698"/>
        <v>0</v>
      </c>
    </row>
    <row r="1351" spans="1:10" ht="47.25" x14ac:dyDescent="0.25">
      <c r="A1351" s="23" t="s">
        <v>65</v>
      </c>
      <c r="B1351" s="23" t="s">
        <v>167</v>
      </c>
      <c r="C1351" s="23"/>
      <c r="D1351" s="23"/>
      <c r="E1351" s="24" t="s">
        <v>743</v>
      </c>
      <c r="F1351" s="25">
        <f>F1352</f>
        <v>6545.6</v>
      </c>
      <c r="G1351" s="18">
        <f t="shared" si="698"/>
        <v>6665.7000000000007</v>
      </c>
      <c r="H1351" s="18">
        <f t="shared" si="698"/>
        <v>6670.1</v>
      </c>
      <c r="I1351" s="18">
        <f t="shared" si="698"/>
        <v>0</v>
      </c>
    </row>
    <row r="1352" spans="1:10" ht="31.5" x14ac:dyDescent="0.25">
      <c r="A1352" s="23" t="s">
        <v>65</v>
      </c>
      <c r="B1352" s="23">
        <v>240</v>
      </c>
      <c r="C1352" s="23" t="s">
        <v>32</v>
      </c>
      <c r="D1352" s="23" t="s">
        <v>57</v>
      </c>
      <c r="E1352" s="24" t="s">
        <v>777</v>
      </c>
      <c r="F1352" s="25">
        <v>6545.6</v>
      </c>
      <c r="G1352" s="18">
        <v>6665.7000000000007</v>
      </c>
      <c r="H1352" s="18">
        <v>6670.1</v>
      </c>
      <c r="I1352" s="18"/>
    </row>
    <row r="1353" spans="1:10" x14ac:dyDescent="0.25">
      <c r="A1353" s="23" t="s">
        <v>65</v>
      </c>
      <c r="B1353" s="23" t="s">
        <v>7</v>
      </c>
      <c r="C1353" s="23"/>
      <c r="D1353" s="23"/>
      <c r="E1353" s="24" t="s">
        <v>755</v>
      </c>
      <c r="F1353" s="25">
        <f>F1354</f>
        <v>898.1</v>
      </c>
      <c r="G1353" s="18">
        <f t="shared" ref="G1353:I1354" si="699">G1354</f>
        <v>886.6</v>
      </c>
      <c r="H1353" s="18">
        <f t="shared" si="699"/>
        <v>882.2</v>
      </c>
      <c r="I1353" s="18">
        <f t="shared" si="699"/>
        <v>0</v>
      </c>
    </row>
    <row r="1354" spans="1:10" x14ac:dyDescent="0.25">
      <c r="A1354" s="23" t="s">
        <v>65</v>
      </c>
      <c r="B1354" s="23" t="s">
        <v>215</v>
      </c>
      <c r="C1354" s="23"/>
      <c r="D1354" s="23"/>
      <c r="E1354" s="24" t="s">
        <v>758</v>
      </c>
      <c r="F1354" s="25">
        <f>F1355</f>
        <v>898.1</v>
      </c>
      <c r="G1354" s="18">
        <f t="shared" si="699"/>
        <v>886.6</v>
      </c>
      <c r="H1354" s="18">
        <f t="shared" si="699"/>
        <v>882.2</v>
      </c>
      <c r="I1354" s="18">
        <f t="shared" si="699"/>
        <v>0</v>
      </c>
    </row>
    <row r="1355" spans="1:10" ht="31.5" x14ac:dyDescent="0.25">
      <c r="A1355" s="23" t="s">
        <v>65</v>
      </c>
      <c r="B1355" s="23">
        <v>850</v>
      </c>
      <c r="C1355" s="23" t="s">
        <v>32</v>
      </c>
      <c r="D1355" s="23" t="s">
        <v>57</v>
      </c>
      <c r="E1355" s="24" t="s">
        <v>777</v>
      </c>
      <c r="F1355" s="25">
        <v>898.1</v>
      </c>
      <c r="G1355" s="18">
        <v>886.6</v>
      </c>
      <c r="H1355" s="18">
        <v>882.2</v>
      </c>
      <c r="I1355" s="18"/>
    </row>
    <row r="1356" spans="1:10" ht="47.25" x14ac:dyDescent="0.25">
      <c r="A1356" s="23" t="s">
        <v>66</v>
      </c>
      <c r="B1356" s="23"/>
      <c r="C1356" s="23"/>
      <c r="D1356" s="23"/>
      <c r="E1356" s="24" t="s">
        <v>678</v>
      </c>
      <c r="F1356" s="25">
        <f>F1357</f>
        <v>500</v>
      </c>
      <c r="G1356" s="18">
        <f t="shared" ref="G1356:I1358" si="700">G1357</f>
        <v>500</v>
      </c>
      <c r="H1356" s="18">
        <f t="shared" si="700"/>
        <v>500</v>
      </c>
      <c r="I1356" s="18">
        <f t="shared" si="700"/>
        <v>0</v>
      </c>
    </row>
    <row r="1357" spans="1:10" ht="31.5" x14ac:dyDescent="0.25">
      <c r="A1357" s="23" t="s">
        <v>66</v>
      </c>
      <c r="B1357" s="23" t="s">
        <v>6</v>
      </c>
      <c r="C1357" s="23"/>
      <c r="D1357" s="23"/>
      <c r="E1357" s="24" t="s">
        <v>742</v>
      </c>
      <c r="F1357" s="25">
        <f>F1358</f>
        <v>500</v>
      </c>
      <c r="G1357" s="18">
        <f t="shared" si="700"/>
        <v>500</v>
      </c>
      <c r="H1357" s="18">
        <f t="shared" si="700"/>
        <v>500</v>
      </c>
      <c r="I1357" s="18">
        <f t="shared" si="700"/>
        <v>0</v>
      </c>
    </row>
    <row r="1358" spans="1:10" ht="47.25" x14ac:dyDescent="0.25">
      <c r="A1358" s="23" t="s">
        <v>66</v>
      </c>
      <c r="B1358" s="23" t="s">
        <v>167</v>
      </c>
      <c r="C1358" s="23"/>
      <c r="D1358" s="23"/>
      <c r="E1358" s="24" t="s">
        <v>743</v>
      </c>
      <c r="F1358" s="25">
        <f>F1359</f>
        <v>500</v>
      </c>
      <c r="G1358" s="18">
        <f t="shared" si="700"/>
        <v>500</v>
      </c>
      <c r="H1358" s="18">
        <f t="shared" si="700"/>
        <v>500</v>
      </c>
      <c r="I1358" s="18">
        <f t="shared" si="700"/>
        <v>0</v>
      </c>
    </row>
    <row r="1359" spans="1:10" ht="31.5" x14ac:dyDescent="0.25">
      <c r="A1359" s="23" t="s">
        <v>66</v>
      </c>
      <c r="B1359" s="23">
        <v>240</v>
      </c>
      <c r="C1359" s="23" t="s">
        <v>32</v>
      </c>
      <c r="D1359" s="23" t="s">
        <v>57</v>
      </c>
      <c r="E1359" s="24" t="s">
        <v>777</v>
      </c>
      <c r="F1359" s="25">
        <v>500</v>
      </c>
      <c r="G1359" s="18">
        <v>500</v>
      </c>
      <c r="H1359" s="18">
        <v>500</v>
      </c>
      <c r="I1359" s="18"/>
    </row>
    <row r="1360" spans="1:10" s="31" customFormat="1" ht="31.5" x14ac:dyDescent="0.25">
      <c r="A1360" s="28" t="s">
        <v>41</v>
      </c>
      <c r="B1360" s="28"/>
      <c r="C1360" s="28"/>
      <c r="D1360" s="28"/>
      <c r="E1360" s="29" t="s">
        <v>679</v>
      </c>
      <c r="F1360" s="30">
        <f>F1361+F1367</f>
        <v>108000</v>
      </c>
      <c r="G1360" s="21">
        <f t="shared" ref="G1360:H1360" si="701">G1361+G1367</f>
        <v>108000</v>
      </c>
      <c r="H1360" s="21">
        <f t="shared" si="701"/>
        <v>108000</v>
      </c>
      <c r="I1360" s="21">
        <f t="shared" ref="I1360" si="702">I1361+I1367</f>
        <v>0</v>
      </c>
      <c r="J1360" s="22"/>
    </row>
    <row r="1361" spans="1:10" ht="78.75" x14ac:dyDescent="0.25">
      <c r="A1361" s="23" t="s">
        <v>148</v>
      </c>
      <c r="B1361" s="23"/>
      <c r="C1361" s="23"/>
      <c r="D1361" s="23"/>
      <c r="E1361" s="24" t="s">
        <v>680</v>
      </c>
      <c r="F1361" s="25">
        <f>F1362</f>
        <v>2949</v>
      </c>
      <c r="G1361" s="18">
        <f t="shared" ref="G1361:I1361" si="703">G1362</f>
        <v>0</v>
      </c>
      <c r="H1361" s="18">
        <f t="shared" si="703"/>
        <v>0</v>
      </c>
      <c r="I1361" s="18">
        <f t="shared" si="703"/>
        <v>0</v>
      </c>
    </row>
    <row r="1362" spans="1:10" ht="47.25" x14ac:dyDescent="0.25">
      <c r="A1362" s="23" t="s">
        <v>148</v>
      </c>
      <c r="B1362" s="23" t="s">
        <v>55</v>
      </c>
      <c r="C1362" s="23"/>
      <c r="D1362" s="23"/>
      <c r="E1362" s="45" t="s">
        <v>751</v>
      </c>
      <c r="F1362" s="25">
        <f>F1363+F1365</f>
        <v>2949</v>
      </c>
      <c r="G1362" s="18">
        <f t="shared" ref="G1362:H1362" si="704">G1363+G1365</f>
        <v>0</v>
      </c>
      <c r="H1362" s="18">
        <f t="shared" si="704"/>
        <v>0</v>
      </c>
      <c r="I1362" s="18">
        <f t="shared" ref="I1362" si="705">I1363+I1365</f>
        <v>0</v>
      </c>
    </row>
    <row r="1363" spans="1:10" x14ac:dyDescent="0.25">
      <c r="A1363" s="23" t="s">
        <v>148</v>
      </c>
      <c r="B1363" s="23" t="s">
        <v>419</v>
      </c>
      <c r="C1363" s="23"/>
      <c r="D1363" s="23"/>
      <c r="E1363" s="45" t="s">
        <v>752</v>
      </c>
      <c r="F1363" s="25">
        <f>F1364</f>
        <v>240</v>
      </c>
      <c r="G1363" s="18">
        <f t="shared" ref="G1363:I1363" si="706">G1364</f>
        <v>0</v>
      </c>
      <c r="H1363" s="18">
        <f t="shared" si="706"/>
        <v>0</v>
      </c>
      <c r="I1363" s="18">
        <f t="shared" si="706"/>
        <v>0</v>
      </c>
    </row>
    <row r="1364" spans="1:10" x14ac:dyDescent="0.25">
      <c r="A1364" s="23" t="s">
        <v>148</v>
      </c>
      <c r="B1364" s="23">
        <v>610</v>
      </c>
      <c r="C1364" s="23" t="s">
        <v>12</v>
      </c>
      <c r="D1364" s="23" t="s">
        <v>71</v>
      </c>
      <c r="E1364" s="24" t="s">
        <v>782</v>
      </c>
      <c r="F1364" s="25">
        <v>240</v>
      </c>
      <c r="G1364" s="18">
        <v>0</v>
      </c>
      <c r="H1364" s="18">
        <v>0</v>
      </c>
      <c r="I1364" s="18"/>
    </row>
    <row r="1365" spans="1:10" x14ac:dyDescent="0.25">
      <c r="A1365" s="23" t="s">
        <v>148</v>
      </c>
      <c r="B1365" s="23" t="s">
        <v>420</v>
      </c>
      <c r="C1365" s="23"/>
      <c r="D1365" s="23"/>
      <c r="E1365" s="24" t="s">
        <v>753</v>
      </c>
      <c r="F1365" s="25">
        <f>F1366</f>
        <v>2709</v>
      </c>
      <c r="G1365" s="18">
        <f t="shared" ref="G1365:I1365" si="707">G1366</f>
        <v>0</v>
      </c>
      <c r="H1365" s="18">
        <f t="shared" si="707"/>
        <v>0</v>
      </c>
      <c r="I1365" s="18">
        <f t="shared" si="707"/>
        <v>0</v>
      </c>
    </row>
    <row r="1366" spans="1:10" x14ac:dyDescent="0.25">
      <c r="A1366" s="23" t="s">
        <v>148</v>
      </c>
      <c r="B1366" s="23">
        <v>620</v>
      </c>
      <c r="C1366" s="23" t="s">
        <v>12</v>
      </c>
      <c r="D1366" s="23" t="s">
        <v>71</v>
      </c>
      <c r="E1366" s="24" t="s">
        <v>782</v>
      </c>
      <c r="F1366" s="25">
        <v>2709</v>
      </c>
      <c r="G1366" s="18">
        <v>0</v>
      </c>
      <c r="H1366" s="18">
        <v>0</v>
      </c>
      <c r="I1366" s="18"/>
    </row>
    <row r="1367" spans="1:10" ht="47.25" x14ac:dyDescent="0.25">
      <c r="A1367" s="23" t="s">
        <v>35</v>
      </c>
      <c r="B1367" s="23"/>
      <c r="C1367" s="23"/>
      <c r="D1367" s="23"/>
      <c r="E1367" s="24" t="s">
        <v>681</v>
      </c>
      <c r="F1367" s="25">
        <f>F1368+F1376+F1379+F1390</f>
        <v>105051</v>
      </c>
      <c r="G1367" s="18">
        <f t="shared" ref="G1367:H1367" si="708">G1368+G1376+G1379+G1390</f>
        <v>108000</v>
      </c>
      <c r="H1367" s="18">
        <f t="shared" si="708"/>
        <v>108000</v>
      </c>
      <c r="I1367" s="18">
        <f t="shared" ref="I1367" si="709">I1368+I1376+I1379+I1390</f>
        <v>0</v>
      </c>
    </row>
    <row r="1368" spans="1:10" ht="31.5" x14ac:dyDescent="0.25">
      <c r="A1368" s="23" t="s">
        <v>35</v>
      </c>
      <c r="B1368" s="23" t="s">
        <v>6</v>
      </c>
      <c r="C1368" s="23"/>
      <c r="D1368" s="23"/>
      <c r="E1368" s="24" t="s">
        <v>742</v>
      </c>
      <c r="F1368" s="25">
        <f>F1369</f>
        <v>89678</v>
      </c>
      <c r="G1368" s="18">
        <f t="shared" ref="G1368:I1368" si="710">G1369</f>
        <v>108000</v>
      </c>
      <c r="H1368" s="18">
        <f t="shared" si="710"/>
        <v>108000</v>
      </c>
      <c r="I1368" s="18">
        <f t="shared" si="710"/>
        <v>0</v>
      </c>
    </row>
    <row r="1369" spans="1:10" ht="47.25" x14ac:dyDescent="0.25">
      <c r="A1369" s="23" t="s">
        <v>35</v>
      </c>
      <c r="B1369" s="23" t="s">
        <v>167</v>
      </c>
      <c r="C1369" s="23"/>
      <c r="D1369" s="23"/>
      <c r="E1369" s="24" t="s">
        <v>743</v>
      </c>
      <c r="F1369" s="25">
        <f>F1370+F1371+F1372+F1373+F1374+F1375</f>
        <v>89678</v>
      </c>
      <c r="G1369" s="18">
        <f t="shared" ref="G1369:H1369" si="711">G1370+G1371+G1372+G1373+G1374+G1375</f>
        <v>108000</v>
      </c>
      <c r="H1369" s="18">
        <f t="shared" si="711"/>
        <v>108000</v>
      </c>
      <c r="I1369" s="18">
        <f t="shared" ref="I1369" si="712">I1370+I1371+I1372+I1373+I1374+I1375</f>
        <v>0</v>
      </c>
    </row>
    <row r="1370" spans="1:10" x14ac:dyDescent="0.25">
      <c r="A1370" s="23" t="s">
        <v>35</v>
      </c>
      <c r="B1370" s="23">
        <v>240</v>
      </c>
      <c r="C1370" s="23" t="s">
        <v>10</v>
      </c>
      <c r="D1370" s="23" t="s">
        <v>11</v>
      </c>
      <c r="E1370" s="24" t="s">
        <v>766</v>
      </c>
      <c r="F1370" s="25">
        <v>68474.899999999994</v>
      </c>
      <c r="G1370" s="25">
        <v>108000</v>
      </c>
      <c r="H1370" s="25">
        <v>108000</v>
      </c>
      <c r="I1370" s="25"/>
      <c r="J1370" s="26"/>
    </row>
    <row r="1371" spans="1:10" x14ac:dyDescent="0.25">
      <c r="A1371" s="23" t="s">
        <v>35</v>
      </c>
      <c r="B1371" s="23">
        <v>240</v>
      </c>
      <c r="C1371" s="23" t="s">
        <v>44</v>
      </c>
      <c r="D1371" s="23" t="s">
        <v>71</v>
      </c>
      <c r="E1371" s="24" t="s">
        <v>771</v>
      </c>
      <c r="F1371" s="25">
        <v>4551</v>
      </c>
      <c r="G1371" s="25">
        <v>0</v>
      </c>
      <c r="H1371" s="25">
        <v>0</v>
      </c>
      <c r="I1371" s="25"/>
      <c r="J1371" s="26"/>
    </row>
    <row r="1372" spans="1:10" x14ac:dyDescent="0.25">
      <c r="A1372" s="23" t="s">
        <v>35</v>
      </c>
      <c r="B1372" s="23">
        <v>240</v>
      </c>
      <c r="C1372" s="23" t="s">
        <v>58</v>
      </c>
      <c r="D1372" s="23" t="s">
        <v>10</v>
      </c>
      <c r="E1372" s="24" t="s">
        <v>773</v>
      </c>
      <c r="F1372" s="25">
        <v>1320</v>
      </c>
      <c r="G1372" s="25">
        <v>0</v>
      </c>
      <c r="H1372" s="25">
        <v>0</v>
      </c>
      <c r="I1372" s="25"/>
      <c r="J1372" s="26"/>
    </row>
    <row r="1373" spans="1:10" x14ac:dyDescent="0.25">
      <c r="A1373" s="23" t="s">
        <v>35</v>
      </c>
      <c r="B1373" s="23">
        <v>240</v>
      </c>
      <c r="C1373" s="23" t="s">
        <v>58</v>
      </c>
      <c r="D1373" s="23" t="s">
        <v>57</v>
      </c>
      <c r="E1373" s="24" t="s">
        <v>775</v>
      </c>
      <c r="F1373" s="25">
        <v>4682.1000000000004</v>
      </c>
      <c r="G1373" s="25">
        <v>0</v>
      </c>
      <c r="H1373" s="25">
        <v>0</v>
      </c>
      <c r="I1373" s="25"/>
      <c r="J1373" s="26"/>
    </row>
    <row r="1374" spans="1:10" x14ac:dyDescent="0.25">
      <c r="A1374" s="23" t="s">
        <v>35</v>
      </c>
      <c r="B1374" s="23">
        <v>240</v>
      </c>
      <c r="C1374" s="23" t="s">
        <v>98</v>
      </c>
      <c r="D1374" s="23" t="s">
        <v>10</v>
      </c>
      <c r="E1374" s="24" t="s">
        <v>783</v>
      </c>
      <c r="F1374" s="25">
        <v>10061</v>
      </c>
      <c r="G1374" s="25">
        <v>0</v>
      </c>
      <c r="H1374" s="25">
        <v>0</v>
      </c>
      <c r="I1374" s="25"/>
      <c r="J1374" s="26"/>
    </row>
    <row r="1375" spans="1:10" x14ac:dyDescent="0.25">
      <c r="A1375" s="23" t="s">
        <v>35</v>
      </c>
      <c r="B1375" s="23">
        <v>240</v>
      </c>
      <c r="C1375" s="23" t="s">
        <v>33</v>
      </c>
      <c r="D1375" s="23" t="s">
        <v>73</v>
      </c>
      <c r="E1375" s="24" t="s">
        <v>795</v>
      </c>
      <c r="F1375" s="25">
        <v>589</v>
      </c>
      <c r="G1375" s="25">
        <v>0</v>
      </c>
      <c r="H1375" s="25">
        <v>0</v>
      </c>
      <c r="I1375" s="25"/>
      <c r="J1375" s="26"/>
    </row>
    <row r="1376" spans="1:10" ht="47.25" x14ac:dyDescent="0.25">
      <c r="A1376" s="23" t="s">
        <v>35</v>
      </c>
      <c r="B1376" s="23" t="s">
        <v>14</v>
      </c>
      <c r="C1376" s="23"/>
      <c r="D1376" s="23"/>
      <c r="E1376" s="24" t="s">
        <v>749</v>
      </c>
      <c r="F1376" s="25">
        <f>F1377</f>
        <v>1480</v>
      </c>
      <c r="G1376" s="25">
        <f t="shared" ref="G1376:I1377" si="713">G1377</f>
        <v>0</v>
      </c>
      <c r="H1376" s="25">
        <f t="shared" si="713"/>
        <v>0</v>
      </c>
      <c r="I1376" s="25">
        <f t="shared" si="713"/>
        <v>0</v>
      </c>
      <c r="J1376" s="26"/>
    </row>
    <row r="1377" spans="1:10" x14ac:dyDescent="0.25">
      <c r="A1377" s="23" t="s">
        <v>35</v>
      </c>
      <c r="B1377" s="23" t="s">
        <v>330</v>
      </c>
      <c r="C1377" s="23"/>
      <c r="D1377" s="23"/>
      <c r="E1377" s="24" t="s">
        <v>750</v>
      </c>
      <c r="F1377" s="25">
        <f>F1378</f>
        <v>1480</v>
      </c>
      <c r="G1377" s="25">
        <f t="shared" si="713"/>
        <v>0</v>
      </c>
      <c r="H1377" s="25">
        <f t="shared" si="713"/>
        <v>0</v>
      </c>
      <c r="I1377" s="25">
        <f t="shared" si="713"/>
        <v>0</v>
      </c>
      <c r="J1377" s="26"/>
    </row>
    <row r="1378" spans="1:10" x14ac:dyDescent="0.25">
      <c r="A1378" s="23" t="s">
        <v>35</v>
      </c>
      <c r="B1378" s="23">
        <v>410</v>
      </c>
      <c r="C1378" s="23" t="s">
        <v>44</v>
      </c>
      <c r="D1378" s="23" t="s">
        <v>71</v>
      </c>
      <c r="E1378" s="24" t="s">
        <v>771</v>
      </c>
      <c r="F1378" s="25">
        <v>1480</v>
      </c>
      <c r="G1378" s="25">
        <v>0</v>
      </c>
      <c r="H1378" s="25">
        <v>0</v>
      </c>
      <c r="I1378" s="25"/>
      <c r="J1378" s="26"/>
    </row>
    <row r="1379" spans="1:10" ht="47.25" x14ac:dyDescent="0.25">
      <c r="A1379" s="23" t="s">
        <v>35</v>
      </c>
      <c r="B1379" s="23" t="s">
        <v>55</v>
      </c>
      <c r="C1379" s="23"/>
      <c r="D1379" s="23"/>
      <c r="E1379" s="45" t="s">
        <v>751</v>
      </c>
      <c r="F1379" s="25">
        <f>F1380+F1383+F1386</f>
        <v>3350</v>
      </c>
      <c r="G1379" s="18">
        <f t="shared" ref="G1379:H1379" si="714">G1380+G1383+G1386</f>
        <v>0</v>
      </c>
      <c r="H1379" s="18">
        <f t="shared" si="714"/>
        <v>0</v>
      </c>
      <c r="I1379" s="18">
        <f t="shared" ref="I1379" si="715">I1380+I1383+I1386</f>
        <v>0</v>
      </c>
    </row>
    <row r="1380" spans="1:10" x14ac:dyDescent="0.25">
      <c r="A1380" s="23" t="s">
        <v>35</v>
      </c>
      <c r="B1380" s="23" t="s">
        <v>419</v>
      </c>
      <c r="C1380" s="23"/>
      <c r="D1380" s="23"/>
      <c r="E1380" s="45" t="s">
        <v>752</v>
      </c>
      <c r="F1380" s="25">
        <f>F1381+F1382</f>
        <v>175</v>
      </c>
      <c r="G1380" s="18">
        <f t="shared" ref="G1380:H1380" si="716">G1381+G1382</f>
        <v>0</v>
      </c>
      <c r="H1380" s="18">
        <f t="shared" si="716"/>
        <v>0</v>
      </c>
      <c r="I1380" s="18">
        <f t="shared" ref="I1380" si="717">I1381+I1382</f>
        <v>0</v>
      </c>
    </row>
    <row r="1381" spans="1:10" x14ac:dyDescent="0.25">
      <c r="A1381" s="23" t="s">
        <v>35</v>
      </c>
      <c r="B1381" s="23">
        <v>610</v>
      </c>
      <c r="C1381" s="23" t="s">
        <v>12</v>
      </c>
      <c r="D1381" s="23" t="s">
        <v>71</v>
      </c>
      <c r="E1381" s="24" t="s">
        <v>782</v>
      </c>
      <c r="F1381" s="25">
        <v>5</v>
      </c>
      <c r="G1381" s="18">
        <v>0</v>
      </c>
      <c r="H1381" s="18">
        <v>0</v>
      </c>
      <c r="I1381" s="18"/>
    </row>
    <row r="1382" spans="1:10" x14ac:dyDescent="0.25">
      <c r="A1382" s="23" t="s">
        <v>35</v>
      </c>
      <c r="B1382" s="23">
        <v>610</v>
      </c>
      <c r="C1382" s="23" t="s">
        <v>98</v>
      </c>
      <c r="D1382" s="23" t="s">
        <v>10</v>
      </c>
      <c r="E1382" s="24" t="s">
        <v>783</v>
      </c>
      <c r="F1382" s="25">
        <v>170</v>
      </c>
      <c r="G1382" s="18">
        <v>0</v>
      </c>
      <c r="H1382" s="18">
        <v>0</v>
      </c>
      <c r="I1382" s="18"/>
    </row>
    <row r="1383" spans="1:10" x14ac:dyDescent="0.25">
      <c r="A1383" s="23" t="s">
        <v>35</v>
      </c>
      <c r="B1383" s="23" t="s">
        <v>420</v>
      </c>
      <c r="C1383" s="23"/>
      <c r="D1383" s="23"/>
      <c r="E1383" s="24" t="s">
        <v>753</v>
      </c>
      <c r="F1383" s="25">
        <f>F1384+F1385</f>
        <v>2551</v>
      </c>
      <c r="G1383" s="18">
        <f t="shared" ref="G1383:H1383" si="718">G1384+G1385</f>
        <v>0</v>
      </c>
      <c r="H1383" s="18">
        <f t="shared" si="718"/>
        <v>0</v>
      </c>
      <c r="I1383" s="18">
        <f t="shared" ref="I1383" si="719">I1384+I1385</f>
        <v>0</v>
      </c>
    </row>
    <row r="1384" spans="1:10" x14ac:dyDescent="0.25">
      <c r="A1384" s="23" t="s">
        <v>35</v>
      </c>
      <c r="B1384" s="23">
        <v>620</v>
      </c>
      <c r="C1384" s="23" t="s">
        <v>12</v>
      </c>
      <c r="D1384" s="23" t="s">
        <v>71</v>
      </c>
      <c r="E1384" s="24" t="s">
        <v>782</v>
      </c>
      <c r="F1384" s="25">
        <v>2345</v>
      </c>
      <c r="G1384" s="18">
        <v>0</v>
      </c>
      <c r="H1384" s="18">
        <v>0</v>
      </c>
      <c r="I1384" s="18"/>
    </row>
    <row r="1385" spans="1:10" x14ac:dyDescent="0.25">
      <c r="A1385" s="23" t="s">
        <v>35</v>
      </c>
      <c r="B1385" s="23">
        <v>620</v>
      </c>
      <c r="C1385" s="23" t="s">
        <v>98</v>
      </c>
      <c r="D1385" s="23" t="s">
        <v>10</v>
      </c>
      <c r="E1385" s="24" t="s">
        <v>783</v>
      </c>
      <c r="F1385" s="25">
        <v>206</v>
      </c>
      <c r="G1385" s="18">
        <v>0</v>
      </c>
      <c r="H1385" s="18">
        <v>0</v>
      </c>
      <c r="I1385" s="18"/>
    </row>
    <row r="1386" spans="1:10" ht="47.25" x14ac:dyDescent="0.25">
      <c r="A1386" s="23" t="s">
        <v>35</v>
      </c>
      <c r="B1386" s="23" t="s">
        <v>216</v>
      </c>
      <c r="C1386" s="23"/>
      <c r="D1386" s="23"/>
      <c r="E1386" s="24" t="s">
        <v>754</v>
      </c>
      <c r="F1386" s="25">
        <f>F1387+F1388+F1389</f>
        <v>624</v>
      </c>
      <c r="G1386" s="18">
        <f t="shared" ref="G1386:H1386" si="720">G1387+G1388+G1389</f>
        <v>0</v>
      </c>
      <c r="H1386" s="18">
        <f t="shared" si="720"/>
        <v>0</v>
      </c>
      <c r="I1386" s="18">
        <f t="shared" ref="I1386" si="721">I1387+I1388+I1389</f>
        <v>0</v>
      </c>
    </row>
    <row r="1387" spans="1:10" x14ac:dyDescent="0.25">
      <c r="A1387" s="23" t="s">
        <v>35</v>
      </c>
      <c r="B1387" s="23">
        <v>630</v>
      </c>
      <c r="C1387" s="23" t="s">
        <v>58</v>
      </c>
      <c r="D1387" s="23" t="s">
        <v>10</v>
      </c>
      <c r="E1387" s="24" t="s">
        <v>773</v>
      </c>
      <c r="F1387" s="25">
        <v>50</v>
      </c>
      <c r="G1387" s="18">
        <v>0</v>
      </c>
      <c r="H1387" s="18">
        <v>0</v>
      </c>
      <c r="I1387" s="18"/>
    </row>
    <row r="1388" spans="1:10" x14ac:dyDescent="0.25">
      <c r="A1388" s="23" t="s">
        <v>35</v>
      </c>
      <c r="B1388" s="23">
        <v>630</v>
      </c>
      <c r="C1388" s="23" t="s">
        <v>98</v>
      </c>
      <c r="D1388" s="23" t="s">
        <v>10</v>
      </c>
      <c r="E1388" s="24" t="s">
        <v>783</v>
      </c>
      <c r="F1388" s="25">
        <v>425</v>
      </c>
      <c r="G1388" s="18">
        <v>0</v>
      </c>
      <c r="H1388" s="18">
        <v>0</v>
      </c>
      <c r="I1388" s="18"/>
    </row>
    <row r="1389" spans="1:10" x14ac:dyDescent="0.25">
      <c r="A1389" s="23" t="s">
        <v>35</v>
      </c>
      <c r="B1389" s="23">
        <v>630</v>
      </c>
      <c r="C1389" s="23" t="s">
        <v>33</v>
      </c>
      <c r="D1389" s="23" t="s">
        <v>73</v>
      </c>
      <c r="E1389" s="24" t="s">
        <v>795</v>
      </c>
      <c r="F1389" s="25">
        <v>149</v>
      </c>
      <c r="G1389" s="18">
        <v>0</v>
      </c>
      <c r="H1389" s="18">
        <v>0</v>
      </c>
      <c r="I1389" s="18"/>
    </row>
    <row r="1390" spans="1:10" x14ac:dyDescent="0.25">
      <c r="A1390" s="23" t="s">
        <v>35</v>
      </c>
      <c r="B1390" s="23" t="s">
        <v>7</v>
      </c>
      <c r="C1390" s="23"/>
      <c r="D1390" s="23"/>
      <c r="E1390" s="24" t="s">
        <v>755</v>
      </c>
      <c r="F1390" s="25">
        <f>F1391</f>
        <v>10543</v>
      </c>
      <c r="G1390" s="18">
        <f t="shared" ref="G1390:I1391" si="722">G1391</f>
        <v>0</v>
      </c>
      <c r="H1390" s="18">
        <f t="shared" si="722"/>
        <v>0</v>
      </c>
      <c r="I1390" s="18">
        <f t="shared" si="722"/>
        <v>0</v>
      </c>
    </row>
    <row r="1391" spans="1:10" ht="63" x14ac:dyDescent="0.25">
      <c r="A1391" s="23" t="s">
        <v>35</v>
      </c>
      <c r="B1391" s="23" t="s">
        <v>220</v>
      </c>
      <c r="C1391" s="23"/>
      <c r="D1391" s="23"/>
      <c r="E1391" s="24" t="s">
        <v>756</v>
      </c>
      <c r="F1391" s="25">
        <f>F1392</f>
        <v>10543</v>
      </c>
      <c r="G1391" s="18">
        <f t="shared" si="722"/>
        <v>0</v>
      </c>
      <c r="H1391" s="18">
        <f t="shared" si="722"/>
        <v>0</v>
      </c>
      <c r="I1391" s="18">
        <f t="shared" si="722"/>
        <v>0</v>
      </c>
    </row>
    <row r="1392" spans="1:10" x14ac:dyDescent="0.25">
      <c r="A1392" s="23" t="s">
        <v>35</v>
      </c>
      <c r="B1392" s="23">
        <v>810</v>
      </c>
      <c r="C1392" s="23" t="s">
        <v>58</v>
      </c>
      <c r="D1392" s="23" t="s">
        <v>10</v>
      </c>
      <c r="E1392" s="24" t="s">
        <v>773</v>
      </c>
      <c r="F1392" s="25">
        <v>10543</v>
      </c>
      <c r="G1392" s="18">
        <v>0</v>
      </c>
      <c r="H1392" s="18">
        <v>0</v>
      </c>
      <c r="I1392" s="18"/>
    </row>
    <row r="1393" spans="1:10" s="31" customFormat="1" ht="63" x14ac:dyDescent="0.25">
      <c r="A1393" s="28" t="s">
        <v>417</v>
      </c>
      <c r="B1393" s="28"/>
      <c r="C1393" s="28"/>
      <c r="D1393" s="28"/>
      <c r="E1393" s="29" t="s">
        <v>682</v>
      </c>
      <c r="F1393" s="30">
        <f>F1394</f>
        <v>22315.4</v>
      </c>
      <c r="G1393" s="21">
        <f t="shared" ref="G1393:I1396" si="723">G1394</f>
        <v>8571.4</v>
      </c>
      <c r="H1393" s="21">
        <f t="shared" si="723"/>
        <v>8571.4</v>
      </c>
      <c r="I1393" s="21">
        <f t="shared" si="723"/>
        <v>0</v>
      </c>
      <c r="J1393" s="22"/>
    </row>
    <row r="1394" spans="1:10" ht="47.25" x14ac:dyDescent="0.25">
      <c r="A1394" s="23" t="s">
        <v>418</v>
      </c>
      <c r="B1394" s="23"/>
      <c r="C1394" s="23"/>
      <c r="D1394" s="23"/>
      <c r="E1394" s="24" t="s">
        <v>683</v>
      </c>
      <c r="F1394" s="25">
        <f>F1395</f>
        <v>22315.4</v>
      </c>
      <c r="G1394" s="18">
        <f t="shared" si="723"/>
        <v>8571.4</v>
      </c>
      <c r="H1394" s="18">
        <f t="shared" si="723"/>
        <v>8571.4</v>
      </c>
      <c r="I1394" s="18">
        <f t="shared" si="723"/>
        <v>0</v>
      </c>
    </row>
    <row r="1395" spans="1:10" ht="31.5" x14ac:dyDescent="0.25">
      <c r="A1395" s="23" t="s">
        <v>418</v>
      </c>
      <c r="B1395" s="23" t="s">
        <v>6</v>
      </c>
      <c r="C1395" s="23"/>
      <c r="D1395" s="23"/>
      <c r="E1395" s="24" t="s">
        <v>742</v>
      </c>
      <c r="F1395" s="25">
        <f>F1396</f>
        <v>22315.4</v>
      </c>
      <c r="G1395" s="18">
        <f t="shared" si="723"/>
        <v>8571.4</v>
      </c>
      <c r="H1395" s="18">
        <f t="shared" si="723"/>
        <v>8571.4</v>
      </c>
      <c r="I1395" s="18">
        <f t="shared" si="723"/>
        <v>0</v>
      </c>
    </row>
    <row r="1396" spans="1:10" ht="47.25" x14ac:dyDescent="0.25">
      <c r="A1396" s="23" t="s">
        <v>418</v>
      </c>
      <c r="B1396" s="23" t="s">
        <v>167</v>
      </c>
      <c r="C1396" s="23"/>
      <c r="D1396" s="23"/>
      <c r="E1396" s="24" t="s">
        <v>743</v>
      </c>
      <c r="F1396" s="25">
        <f>F1397</f>
        <v>22315.4</v>
      </c>
      <c r="G1396" s="18">
        <f t="shared" si="723"/>
        <v>8571.4</v>
      </c>
      <c r="H1396" s="18">
        <f t="shared" si="723"/>
        <v>8571.4</v>
      </c>
      <c r="I1396" s="18">
        <f t="shared" si="723"/>
        <v>0</v>
      </c>
    </row>
    <row r="1397" spans="1:10" x14ac:dyDescent="0.25">
      <c r="A1397" s="23" t="s">
        <v>418</v>
      </c>
      <c r="B1397" s="23">
        <v>240</v>
      </c>
      <c r="C1397" s="23" t="s">
        <v>10</v>
      </c>
      <c r="D1397" s="23" t="s">
        <v>11</v>
      </c>
      <c r="E1397" s="24" t="s">
        <v>766</v>
      </c>
      <c r="F1397" s="25">
        <v>22315.4</v>
      </c>
      <c r="G1397" s="18">
        <v>8571.4</v>
      </c>
      <c r="H1397" s="18">
        <v>8571.4</v>
      </c>
      <c r="I1397" s="18"/>
    </row>
    <row r="1398" spans="1:10" s="31" customFormat="1" x14ac:dyDescent="0.25">
      <c r="A1398" s="28" t="s">
        <v>23</v>
      </c>
      <c r="B1398" s="28"/>
      <c r="C1398" s="28"/>
      <c r="D1398" s="28"/>
      <c r="E1398" s="29" t="s">
        <v>684</v>
      </c>
      <c r="F1398" s="30">
        <f>F1399+F1403+F1407+F1411+F1415+F1419+F1423+F1427+F1448+F1452+F1465+F1478+F1489+F1493+F1497+F1504+F1512+F1516+F1482+F1508</f>
        <v>1031992.8000000002</v>
      </c>
      <c r="G1398" s="21">
        <f t="shared" ref="G1398:H1398" si="724">G1399+G1403+G1407+G1411+G1415+G1419+G1423+G1427+G1448+G1452+G1465+G1478+G1489+G1493+G1497+G1504+G1512+G1516+G1482+G1508</f>
        <v>979299.50000000023</v>
      </c>
      <c r="H1398" s="21">
        <f t="shared" si="724"/>
        <v>972054.50000000012</v>
      </c>
      <c r="I1398" s="21">
        <f t="shared" ref="I1398" si="725">I1399+I1403+I1407+I1411+I1415+I1419+I1423+I1427+I1448+I1452+I1465+I1478+I1489+I1493+I1497+I1504+I1512+I1516+I1482+I1508</f>
        <v>0</v>
      </c>
      <c r="J1398" s="22"/>
    </row>
    <row r="1399" spans="1:10" ht="31.5" x14ac:dyDescent="0.25">
      <c r="A1399" s="23" t="s">
        <v>343</v>
      </c>
      <c r="B1399" s="23"/>
      <c r="C1399" s="23"/>
      <c r="D1399" s="23"/>
      <c r="E1399" s="24" t="s">
        <v>685</v>
      </c>
      <c r="F1399" s="25">
        <f>F1400</f>
        <v>7622</v>
      </c>
      <c r="G1399" s="18">
        <f t="shared" ref="G1399:I1401" si="726">G1400</f>
        <v>3993.8</v>
      </c>
      <c r="H1399" s="18">
        <f t="shared" si="726"/>
        <v>3655.2</v>
      </c>
      <c r="I1399" s="18">
        <f t="shared" si="726"/>
        <v>0</v>
      </c>
    </row>
    <row r="1400" spans="1:10" ht="31.5" x14ac:dyDescent="0.25">
      <c r="A1400" s="23" t="s">
        <v>343</v>
      </c>
      <c r="B1400" s="23" t="s">
        <v>6</v>
      </c>
      <c r="C1400" s="23"/>
      <c r="D1400" s="23"/>
      <c r="E1400" s="24" t="s">
        <v>742</v>
      </c>
      <c r="F1400" s="25">
        <f>F1401</f>
        <v>7622</v>
      </c>
      <c r="G1400" s="18">
        <f t="shared" si="726"/>
        <v>3993.8</v>
      </c>
      <c r="H1400" s="18">
        <f t="shared" si="726"/>
        <v>3655.2</v>
      </c>
      <c r="I1400" s="18">
        <f t="shared" si="726"/>
        <v>0</v>
      </c>
    </row>
    <row r="1401" spans="1:10" ht="47.25" x14ac:dyDescent="0.25">
      <c r="A1401" s="23" t="s">
        <v>343</v>
      </c>
      <c r="B1401" s="23" t="s">
        <v>167</v>
      </c>
      <c r="C1401" s="23"/>
      <c r="D1401" s="23"/>
      <c r="E1401" s="24" t="s">
        <v>743</v>
      </c>
      <c r="F1401" s="25">
        <f>F1402</f>
        <v>7622</v>
      </c>
      <c r="G1401" s="18">
        <f t="shared" si="726"/>
        <v>3993.8</v>
      </c>
      <c r="H1401" s="18">
        <f t="shared" si="726"/>
        <v>3655.2</v>
      </c>
      <c r="I1401" s="18">
        <f t="shared" si="726"/>
        <v>0</v>
      </c>
    </row>
    <row r="1402" spans="1:10" x14ac:dyDescent="0.25">
      <c r="A1402" s="23" t="s">
        <v>343</v>
      </c>
      <c r="B1402" s="23">
        <v>240</v>
      </c>
      <c r="C1402" s="23" t="s">
        <v>10</v>
      </c>
      <c r="D1402" s="23" t="s">
        <v>11</v>
      </c>
      <c r="E1402" s="24" t="s">
        <v>766</v>
      </c>
      <c r="F1402" s="25">
        <v>7622</v>
      </c>
      <c r="G1402" s="18">
        <v>3993.8</v>
      </c>
      <c r="H1402" s="18">
        <v>3655.2</v>
      </c>
      <c r="I1402" s="18"/>
    </row>
    <row r="1403" spans="1:10" ht="31.5" x14ac:dyDescent="0.25">
      <c r="A1403" s="23" t="s">
        <v>340</v>
      </c>
      <c r="B1403" s="23"/>
      <c r="C1403" s="23"/>
      <c r="D1403" s="23"/>
      <c r="E1403" s="24" t="s">
        <v>686</v>
      </c>
      <c r="F1403" s="25">
        <f>F1404</f>
        <v>78158.600000000006</v>
      </c>
      <c r="G1403" s="18">
        <f t="shared" ref="G1403:I1405" si="727">G1404</f>
        <v>79910.7</v>
      </c>
      <c r="H1403" s="18">
        <f t="shared" si="727"/>
        <v>79910.7</v>
      </c>
      <c r="I1403" s="18">
        <f t="shared" si="727"/>
        <v>0</v>
      </c>
    </row>
    <row r="1404" spans="1:10" ht="31.5" x14ac:dyDescent="0.25">
      <c r="A1404" s="23" t="s">
        <v>340</v>
      </c>
      <c r="B1404" s="23" t="s">
        <v>6</v>
      </c>
      <c r="C1404" s="23"/>
      <c r="D1404" s="23"/>
      <c r="E1404" s="24" t="s">
        <v>742</v>
      </c>
      <c r="F1404" s="25">
        <f>F1405</f>
        <v>78158.600000000006</v>
      </c>
      <c r="G1404" s="18">
        <f t="shared" si="727"/>
        <v>79910.7</v>
      </c>
      <c r="H1404" s="18">
        <f t="shared" si="727"/>
        <v>79910.7</v>
      </c>
      <c r="I1404" s="18">
        <f t="shared" si="727"/>
        <v>0</v>
      </c>
    </row>
    <row r="1405" spans="1:10" ht="47.25" x14ac:dyDescent="0.25">
      <c r="A1405" s="23" t="s">
        <v>340</v>
      </c>
      <c r="B1405" s="23" t="s">
        <v>167</v>
      </c>
      <c r="C1405" s="23"/>
      <c r="D1405" s="23"/>
      <c r="E1405" s="24" t="s">
        <v>743</v>
      </c>
      <c r="F1405" s="25">
        <f>F1406</f>
        <v>78158.600000000006</v>
      </c>
      <c r="G1405" s="18">
        <f t="shared" si="727"/>
        <v>79910.7</v>
      </c>
      <c r="H1405" s="18">
        <f t="shared" si="727"/>
        <v>79910.7</v>
      </c>
      <c r="I1405" s="18">
        <f t="shared" si="727"/>
        <v>0</v>
      </c>
    </row>
    <row r="1406" spans="1:10" x14ac:dyDescent="0.25">
      <c r="A1406" s="23" t="s">
        <v>340</v>
      </c>
      <c r="B1406" s="23">
        <v>240</v>
      </c>
      <c r="C1406" s="23" t="s">
        <v>10</v>
      </c>
      <c r="D1406" s="23" t="s">
        <v>11</v>
      </c>
      <c r="E1406" s="24" t="s">
        <v>766</v>
      </c>
      <c r="F1406" s="25">
        <v>78158.600000000006</v>
      </c>
      <c r="G1406" s="18">
        <v>79910.7</v>
      </c>
      <c r="H1406" s="18">
        <v>79910.7</v>
      </c>
      <c r="I1406" s="18"/>
    </row>
    <row r="1407" spans="1:10" ht="63" x14ac:dyDescent="0.25">
      <c r="A1407" s="23" t="s">
        <v>176</v>
      </c>
      <c r="B1407" s="23"/>
      <c r="C1407" s="23"/>
      <c r="D1407" s="23"/>
      <c r="E1407" s="24" t="s">
        <v>687</v>
      </c>
      <c r="F1407" s="25">
        <f>F1408</f>
        <v>2237.7999999999997</v>
      </c>
      <c r="G1407" s="18">
        <f t="shared" ref="G1407:I1409" si="728">G1408</f>
        <v>2282.1999999999998</v>
      </c>
      <c r="H1407" s="18">
        <f t="shared" si="728"/>
        <v>2282.1999999999998</v>
      </c>
      <c r="I1407" s="18">
        <f t="shared" si="728"/>
        <v>0</v>
      </c>
    </row>
    <row r="1408" spans="1:10" ht="31.5" x14ac:dyDescent="0.25">
      <c r="A1408" s="23" t="s">
        <v>176</v>
      </c>
      <c r="B1408" s="23" t="s">
        <v>6</v>
      </c>
      <c r="C1408" s="23"/>
      <c r="D1408" s="23"/>
      <c r="E1408" s="24" t="s">
        <v>742</v>
      </c>
      <c r="F1408" s="25">
        <f>F1409</f>
        <v>2237.7999999999997</v>
      </c>
      <c r="G1408" s="18">
        <f t="shared" si="728"/>
        <v>2282.1999999999998</v>
      </c>
      <c r="H1408" s="18">
        <f t="shared" si="728"/>
        <v>2282.1999999999998</v>
      </c>
      <c r="I1408" s="18">
        <f t="shared" si="728"/>
        <v>0</v>
      </c>
    </row>
    <row r="1409" spans="1:9" ht="47.25" x14ac:dyDescent="0.25">
      <c r="A1409" s="23" t="s">
        <v>176</v>
      </c>
      <c r="B1409" s="23" t="s">
        <v>167</v>
      </c>
      <c r="C1409" s="23"/>
      <c r="D1409" s="23"/>
      <c r="E1409" s="24" t="s">
        <v>743</v>
      </c>
      <c r="F1409" s="25">
        <f>F1410</f>
        <v>2237.7999999999997</v>
      </c>
      <c r="G1409" s="18">
        <f t="shared" si="728"/>
        <v>2282.1999999999998</v>
      </c>
      <c r="H1409" s="18">
        <f t="shared" si="728"/>
        <v>2282.1999999999998</v>
      </c>
      <c r="I1409" s="18">
        <f t="shared" si="728"/>
        <v>0</v>
      </c>
    </row>
    <row r="1410" spans="1:9" ht="47.25" x14ac:dyDescent="0.25">
      <c r="A1410" s="23" t="s">
        <v>176</v>
      </c>
      <c r="B1410" s="23">
        <v>240</v>
      </c>
      <c r="C1410" s="23" t="s">
        <v>57</v>
      </c>
      <c r="D1410" s="23" t="s">
        <v>71</v>
      </c>
      <c r="E1410" s="24" t="s">
        <v>767</v>
      </c>
      <c r="F1410" s="25">
        <v>2237.7999999999997</v>
      </c>
      <c r="G1410" s="18">
        <v>2282.1999999999998</v>
      </c>
      <c r="H1410" s="18">
        <v>2282.1999999999998</v>
      </c>
      <c r="I1410" s="18"/>
    </row>
    <row r="1411" spans="1:9" ht="78.75" x14ac:dyDescent="0.25">
      <c r="A1411" s="23" t="s">
        <v>341</v>
      </c>
      <c r="B1411" s="23"/>
      <c r="C1411" s="23"/>
      <c r="D1411" s="23"/>
      <c r="E1411" s="24" t="s">
        <v>688</v>
      </c>
      <c r="F1411" s="25">
        <f>F1412</f>
        <v>4840.6000000000004</v>
      </c>
      <c r="G1411" s="18">
        <f t="shared" ref="G1411:I1413" si="729">G1412</f>
        <v>4937.3999999999996</v>
      </c>
      <c r="H1411" s="18">
        <f t="shared" si="729"/>
        <v>4937.3999999999996</v>
      </c>
      <c r="I1411" s="18">
        <f t="shared" si="729"/>
        <v>0</v>
      </c>
    </row>
    <row r="1412" spans="1:9" ht="31.5" x14ac:dyDescent="0.25">
      <c r="A1412" s="23" t="s">
        <v>341</v>
      </c>
      <c r="B1412" s="23" t="s">
        <v>6</v>
      </c>
      <c r="C1412" s="23"/>
      <c r="D1412" s="23"/>
      <c r="E1412" s="24" t="s">
        <v>742</v>
      </c>
      <c r="F1412" s="25">
        <f>F1413</f>
        <v>4840.6000000000004</v>
      </c>
      <c r="G1412" s="18">
        <f t="shared" si="729"/>
        <v>4937.3999999999996</v>
      </c>
      <c r="H1412" s="18">
        <f t="shared" si="729"/>
        <v>4937.3999999999996</v>
      </c>
      <c r="I1412" s="18">
        <f t="shared" si="729"/>
        <v>0</v>
      </c>
    </row>
    <row r="1413" spans="1:9" ht="47.25" x14ac:dyDescent="0.25">
      <c r="A1413" s="23" t="s">
        <v>341</v>
      </c>
      <c r="B1413" s="23" t="s">
        <v>167</v>
      </c>
      <c r="C1413" s="23"/>
      <c r="D1413" s="23"/>
      <c r="E1413" s="24" t="s">
        <v>743</v>
      </c>
      <c r="F1413" s="25">
        <f>F1414</f>
        <v>4840.6000000000004</v>
      </c>
      <c r="G1413" s="18">
        <f t="shared" si="729"/>
        <v>4937.3999999999996</v>
      </c>
      <c r="H1413" s="18">
        <f t="shared" si="729"/>
        <v>4937.3999999999996</v>
      </c>
      <c r="I1413" s="18">
        <f t="shared" si="729"/>
        <v>0</v>
      </c>
    </row>
    <row r="1414" spans="1:9" x14ac:dyDescent="0.25">
      <c r="A1414" s="23" t="s">
        <v>341</v>
      </c>
      <c r="B1414" s="23">
        <v>240</v>
      </c>
      <c r="C1414" s="23" t="s">
        <v>10</v>
      </c>
      <c r="D1414" s="23" t="s">
        <v>11</v>
      </c>
      <c r="E1414" s="24" t="s">
        <v>766</v>
      </c>
      <c r="F1414" s="25">
        <v>4840.6000000000004</v>
      </c>
      <c r="G1414" s="18">
        <v>4937.3999999999996</v>
      </c>
      <c r="H1414" s="18">
        <v>4937.3999999999996</v>
      </c>
      <c r="I1414" s="18"/>
    </row>
    <row r="1415" spans="1:9" ht="47.25" x14ac:dyDescent="0.25">
      <c r="A1415" s="23" t="s">
        <v>342</v>
      </c>
      <c r="B1415" s="23"/>
      <c r="C1415" s="23"/>
      <c r="D1415" s="23"/>
      <c r="E1415" s="24" t="s">
        <v>689</v>
      </c>
      <c r="F1415" s="25">
        <f>F1416</f>
        <v>6558</v>
      </c>
      <c r="G1415" s="18">
        <f t="shared" ref="G1415:I1417" si="730">G1416</f>
        <v>9740.5</v>
      </c>
      <c r="H1415" s="18">
        <f t="shared" si="730"/>
        <v>7983</v>
      </c>
      <c r="I1415" s="18">
        <f t="shared" si="730"/>
        <v>0</v>
      </c>
    </row>
    <row r="1416" spans="1:9" ht="31.5" x14ac:dyDescent="0.25">
      <c r="A1416" s="23" t="s">
        <v>342</v>
      </c>
      <c r="B1416" s="23" t="s">
        <v>6</v>
      </c>
      <c r="C1416" s="23"/>
      <c r="D1416" s="23"/>
      <c r="E1416" s="24" t="s">
        <v>742</v>
      </c>
      <c r="F1416" s="25">
        <f>F1417</f>
        <v>6558</v>
      </c>
      <c r="G1416" s="18">
        <f t="shared" si="730"/>
        <v>9740.5</v>
      </c>
      <c r="H1416" s="18">
        <f t="shared" si="730"/>
        <v>7983</v>
      </c>
      <c r="I1416" s="18">
        <f t="shared" si="730"/>
        <v>0</v>
      </c>
    </row>
    <row r="1417" spans="1:9" ht="47.25" x14ac:dyDescent="0.25">
      <c r="A1417" s="23" t="s">
        <v>342</v>
      </c>
      <c r="B1417" s="23" t="s">
        <v>167</v>
      </c>
      <c r="C1417" s="23"/>
      <c r="D1417" s="23"/>
      <c r="E1417" s="24" t="s">
        <v>743</v>
      </c>
      <c r="F1417" s="25">
        <f>F1418</f>
        <v>6558</v>
      </c>
      <c r="G1417" s="18">
        <f t="shared" si="730"/>
        <v>9740.5</v>
      </c>
      <c r="H1417" s="18">
        <f t="shared" si="730"/>
        <v>7983</v>
      </c>
      <c r="I1417" s="18">
        <f t="shared" si="730"/>
        <v>0</v>
      </c>
    </row>
    <row r="1418" spans="1:9" x14ac:dyDescent="0.25">
      <c r="A1418" s="23" t="s">
        <v>342</v>
      </c>
      <c r="B1418" s="23">
        <v>240</v>
      </c>
      <c r="C1418" s="23" t="s">
        <v>10</v>
      </c>
      <c r="D1418" s="23" t="s">
        <v>11</v>
      </c>
      <c r="E1418" s="24" t="s">
        <v>766</v>
      </c>
      <c r="F1418" s="25">
        <v>6558</v>
      </c>
      <c r="G1418" s="18">
        <v>9740.5</v>
      </c>
      <c r="H1418" s="18">
        <v>7983</v>
      </c>
      <c r="I1418" s="18"/>
    </row>
    <row r="1419" spans="1:9" ht="63" x14ac:dyDescent="0.25">
      <c r="A1419" s="23" t="s">
        <v>302</v>
      </c>
      <c r="B1419" s="23"/>
      <c r="C1419" s="23"/>
      <c r="D1419" s="23"/>
      <c r="E1419" s="24" t="s">
        <v>690</v>
      </c>
      <c r="F1419" s="25">
        <f>F1420</f>
        <v>58.500000000000007</v>
      </c>
      <c r="G1419" s="18">
        <f t="shared" ref="G1419:I1421" si="731">G1420</f>
        <v>58.500000000000007</v>
      </c>
      <c r="H1419" s="18">
        <f t="shared" si="731"/>
        <v>58.500000000000007</v>
      </c>
      <c r="I1419" s="18">
        <f t="shared" si="731"/>
        <v>0</v>
      </c>
    </row>
    <row r="1420" spans="1:9" ht="31.5" x14ac:dyDescent="0.25">
      <c r="A1420" s="23" t="s">
        <v>302</v>
      </c>
      <c r="B1420" s="23" t="s">
        <v>6</v>
      </c>
      <c r="C1420" s="23"/>
      <c r="D1420" s="23"/>
      <c r="E1420" s="24" t="s">
        <v>742</v>
      </c>
      <c r="F1420" s="25">
        <f>F1421</f>
        <v>58.500000000000007</v>
      </c>
      <c r="G1420" s="18">
        <f t="shared" si="731"/>
        <v>58.500000000000007</v>
      </c>
      <c r="H1420" s="18">
        <f t="shared" si="731"/>
        <v>58.500000000000007</v>
      </c>
      <c r="I1420" s="18">
        <f t="shared" si="731"/>
        <v>0</v>
      </c>
    </row>
    <row r="1421" spans="1:9" ht="47.25" x14ac:dyDescent="0.25">
      <c r="A1421" s="23" t="s">
        <v>302</v>
      </c>
      <c r="B1421" s="23" t="s">
        <v>167</v>
      </c>
      <c r="C1421" s="23"/>
      <c r="D1421" s="23"/>
      <c r="E1421" s="24" t="s">
        <v>743</v>
      </c>
      <c r="F1421" s="25">
        <f>F1422</f>
        <v>58.500000000000007</v>
      </c>
      <c r="G1421" s="18">
        <f t="shared" si="731"/>
        <v>58.500000000000007</v>
      </c>
      <c r="H1421" s="18">
        <f t="shared" si="731"/>
        <v>58.500000000000007</v>
      </c>
      <c r="I1421" s="18">
        <f t="shared" si="731"/>
        <v>0</v>
      </c>
    </row>
    <row r="1422" spans="1:9" x14ac:dyDescent="0.25">
      <c r="A1422" s="23" t="s">
        <v>302</v>
      </c>
      <c r="B1422" s="23">
        <v>240</v>
      </c>
      <c r="C1422" s="23" t="s">
        <v>10</v>
      </c>
      <c r="D1422" s="23" t="s">
        <v>11</v>
      </c>
      <c r="E1422" s="24" t="s">
        <v>766</v>
      </c>
      <c r="F1422" s="25">
        <v>58.500000000000007</v>
      </c>
      <c r="G1422" s="18">
        <v>58.500000000000007</v>
      </c>
      <c r="H1422" s="18">
        <v>58.500000000000007</v>
      </c>
      <c r="I1422" s="18"/>
    </row>
    <row r="1423" spans="1:9" ht="47.25" x14ac:dyDescent="0.25">
      <c r="A1423" s="23" t="s">
        <v>24</v>
      </c>
      <c r="B1423" s="23"/>
      <c r="C1423" s="23"/>
      <c r="D1423" s="23"/>
      <c r="E1423" s="24" t="s">
        <v>691</v>
      </c>
      <c r="F1423" s="25">
        <f>F1424</f>
        <v>66705.2</v>
      </c>
      <c r="G1423" s="18">
        <f t="shared" ref="G1423:I1425" si="732">G1424</f>
        <v>0</v>
      </c>
      <c r="H1423" s="18">
        <f t="shared" si="732"/>
        <v>0</v>
      </c>
      <c r="I1423" s="18">
        <f t="shared" si="732"/>
        <v>0</v>
      </c>
    </row>
    <row r="1424" spans="1:9" ht="31.5" x14ac:dyDescent="0.25">
      <c r="A1424" s="23" t="s">
        <v>24</v>
      </c>
      <c r="B1424" s="23" t="s">
        <v>6</v>
      </c>
      <c r="C1424" s="23"/>
      <c r="D1424" s="23"/>
      <c r="E1424" s="24" t="s">
        <v>742</v>
      </c>
      <c r="F1424" s="25">
        <f>F1425</f>
        <v>66705.2</v>
      </c>
      <c r="G1424" s="18">
        <f t="shared" si="732"/>
        <v>0</v>
      </c>
      <c r="H1424" s="18">
        <f t="shared" si="732"/>
        <v>0</v>
      </c>
      <c r="I1424" s="18">
        <f t="shared" si="732"/>
        <v>0</v>
      </c>
    </row>
    <row r="1425" spans="1:10" ht="47.25" x14ac:dyDescent="0.25">
      <c r="A1425" s="23" t="s">
        <v>24</v>
      </c>
      <c r="B1425" s="23" t="s">
        <v>167</v>
      </c>
      <c r="C1425" s="23"/>
      <c r="D1425" s="23"/>
      <c r="E1425" s="24" t="s">
        <v>743</v>
      </c>
      <c r="F1425" s="25">
        <f>F1426</f>
        <v>66705.2</v>
      </c>
      <c r="G1425" s="18">
        <f t="shared" si="732"/>
        <v>0</v>
      </c>
      <c r="H1425" s="18">
        <f t="shared" si="732"/>
        <v>0</v>
      </c>
      <c r="I1425" s="18">
        <f t="shared" si="732"/>
        <v>0</v>
      </c>
    </row>
    <row r="1426" spans="1:10" x14ac:dyDescent="0.25">
      <c r="A1426" s="23" t="s">
        <v>24</v>
      </c>
      <c r="B1426" s="23">
        <v>240</v>
      </c>
      <c r="C1426" s="23" t="s">
        <v>10</v>
      </c>
      <c r="D1426" s="23" t="s">
        <v>11</v>
      </c>
      <c r="E1426" s="24" t="s">
        <v>766</v>
      </c>
      <c r="F1426" s="25">
        <v>66705.2</v>
      </c>
      <c r="G1426" s="18">
        <v>0</v>
      </c>
      <c r="H1426" s="18">
        <v>0</v>
      </c>
      <c r="I1426" s="18"/>
    </row>
    <row r="1427" spans="1:10" ht="47.25" x14ac:dyDescent="0.25">
      <c r="A1427" s="23" t="s">
        <v>74</v>
      </c>
      <c r="B1427" s="23"/>
      <c r="C1427" s="23"/>
      <c r="D1427" s="23"/>
      <c r="E1427" s="24" t="s">
        <v>692</v>
      </c>
      <c r="F1427" s="25">
        <f>F1428+F1433+F1436+F1445</f>
        <v>617592.6</v>
      </c>
      <c r="G1427" s="18">
        <f t="shared" ref="G1427:H1427" si="733">G1428+G1433+G1436+G1445</f>
        <v>625042.70000000007</v>
      </c>
      <c r="H1427" s="18">
        <f t="shared" si="733"/>
        <v>627383.5</v>
      </c>
      <c r="I1427" s="18">
        <f t="shared" ref="I1427" si="734">I1428+I1433+I1436+I1445</f>
        <v>0</v>
      </c>
    </row>
    <row r="1428" spans="1:10" ht="94.5" x14ac:dyDescent="0.25">
      <c r="A1428" s="23" t="s">
        <v>74</v>
      </c>
      <c r="B1428" s="23" t="s">
        <v>13</v>
      </c>
      <c r="C1428" s="23"/>
      <c r="D1428" s="23"/>
      <c r="E1428" s="24" t="s">
        <v>739</v>
      </c>
      <c r="F1428" s="25">
        <f>F1429+F1431</f>
        <v>18326.3</v>
      </c>
      <c r="G1428" s="18">
        <f t="shared" ref="G1428:H1428" si="735">G1429+G1431</f>
        <v>18340.800000000003</v>
      </c>
      <c r="H1428" s="18">
        <f t="shared" si="735"/>
        <v>18335.900000000001</v>
      </c>
      <c r="I1428" s="18">
        <f t="shared" ref="I1428" si="736">I1429+I1431</f>
        <v>0</v>
      </c>
    </row>
    <row r="1429" spans="1:10" ht="31.5" x14ac:dyDescent="0.25">
      <c r="A1429" s="23" t="s">
        <v>74</v>
      </c>
      <c r="B1429" s="23" t="s">
        <v>422</v>
      </c>
      <c r="C1429" s="23"/>
      <c r="D1429" s="23"/>
      <c r="E1429" s="24" t="s">
        <v>740</v>
      </c>
      <c r="F1429" s="25">
        <f>F1430</f>
        <v>7240</v>
      </c>
      <c r="G1429" s="18">
        <f t="shared" ref="G1429:I1429" si="737">G1430</f>
        <v>7240</v>
      </c>
      <c r="H1429" s="18">
        <f t="shared" si="737"/>
        <v>7240</v>
      </c>
      <c r="I1429" s="18">
        <f t="shared" si="737"/>
        <v>0</v>
      </c>
    </row>
    <row r="1430" spans="1:10" x14ac:dyDescent="0.25">
      <c r="A1430" s="23" t="s">
        <v>74</v>
      </c>
      <c r="B1430" s="23">
        <v>110</v>
      </c>
      <c r="C1430" s="23" t="s">
        <v>71</v>
      </c>
      <c r="D1430" s="23" t="s">
        <v>71</v>
      </c>
      <c r="E1430" s="24" t="s">
        <v>789</v>
      </c>
      <c r="F1430" s="25">
        <v>7240</v>
      </c>
      <c r="G1430" s="25">
        <v>7240</v>
      </c>
      <c r="H1430" s="25">
        <v>7240</v>
      </c>
      <c r="I1430" s="25"/>
      <c r="J1430" s="26"/>
    </row>
    <row r="1431" spans="1:10" ht="31.5" x14ac:dyDescent="0.25">
      <c r="A1431" s="23" t="s">
        <v>74</v>
      </c>
      <c r="B1431" s="23" t="s">
        <v>217</v>
      </c>
      <c r="C1431" s="23"/>
      <c r="D1431" s="23"/>
      <c r="E1431" s="24" t="s">
        <v>741</v>
      </c>
      <c r="F1431" s="25">
        <f>F1432</f>
        <v>11086.3</v>
      </c>
      <c r="G1431" s="25">
        <f t="shared" ref="G1431:I1431" si="738">G1432</f>
        <v>11100.800000000001</v>
      </c>
      <c r="H1431" s="25">
        <f t="shared" si="738"/>
        <v>11095.9</v>
      </c>
      <c r="I1431" s="25">
        <f t="shared" si="738"/>
        <v>0</v>
      </c>
      <c r="J1431" s="26"/>
    </row>
    <row r="1432" spans="1:10" x14ac:dyDescent="0.25">
      <c r="A1432" s="23" t="s">
        <v>74</v>
      </c>
      <c r="B1432" s="23">
        <v>120</v>
      </c>
      <c r="C1432" s="23" t="s">
        <v>71</v>
      </c>
      <c r="D1432" s="23" t="s">
        <v>71</v>
      </c>
      <c r="E1432" s="24" t="s">
        <v>789</v>
      </c>
      <c r="F1432" s="25">
        <v>11086.3</v>
      </c>
      <c r="G1432" s="25">
        <v>11100.800000000001</v>
      </c>
      <c r="H1432" s="25">
        <v>11095.9</v>
      </c>
      <c r="I1432" s="25"/>
      <c r="J1432" s="26"/>
    </row>
    <row r="1433" spans="1:10" ht="31.5" x14ac:dyDescent="0.25">
      <c r="A1433" s="23" t="s">
        <v>74</v>
      </c>
      <c r="B1433" s="23" t="s">
        <v>6</v>
      </c>
      <c r="C1433" s="23"/>
      <c r="D1433" s="23"/>
      <c r="E1433" s="24" t="s">
        <v>742</v>
      </c>
      <c r="F1433" s="25">
        <f>F1434</f>
        <v>3075.3</v>
      </c>
      <c r="G1433" s="25">
        <f t="shared" ref="G1433:I1434" si="739">G1434</f>
        <v>3319.5</v>
      </c>
      <c r="H1433" s="25">
        <f t="shared" si="739"/>
        <v>3397.5</v>
      </c>
      <c r="I1433" s="25">
        <f t="shared" si="739"/>
        <v>0</v>
      </c>
      <c r="J1433" s="26"/>
    </row>
    <row r="1434" spans="1:10" ht="47.25" x14ac:dyDescent="0.25">
      <c r="A1434" s="23" t="s">
        <v>74</v>
      </c>
      <c r="B1434" s="23" t="s">
        <v>167</v>
      </c>
      <c r="C1434" s="23"/>
      <c r="D1434" s="23"/>
      <c r="E1434" s="24" t="s">
        <v>743</v>
      </c>
      <c r="F1434" s="25">
        <f>F1435</f>
        <v>3075.3</v>
      </c>
      <c r="G1434" s="25">
        <f t="shared" si="739"/>
        <v>3319.5</v>
      </c>
      <c r="H1434" s="25">
        <f t="shared" si="739"/>
        <v>3397.5</v>
      </c>
      <c r="I1434" s="25">
        <f t="shared" si="739"/>
        <v>0</v>
      </c>
      <c r="J1434" s="26"/>
    </row>
    <row r="1435" spans="1:10" x14ac:dyDescent="0.25">
      <c r="A1435" s="23" t="s">
        <v>74</v>
      </c>
      <c r="B1435" s="23">
        <v>240</v>
      </c>
      <c r="C1435" s="23" t="s">
        <v>71</v>
      </c>
      <c r="D1435" s="23" t="s">
        <v>71</v>
      </c>
      <c r="E1435" s="24" t="s">
        <v>789</v>
      </c>
      <c r="F1435" s="25">
        <v>3075.3</v>
      </c>
      <c r="G1435" s="25">
        <v>3319.5</v>
      </c>
      <c r="H1435" s="25">
        <v>3397.5</v>
      </c>
      <c r="I1435" s="25"/>
      <c r="J1435" s="26"/>
    </row>
    <row r="1436" spans="1:10" ht="47.25" x14ac:dyDescent="0.25">
      <c r="A1436" s="23" t="s">
        <v>74</v>
      </c>
      <c r="B1436" s="23" t="s">
        <v>55</v>
      </c>
      <c r="C1436" s="23"/>
      <c r="D1436" s="23"/>
      <c r="E1436" s="45" t="s">
        <v>751</v>
      </c>
      <c r="F1436" s="25">
        <f>F1437+F1442</f>
        <v>596142</v>
      </c>
      <c r="G1436" s="25">
        <f t="shared" ref="G1436:H1436" si="740">G1437+G1442</f>
        <v>603333.4</v>
      </c>
      <c r="H1436" s="25">
        <f t="shared" si="740"/>
        <v>605601.1</v>
      </c>
      <c r="I1436" s="25">
        <f t="shared" ref="I1436" si="741">I1437+I1442</f>
        <v>0</v>
      </c>
      <c r="J1436" s="26"/>
    </row>
    <row r="1437" spans="1:10" x14ac:dyDescent="0.25">
      <c r="A1437" s="23" t="s">
        <v>74</v>
      </c>
      <c r="B1437" s="23" t="s">
        <v>419</v>
      </c>
      <c r="C1437" s="23"/>
      <c r="D1437" s="23"/>
      <c r="E1437" s="45" t="s">
        <v>752</v>
      </c>
      <c r="F1437" s="25">
        <f>F1438+F1439+F1440+F1441</f>
        <v>415443.5</v>
      </c>
      <c r="G1437" s="25">
        <f t="shared" ref="G1437:H1437" si="742">G1438+G1439+G1440+G1441</f>
        <v>420455</v>
      </c>
      <c r="H1437" s="25">
        <f t="shared" si="742"/>
        <v>422058.99999999994</v>
      </c>
      <c r="I1437" s="25">
        <f t="shared" ref="I1437" si="743">I1438+I1439+I1440+I1441</f>
        <v>0</v>
      </c>
      <c r="J1437" s="26"/>
    </row>
    <row r="1438" spans="1:10" x14ac:dyDescent="0.25">
      <c r="A1438" s="23" t="s">
        <v>74</v>
      </c>
      <c r="B1438" s="23">
        <v>610</v>
      </c>
      <c r="C1438" s="23" t="s">
        <v>71</v>
      </c>
      <c r="D1438" s="23" t="s">
        <v>10</v>
      </c>
      <c r="E1438" s="24" t="s">
        <v>785</v>
      </c>
      <c r="F1438" s="25">
        <v>47694.9</v>
      </c>
      <c r="G1438" s="25">
        <v>48270.2</v>
      </c>
      <c r="H1438" s="25">
        <v>48409.2</v>
      </c>
      <c r="I1438" s="25"/>
      <c r="J1438" s="26"/>
    </row>
    <row r="1439" spans="1:10" x14ac:dyDescent="0.25">
      <c r="A1439" s="23" t="s">
        <v>74</v>
      </c>
      <c r="B1439" s="23">
        <v>610</v>
      </c>
      <c r="C1439" s="23" t="s">
        <v>71</v>
      </c>
      <c r="D1439" s="23" t="s">
        <v>73</v>
      </c>
      <c r="E1439" s="24" t="s">
        <v>786</v>
      </c>
      <c r="F1439" s="25">
        <v>205060.6</v>
      </c>
      <c r="G1439" s="25">
        <v>207534.3</v>
      </c>
      <c r="H1439" s="25">
        <v>208525.4</v>
      </c>
      <c r="I1439" s="25"/>
      <c r="J1439" s="26"/>
    </row>
    <row r="1440" spans="1:10" x14ac:dyDescent="0.25">
      <c r="A1440" s="23" t="s">
        <v>74</v>
      </c>
      <c r="B1440" s="23">
        <v>610</v>
      </c>
      <c r="C1440" s="23" t="s">
        <v>71</v>
      </c>
      <c r="D1440" s="23" t="s">
        <v>44</v>
      </c>
      <c r="E1440" s="24" t="s">
        <v>787</v>
      </c>
      <c r="F1440" s="25">
        <v>157202.29999999999</v>
      </c>
      <c r="G1440" s="25">
        <v>159098.6</v>
      </c>
      <c r="H1440" s="25">
        <v>159556.6</v>
      </c>
      <c r="I1440" s="25"/>
      <c r="J1440" s="26"/>
    </row>
    <row r="1441" spans="1:10" x14ac:dyDescent="0.25">
      <c r="A1441" s="23" t="s">
        <v>74</v>
      </c>
      <c r="B1441" s="23">
        <v>610</v>
      </c>
      <c r="C1441" s="23" t="s">
        <v>71</v>
      </c>
      <c r="D1441" s="23" t="s">
        <v>71</v>
      </c>
      <c r="E1441" s="24" t="s">
        <v>789</v>
      </c>
      <c r="F1441" s="25">
        <v>5485.7</v>
      </c>
      <c r="G1441" s="25">
        <v>5551.9</v>
      </c>
      <c r="H1441" s="25">
        <v>5567.8</v>
      </c>
      <c r="I1441" s="25"/>
      <c r="J1441" s="26"/>
    </row>
    <row r="1442" spans="1:10" x14ac:dyDescent="0.25">
      <c r="A1442" s="23" t="s">
        <v>74</v>
      </c>
      <c r="B1442" s="23" t="s">
        <v>420</v>
      </c>
      <c r="C1442" s="23"/>
      <c r="D1442" s="23"/>
      <c r="E1442" s="24" t="s">
        <v>753</v>
      </c>
      <c r="F1442" s="25">
        <f>F1443+F1444</f>
        <v>180698.5</v>
      </c>
      <c r="G1442" s="25">
        <f t="shared" ref="G1442:H1442" si="744">G1443+G1444</f>
        <v>182878.4</v>
      </c>
      <c r="H1442" s="25">
        <f t="shared" si="744"/>
        <v>183542.1</v>
      </c>
      <c r="I1442" s="25">
        <f t="shared" ref="I1442" si="745">I1443+I1444</f>
        <v>0</v>
      </c>
      <c r="J1442" s="26"/>
    </row>
    <row r="1443" spans="1:10" x14ac:dyDescent="0.25">
      <c r="A1443" s="23" t="s">
        <v>74</v>
      </c>
      <c r="B1443" s="23">
        <v>620</v>
      </c>
      <c r="C1443" s="23" t="s">
        <v>71</v>
      </c>
      <c r="D1443" s="23" t="s">
        <v>10</v>
      </c>
      <c r="E1443" s="24" t="s">
        <v>785</v>
      </c>
      <c r="F1443" s="25">
        <v>132786.6</v>
      </c>
      <c r="G1443" s="25">
        <v>134388.5</v>
      </c>
      <c r="H1443" s="25">
        <v>134912.6</v>
      </c>
      <c r="I1443" s="25"/>
      <c r="J1443" s="26"/>
    </row>
    <row r="1444" spans="1:10" x14ac:dyDescent="0.25">
      <c r="A1444" s="23" t="s">
        <v>74</v>
      </c>
      <c r="B1444" s="23">
        <v>620</v>
      </c>
      <c r="C1444" s="23" t="s">
        <v>71</v>
      </c>
      <c r="D1444" s="23" t="s">
        <v>73</v>
      </c>
      <c r="E1444" s="24" t="s">
        <v>786</v>
      </c>
      <c r="F1444" s="25">
        <v>47911.9</v>
      </c>
      <c r="G1444" s="25">
        <v>48489.9</v>
      </c>
      <c r="H1444" s="25">
        <v>48629.5</v>
      </c>
      <c r="I1444" s="25"/>
      <c r="J1444" s="26"/>
    </row>
    <row r="1445" spans="1:10" x14ac:dyDescent="0.25">
      <c r="A1445" s="23" t="s">
        <v>74</v>
      </c>
      <c r="B1445" s="23" t="s">
        <v>7</v>
      </c>
      <c r="C1445" s="23"/>
      <c r="D1445" s="23"/>
      <c r="E1445" s="24" t="s">
        <v>755</v>
      </c>
      <c r="F1445" s="25">
        <f>F1446</f>
        <v>49</v>
      </c>
      <c r="G1445" s="25">
        <f t="shared" ref="G1445:I1446" si="746">G1446</f>
        <v>49</v>
      </c>
      <c r="H1445" s="25">
        <f t="shared" si="746"/>
        <v>49</v>
      </c>
      <c r="I1445" s="25">
        <f t="shared" si="746"/>
        <v>0</v>
      </c>
      <c r="J1445" s="26"/>
    </row>
    <row r="1446" spans="1:10" x14ac:dyDescent="0.25">
      <c r="A1446" s="23" t="s">
        <v>74</v>
      </c>
      <c r="B1446" s="23" t="s">
        <v>215</v>
      </c>
      <c r="C1446" s="23"/>
      <c r="D1446" s="23"/>
      <c r="E1446" s="24" t="s">
        <v>758</v>
      </c>
      <c r="F1446" s="25">
        <f>F1447</f>
        <v>49</v>
      </c>
      <c r="G1446" s="25">
        <f t="shared" si="746"/>
        <v>49</v>
      </c>
      <c r="H1446" s="25">
        <f t="shared" si="746"/>
        <v>49</v>
      </c>
      <c r="I1446" s="25">
        <f t="shared" si="746"/>
        <v>0</v>
      </c>
      <c r="J1446" s="26"/>
    </row>
    <row r="1447" spans="1:10" x14ac:dyDescent="0.25">
      <c r="A1447" s="23" t="s">
        <v>74</v>
      </c>
      <c r="B1447" s="23">
        <v>850</v>
      </c>
      <c r="C1447" s="23" t="s">
        <v>71</v>
      </c>
      <c r="D1447" s="23" t="s">
        <v>71</v>
      </c>
      <c r="E1447" s="24" t="s">
        <v>789</v>
      </c>
      <c r="F1447" s="25">
        <v>49</v>
      </c>
      <c r="G1447" s="25">
        <v>49</v>
      </c>
      <c r="H1447" s="25">
        <v>49</v>
      </c>
      <c r="I1447" s="25"/>
      <c r="J1447" s="26"/>
    </row>
    <row r="1448" spans="1:10" ht="141.75" x14ac:dyDescent="0.25">
      <c r="A1448" s="23" t="s">
        <v>75</v>
      </c>
      <c r="B1448" s="23"/>
      <c r="C1448" s="23"/>
      <c r="D1448" s="23"/>
      <c r="E1448" s="24" t="s">
        <v>693</v>
      </c>
      <c r="F1448" s="25">
        <f>F1449</f>
        <v>4560.3</v>
      </c>
      <c r="G1448" s="25">
        <f t="shared" ref="G1448:I1450" si="747">G1449</f>
        <v>4560.3</v>
      </c>
      <c r="H1448" s="25">
        <f t="shared" si="747"/>
        <v>4560.3</v>
      </c>
      <c r="I1448" s="25">
        <f t="shared" si="747"/>
        <v>0</v>
      </c>
      <c r="J1448" s="26"/>
    </row>
    <row r="1449" spans="1:10" ht="31.5" x14ac:dyDescent="0.25">
      <c r="A1449" s="23" t="s">
        <v>75</v>
      </c>
      <c r="B1449" s="23" t="s">
        <v>84</v>
      </c>
      <c r="C1449" s="23"/>
      <c r="D1449" s="23"/>
      <c r="E1449" s="24" t="s">
        <v>744</v>
      </c>
      <c r="F1449" s="25">
        <f>F1450</f>
        <v>4560.3</v>
      </c>
      <c r="G1449" s="25">
        <f t="shared" si="747"/>
        <v>4560.3</v>
      </c>
      <c r="H1449" s="25">
        <f t="shared" si="747"/>
        <v>4560.3</v>
      </c>
      <c r="I1449" s="25">
        <f t="shared" si="747"/>
        <v>0</v>
      </c>
      <c r="J1449" s="26"/>
    </row>
    <row r="1450" spans="1:10" ht="31.5" x14ac:dyDescent="0.25">
      <c r="A1450" s="23" t="s">
        <v>75</v>
      </c>
      <c r="B1450" s="23" t="s">
        <v>421</v>
      </c>
      <c r="C1450" s="23"/>
      <c r="D1450" s="23"/>
      <c r="E1450" s="24" t="s">
        <v>746</v>
      </c>
      <c r="F1450" s="25">
        <f>F1451</f>
        <v>4560.3</v>
      </c>
      <c r="G1450" s="25">
        <f t="shared" si="747"/>
        <v>4560.3</v>
      </c>
      <c r="H1450" s="25">
        <f t="shared" si="747"/>
        <v>4560.3</v>
      </c>
      <c r="I1450" s="25">
        <f t="shared" si="747"/>
        <v>0</v>
      </c>
      <c r="J1450" s="26"/>
    </row>
    <row r="1451" spans="1:10" x14ac:dyDescent="0.25">
      <c r="A1451" s="23" t="s">
        <v>75</v>
      </c>
      <c r="B1451" s="23">
        <v>320</v>
      </c>
      <c r="C1451" s="23" t="s">
        <v>71</v>
      </c>
      <c r="D1451" s="23" t="s">
        <v>71</v>
      </c>
      <c r="E1451" s="24" t="s">
        <v>789</v>
      </c>
      <c r="F1451" s="25">
        <v>4560.3</v>
      </c>
      <c r="G1451" s="18">
        <v>4560.3</v>
      </c>
      <c r="H1451" s="18">
        <v>4560.3</v>
      </c>
      <c r="I1451" s="18"/>
    </row>
    <row r="1452" spans="1:10" ht="47.25" x14ac:dyDescent="0.25">
      <c r="A1452" s="23" t="s">
        <v>78</v>
      </c>
      <c r="B1452" s="23"/>
      <c r="C1452" s="23"/>
      <c r="D1452" s="23"/>
      <c r="E1452" s="24" t="s">
        <v>694</v>
      </c>
      <c r="F1452" s="25">
        <f>F1453+F1456+F1459+F1462</f>
        <v>148074.80000000002</v>
      </c>
      <c r="G1452" s="18">
        <f t="shared" ref="G1452:H1452" si="748">G1453+G1456+G1459+G1462</f>
        <v>148976.6</v>
      </c>
      <c r="H1452" s="18">
        <f t="shared" si="748"/>
        <v>149887.5</v>
      </c>
      <c r="I1452" s="18">
        <f t="shared" ref="I1452" si="749">I1453+I1456+I1459+I1462</f>
        <v>0</v>
      </c>
    </row>
    <row r="1453" spans="1:10" ht="94.5" x14ac:dyDescent="0.25">
      <c r="A1453" s="23" t="s">
        <v>78</v>
      </c>
      <c r="B1453" s="23" t="s">
        <v>13</v>
      </c>
      <c r="C1453" s="23"/>
      <c r="D1453" s="23"/>
      <c r="E1453" s="24" t="s">
        <v>739</v>
      </c>
      <c r="F1453" s="25">
        <f>F1454</f>
        <v>2658</v>
      </c>
      <c r="G1453" s="18">
        <f t="shared" ref="G1453:I1454" si="750">G1454</f>
        <v>2645.9</v>
      </c>
      <c r="H1453" s="18">
        <f t="shared" si="750"/>
        <v>2651</v>
      </c>
      <c r="I1453" s="18">
        <f t="shared" si="750"/>
        <v>0</v>
      </c>
    </row>
    <row r="1454" spans="1:10" ht="31.5" x14ac:dyDescent="0.25">
      <c r="A1454" s="23" t="s">
        <v>78</v>
      </c>
      <c r="B1454" s="23" t="s">
        <v>217</v>
      </c>
      <c r="C1454" s="23"/>
      <c r="D1454" s="23"/>
      <c r="E1454" s="24" t="s">
        <v>741</v>
      </c>
      <c r="F1454" s="25">
        <f>F1455</f>
        <v>2658</v>
      </c>
      <c r="G1454" s="18">
        <f t="shared" si="750"/>
        <v>2645.9</v>
      </c>
      <c r="H1454" s="18">
        <f t="shared" si="750"/>
        <v>2651</v>
      </c>
      <c r="I1454" s="18">
        <f t="shared" si="750"/>
        <v>0</v>
      </c>
    </row>
    <row r="1455" spans="1:10" x14ac:dyDescent="0.25">
      <c r="A1455" s="23" t="s">
        <v>78</v>
      </c>
      <c r="B1455" s="23">
        <v>120</v>
      </c>
      <c r="C1455" s="23" t="s">
        <v>71</v>
      </c>
      <c r="D1455" s="23" t="s">
        <v>71</v>
      </c>
      <c r="E1455" s="24" t="s">
        <v>789</v>
      </c>
      <c r="F1455" s="25">
        <v>2658</v>
      </c>
      <c r="G1455" s="25">
        <v>2645.9</v>
      </c>
      <c r="H1455" s="25">
        <v>2651</v>
      </c>
      <c r="I1455" s="25"/>
      <c r="J1455" s="26"/>
    </row>
    <row r="1456" spans="1:10" ht="31.5" x14ac:dyDescent="0.25">
      <c r="A1456" s="23" t="s">
        <v>78</v>
      </c>
      <c r="B1456" s="23" t="s">
        <v>6</v>
      </c>
      <c r="C1456" s="23"/>
      <c r="D1456" s="23"/>
      <c r="E1456" s="24" t="s">
        <v>742</v>
      </c>
      <c r="F1456" s="25">
        <f>F1457</f>
        <v>244.2</v>
      </c>
      <c r="G1456" s="25">
        <f t="shared" ref="G1456:I1457" si="751">G1457</f>
        <v>274</v>
      </c>
      <c r="H1456" s="25">
        <f t="shared" si="751"/>
        <v>286.79999999999995</v>
      </c>
      <c r="I1456" s="25">
        <f t="shared" si="751"/>
        <v>0</v>
      </c>
      <c r="J1456" s="26"/>
    </row>
    <row r="1457" spans="1:9" s="26" customFormat="1" ht="47.25" x14ac:dyDescent="0.25">
      <c r="A1457" s="23" t="s">
        <v>78</v>
      </c>
      <c r="B1457" s="23" t="s">
        <v>167</v>
      </c>
      <c r="C1457" s="23"/>
      <c r="D1457" s="23"/>
      <c r="E1457" s="24" t="s">
        <v>743</v>
      </c>
      <c r="F1457" s="25">
        <f>F1458</f>
        <v>244.2</v>
      </c>
      <c r="G1457" s="25">
        <f t="shared" si="751"/>
        <v>274</v>
      </c>
      <c r="H1457" s="25">
        <f t="shared" si="751"/>
        <v>286.79999999999995</v>
      </c>
      <c r="I1457" s="25">
        <f t="shared" si="751"/>
        <v>0</v>
      </c>
    </row>
    <row r="1458" spans="1:9" s="26" customFormat="1" x14ac:dyDescent="0.25">
      <c r="A1458" s="23" t="s">
        <v>78</v>
      </c>
      <c r="B1458" s="23">
        <v>240</v>
      </c>
      <c r="C1458" s="23" t="s">
        <v>71</v>
      </c>
      <c r="D1458" s="23" t="s">
        <v>71</v>
      </c>
      <c r="E1458" s="24" t="s">
        <v>789</v>
      </c>
      <c r="F1458" s="25">
        <v>244.2</v>
      </c>
      <c r="G1458" s="25">
        <v>274</v>
      </c>
      <c r="H1458" s="25">
        <v>286.79999999999995</v>
      </c>
      <c r="I1458" s="25"/>
    </row>
    <row r="1459" spans="1:9" s="26" customFormat="1" ht="47.25" x14ac:dyDescent="0.25">
      <c r="A1459" s="23" t="s">
        <v>78</v>
      </c>
      <c r="B1459" s="23" t="s">
        <v>55</v>
      </c>
      <c r="C1459" s="23"/>
      <c r="D1459" s="23"/>
      <c r="E1459" s="45" t="s">
        <v>751</v>
      </c>
      <c r="F1459" s="25">
        <f>F1460</f>
        <v>145171.4</v>
      </c>
      <c r="G1459" s="25">
        <f t="shared" ref="G1459:I1460" si="752">G1460</f>
        <v>146055.5</v>
      </c>
      <c r="H1459" s="25">
        <f t="shared" si="752"/>
        <v>146948.5</v>
      </c>
      <c r="I1459" s="25">
        <f t="shared" si="752"/>
        <v>0</v>
      </c>
    </row>
    <row r="1460" spans="1:9" s="26" customFormat="1" x14ac:dyDescent="0.25">
      <c r="A1460" s="23" t="s">
        <v>78</v>
      </c>
      <c r="B1460" s="23" t="s">
        <v>419</v>
      </c>
      <c r="C1460" s="23"/>
      <c r="D1460" s="23"/>
      <c r="E1460" s="45" t="s">
        <v>752</v>
      </c>
      <c r="F1460" s="25">
        <f>F1461</f>
        <v>145171.4</v>
      </c>
      <c r="G1460" s="25">
        <f t="shared" si="752"/>
        <v>146055.5</v>
      </c>
      <c r="H1460" s="25">
        <f t="shared" si="752"/>
        <v>146948.5</v>
      </c>
      <c r="I1460" s="25">
        <f t="shared" si="752"/>
        <v>0</v>
      </c>
    </row>
    <row r="1461" spans="1:9" s="26" customFormat="1" x14ac:dyDescent="0.25">
      <c r="A1461" s="23" t="s">
        <v>78</v>
      </c>
      <c r="B1461" s="23">
        <v>610</v>
      </c>
      <c r="C1461" s="23" t="s">
        <v>71</v>
      </c>
      <c r="D1461" s="23" t="s">
        <v>58</v>
      </c>
      <c r="E1461" s="24" t="s">
        <v>788</v>
      </c>
      <c r="F1461" s="25">
        <v>145171.4</v>
      </c>
      <c r="G1461" s="25">
        <v>146055.5</v>
      </c>
      <c r="H1461" s="25">
        <v>146948.5</v>
      </c>
      <c r="I1461" s="25"/>
    </row>
    <row r="1462" spans="1:9" s="26" customFormat="1" x14ac:dyDescent="0.25">
      <c r="A1462" s="23" t="s">
        <v>78</v>
      </c>
      <c r="B1462" s="23" t="s">
        <v>7</v>
      </c>
      <c r="C1462" s="23"/>
      <c r="D1462" s="23"/>
      <c r="E1462" s="24" t="s">
        <v>755</v>
      </c>
      <c r="F1462" s="25">
        <f>F1463</f>
        <v>1.2</v>
      </c>
      <c r="G1462" s="25">
        <f t="shared" ref="G1462:I1463" si="753">G1463</f>
        <v>1.2</v>
      </c>
      <c r="H1462" s="25">
        <f t="shared" si="753"/>
        <v>1.2</v>
      </c>
      <c r="I1462" s="25">
        <f t="shared" si="753"/>
        <v>0</v>
      </c>
    </row>
    <row r="1463" spans="1:9" s="26" customFormat="1" x14ac:dyDescent="0.25">
      <c r="A1463" s="23" t="s">
        <v>78</v>
      </c>
      <c r="B1463" s="23" t="s">
        <v>215</v>
      </c>
      <c r="C1463" s="23"/>
      <c r="D1463" s="23"/>
      <c r="E1463" s="24" t="s">
        <v>758</v>
      </c>
      <c r="F1463" s="25">
        <f>F1464</f>
        <v>1.2</v>
      </c>
      <c r="G1463" s="25">
        <f t="shared" si="753"/>
        <v>1.2</v>
      </c>
      <c r="H1463" s="25">
        <f t="shared" si="753"/>
        <v>1.2</v>
      </c>
      <c r="I1463" s="25">
        <f t="shared" si="753"/>
        <v>0</v>
      </c>
    </row>
    <row r="1464" spans="1:9" s="26" customFormat="1" x14ac:dyDescent="0.25">
      <c r="A1464" s="23" t="s">
        <v>78</v>
      </c>
      <c r="B1464" s="23">
        <v>850</v>
      </c>
      <c r="C1464" s="23" t="s">
        <v>71</v>
      </c>
      <c r="D1464" s="23" t="s">
        <v>71</v>
      </c>
      <c r="E1464" s="24" t="s">
        <v>789</v>
      </c>
      <c r="F1464" s="25">
        <v>1.2</v>
      </c>
      <c r="G1464" s="25">
        <v>1.2</v>
      </c>
      <c r="H1464" s="25">
        <v>1.2</v>
      </c>
      <c r="I1464" s="25"/>
    </row>
    <row r="1465" spans="1:9" s="26" customFormat="1" ht="47.25" x14ac:dyDescent="0.25">
      <c r="A1465" s="23" t="s">
        <v>76</v>
      </c>
      <c r="B1465" s="23"/>
      <c r="C1465" s="23"/>
      <c r="D1465" s="23"/>
      <c r="E1465" s="24" t="s">
        <v>695</v>
      </c>
      <c r="F1465" s="25">
        <f>F1466+F1469+F1472+F1475</f>
        <v>18881.2</v>
      </c>
      <c r="G1465" s="25">
        <f t="shared" ref="G1465:H1465" si="754">G1466+G1469+G1472+G1475</f>
        <v>18955.499999999996</v>
      </c>
      <c r="H1465" s="25">
        <f t="shared" si="754"/>
        <v>19024</v>
      </c>
      <c r="I1465" s="25">
        <f t="shared" ref="I1465" si="755">I1466+I1469+I1472+I1475</f>
        <v>0</v>
      </c>
    </row>
    <row r="1466" spans="1:9" s="26" customFormat="1" ht="94.5" x14ac:dyDescent="0.25">
      <c r="A1466" s="23" t="s">
        <v>76</v>
      </c>
      <c r="B1466" s="23" t="s">
        <v>13</v>
      </c>
      <c r="C1466" s="23"/>
      <c r="D1466" s="23"/>
      <c r="E1466" s="24" t="s">
        <v>739</v>
      </c>
      <c r="F1466" s="25">
        <f>F1467</f>
        <v>338.9</v>
      </c>
      <c r="G1466" s="25">
        <f t="shared" ref="G1466:I1467" si="756">G1467</f>
        <v>336.6</v>
      </c>
      <c r="H1466" s="25">
        <f t="shared" si="756"/>
        <v>336.5</v>
      </c>
      <c r="I1466" s="25">
        <f t="shared" si="756"/>
        <v>0</v>
      </c>
    </row>
    <row r="1467" spans="1:9" s="26" customFormat="1" ht="31.5" x14ac:dyDescent="0.25">
      <c r="A1467" s="23" t="s">
        <v>76</v>
      </c>
      <c r="B1467" s="23" t="s">
        <v>217</v>
      </c>
      <c r="C1467" s="23"/>
      <c r="D1467" s="23"/>
      <c r="E1467" s="24" t="s">
        <v>741</v>
      </c>
      <c r="F1467" s="25">
        <f>F1468</f>
        <v>338.9</v>
      </c>
      <c r="G1467" s="25">
        <f t="shared" si="756"/>
        <v>336.6</v>
      </c>
      <c r="H1467" s="25">
        <f t="shared" si="756"/>
        <v>336.5</v>
      </c>
      <c r="I1467" s="25">
        <f t="shared" si="756"/>
        <v>0</v>
      </c>
    </row>
    <row r="1468" spans="1:9" s="26" customFormat="1" x14ac:dyDescent="0.25">
      <c r="A1468" s="23" t="s">
        <v>76</v>
      </c>
      <c r="B1468" s="23">
        <v>120</v>
      </c>
      <c r="C1468" s="23" t="s">
        <v>71</v>
      </c>
      <c r="D1468" s="23" t="s">
        <v>71</v>
      </c>
      <c r="E1468" s="24" t="s">
        <v>789</v>
      </c>
      <c r="F1468" s="25">
        <v>338.9</v>
      </c>
      <c r="G1468" s="25">
        <v>336.6</v>
      </c>
      <c r="H1468" s="25">
        <v>336.5</v>
      </c>
      <c r="I1468" s="25"/>
    </row>
    <row r="1469" spans="1:9" s="26" customFormat="1" ht="31.5" x14ac:dyDescent="0.25">
      <c r="A1469" s="23" t="s">
        <v>76</v>
      </c>
      <c r="B1469" s="23" t="s">
        <v>6</v>
      </c>
      <c r="C1469" s="23"/>
      <c r="D1469" s="23"/>
      <c r="E1469" s="24" t="s">
        <v>742</v>
      </c>
      <c r="F1469" s="25">
        <f>F1470</f>
        <v>31.1</v>
      </c>
      <c r="G1469" s="25">
        <f t="shared" ref="G1469:I1470" si="757">G1470</f>
        <v>35</v>
      </c>
      <c r="H1469" s="25">
        <f t="shared" si="757"/>
        <v>36.5</v>
      </c>
      <c r="I1469" s="25">
        <f t="shared" si="757"/>
        <v>0</v>
      </c>
    </row>
    <row r="1470" spans="1:9" s="26" customFormat="1" ht="47.25" x14ac:dyDescent="0.25">
      <c r="A1470" s="23" t="s">
        <v>76</v>
      </c>
      <c r="B1470" s="23" t="s">
        <v>167</v>
      </c>
      <c r="C1470" s="23"/>
      <c r="D1470" s="23"/>
      <c r="E1470" s="24" t="s">
        <v>743</v>
      </c>
      <c r="F1470" s="25">
        <f>F1471</f>
        <v>31.1</v>
      </c>
      <c r="G1470" s="25">
        <f t="shared" si="757"/>
        <v>35</v>
      </c>
      <c r="H1470" s="25">
        <f t="shared" si="757"/>
        <v>36.5</v>
      </c>
      <c r="I1470" s="25">
        <f t="shared" si="757"/>
        <v>0</v>
      </c>
    </row>
    <row r="1471" spans="1:9" s="26" customFormat="1" x14ac:dyDescent="0.25">
      <c r="A1471" s="23" t="s">
        <v>76</v>
      </c>
      <c r="B1471" s="23">
        <v>240</v>
      </c>
      <c r="C1471" s="23" t="s">
        <v>71</v>
      </c>
      <c r="D1471" s="23" t="s">
        <v>71</v>
      </c>
      <c r="E1471" s="24" t="s">
        <v>789</v>
      </c>
      <c r="F1471" s="25">
        <v>31.1</v>
      </c>
      <c r="G1471" s="25">
        <v>35</v>
      </c>
      <c r="H1471" s="25">
        <v>36.5</v>
      </c>
      <c r="I1471" s="25"/>
    </row>
    <row r="1472" spans="1:9" s="26" customFormat="1" ht="47.25" x14ac:dyDescent="0.25">
      <c r="A1472" s="23" t="s">
        <v>76</v>
      </c>
      <c r="B1472" s="23" t="s">
        <v>55</v>
      </c>
      <c r="C1472" s="23"/>
      <c r="D1472" s="23"/>
      <c r="E1472" s="45" t="s">
        <v>751</v>
      </c>
      <c r="F1472" s="25">
        <f>F1473</f>
        <v>18511</v>
      </c>
      <c r="G1472" s="25">
        <f t="shared" ref="G1472:I1473" si="758">G1473</f>
        <v>18583.8</v>
      </c>
      <c r="H1472" s="25">
        <f t="shared" si="758"/>
        <v>18650.900000000001</v>
      </c>
      <c r="I1472" s="25">
        <f t="shared" si="758"/>
        <v>0</v>
      </c>
    </row>
    <row r="1473" spans="1:10" x14ac:dyDescent="0.25">
      <c r="A1473" s="23" t="s">
        <v>76</v>
      </c>
      <c r="B1473" s="23" t="s">
        <v>420</v>
      </c>
      <c r="C1473" s="23"/>
      <c r="D1473" s="23"/>
      <c r="E1473" s="24" t="s">
        <v>753</v>
      </c>
      <c r="F1473" s="25">
        <f>F1474</f>
        <v>18511</v>
      </c>
      <c r="G1473" s="25">
        <f t="shared" si="758"/>
        <v>18583.8</v>
      </c>
      <c r="H1473" s="25">
        <f t="shared" si="758"/>
        <v>18650.900000000001</v>
      </c>
      <c r="I1473" s="25">
        <f t="shared" si="758"/>
        <v>0</v>
      </c>
      <c r="J1473" s="26"/>
    </row>
    <row r="1474" spans="1:10" x14ac:dyDescent="0.25">
      <c r="A1474" s="23" t="s">
        <v>76</v>
      </c>
      <c r="B1474" s="23">
        <v>620</v>
      </c>
      <c r="C1474" s="23" t="s">
        <v>71</v>
      </c>
      <c r="D1474" s="23" t="s">
        <v>10</v>
      </c>
      <c r="E1474" s="24" t="s">
        <v>785</v>
      </c>
      <c r="F1474" s="25">
        <v>18511</v>
      </c>
      <c r="G1474" s="25">
        <v>18583.8</v>
      </c>
      <c r="H1474" s="25">
        <v>18650.900000000001</v>
      </c>
      <c r="I1474" s="25"/>
      <c r="J1474" s="26"/>
    </row>
    <row r="1475" spans="1:10" x14ac:dyDescent="0.25">
      <c r="A1475" s="23" t="s">
        <v>76</v>
      </c>
      <c r="B1475" s="23" t="s">
        <v>7</v>
      </c>
      <c r="C1475" s="23"/>
      <c r="D1475" s="23"/>
      <c r="E1475" s="24" t="s">
        <v>755</v>
      </c>
      <c r="F1475" s="25">
        <f>F1476</f>
        <v>0.2</v>
      </c>
      <c r="G1475" s="25">
        <f t="shared" ref="G1475:I1476" si="759">G1476</f>
        <v>0.1</v>
      </c>
      <c r="H1475" s="25">
        <f t="shared" si="759"/>
        <v>0.1</v>
      </c>
      <c r="I1475" s="25">
        <f t="shared" si="759"/>
        <v>0</v>
      </c>
      <c r="J1475" s="26"/>
    </row>
    <row r="1476" spans="1:10" x14ac:dyDescent="0.25">
      <c r="A1476" s="23" t="s">
        <v>76</v>
      </c>
      <c r="B1476" s="23" t="s">
        <v>215</v>
      </c>
      <c r="C1476" s="23"/>
      <c r="D1476" s="23"/>
      <c r="E1476" s="24" t="s">
        <v>758</v>
      </c>
      <c r="F1476" s="25">
        <f>F1477</f>
        <v>0.2</v>
      </c>
      <c r="G1476" s="25">
        <f t="shared" si="759"/>
        <v>0.1</v>
      </c>
      <c r="H1476" s="25">
        <f t="shared" si="759"/>
        <v>0.1</v>
      </c>
      <c r="I1476" s="25">
        <f t="shared" si="759"/>
        <v>0</v>
      </c>
      <c r="J1476" s="26"/>
    </row>
    <row r="1477" spans="1:10" x14ac:dyDescent="0.25">
      <c r="A1477" s="23" t="s">
        <v>76</v>
      </c>
      <c r="B1477" s="23">
        <v>850</v>
      </c>
      <c r="C1477" s="23" t="s">
        <v>71</v>
      </c>
      <c r="D1477" s="23" t="s">
        <v>71</v>
      </c>
      <c r="E1477" s="24" t="s">
        <v>789</v>
      </c>
      <c r="F1477" s="25">
        <v>0.2</v>
      </c>
      <c r="G1477" s="25">
        <v>0.1</v>
      </c>
      <c r="H1477" s="25">
        <v>0.1</v>
      </c>
      <c r="I1477" s="25"/>
      <c r="J1477" s="26"/>
    </row>
    <row r="1478" spans="1:10" ht="110.25" x14ac:dyDescent="0.25">
      <c r="A1478" s="23" t="s">
        <v>81</v>
      </c>
      <c r="B1478" s="23"/>
      <c r="C1478" s="23"/>
      <c r="D1478" s="23"/>
      <c r="E1478" s="24" t="s">
        <v>818</v>
      </c>
      <c r="F1478" s="25">
        <f>F1479</f>
        <v>253.6</v>
      </c>
      <c r="G1478" s="25">
        <f t="shared" ref="G1478:I1480" si="760">G1479</f>
        <v>268.39999999999998</v>
      </c>
      <c r="H1478" s="25">
        <f t="shared" si="760"/>
        <v>286.10000000000002</v>
      </c>
      <c r="I1478" s="25">
        <f t="shared" si="760"/>
        <v>0</v>
      </c>
      <c r="J1478" s="26"/>
    </row>
    <row r="1479" spans="1:10" ht="47.25" x14ac:dyDescent="0.25">
      <c r="A1479" s="23" t="s">
        <v>81</v>
      </c>
      <c r="B1479" s="23" t="s">
        <v>55</v>
      </c>
      <c r="C1479" s="23"/>
      <c r="D1479" s="23"/>
      <c r="E1479" s="45" t="s">
        <v>751</v>
      </c>
      <c r="F1479" s="25">
        <f>F1480</f>
        <v>253.6</v>
      </c>
      <c r="G1479" s="25">
        <f t="shared" si="760"/>
        <v>268.39999999999998</v>
      </c>
      <c r="H1479" s="25">
        <f t="shared" si="760"/>
        <v>286.10000000000002</v>
      </c>
      <c r="I1479" s="25">
        <f t="shared" si="760"/>
        <v>0</v>
      </c>
      <c r="J1479" s="26"/>
    </row>
    <row r="1480" spans="1:10" x14ac:dyDescent="0.25">
      <c r="A1480" s="23" t="s">
        <v>81</v>
      </c>
      <c r="B1480" s="23" t="s">
        <v>419</v>
      </c>
      <c r="C1480" s="23"/>
      <c r="D1480" s="23"/>
      <c r="E1480" s="45" t="s">
        <v>752</v>
      </c>
      <c r="F1480" s="25">
        <f>F1481</f>
        <v>253.6</v>
      </c>
      <c r="G1480" s="25">
        <f t="shared" si="760"/>
        <v>268.39999999999998</v>
      </c>
      <c r="H1480" s="25">
        <f t="shared" si="760"/>
        <v>286.10000000000002</v>
      </c>
      <c r="I1480" s="25">
        <f t="shared" si="760"/>
        <v>0</v>
      </c>
      <c r="J1480" s="26"/>
    </row>
    <row r="1481" spans="1:10" x14ac:dyDescent="0.25">
      <c r="A1481" s="23" t="s">
        <v>81</v>
      </c>
      <c r="B1481" s="23">
        <v>610</v>
      </c>
      <c r="C1481" s="23" t="s">
        <v>72</v>
      </c>
      <c r="D1481" s="23" t="s">
        <v>57</v>
      </c>
      <c r="E1481" s="24" t="s">
        <v>791</v>
      </c>
      <c r="F1481" s="25">
        <v>253.6</v>
      </c>
      <c r="G1481" s="18">
        <v>268.39999999999998</v>
      </c>
      <c r="H1481" s="18">
        <v>286.10000000000002</v>
      </c>
      <c r="I1481" s="18"/>
    </row>
    <row r="1482" spans="1:10" ht="47.25" x14ac:dyDescent="0.25">
      <c r="A1482" s="23" t="s">
        <v>166</v>
      </c>
      <c r="B1482" s="23"/>
      <c r="C1482" s="23"/>
      <c r="D1482" s="23"/>
      <c r="E1482" s="24" t="s">
        <v>696</v>
      </c>
      <c r="F1482" s="25">
        <f>F1483+F1486</f>
        <v>16423.3</v>
      </c>
      <c r="G1482" s="18">
        <f t="shared" ref="G1482:H1482" si="761">G1483+G1486</f>
        <v>16668.900000000001</v>
      </c>
      <c r="H1482" s="18">
        <f t="shared" si="761"/>
        <v>16668.900000000001</v>
      </c>
      <c r="I1482" s="18">
        <f t="shared" ref="I1482" si="762">I1483+I1486</f>
        <v>0</v>
      </c>
    </row>
    <row r="1483" spans="1:10" ht="94.5" x14ac:dyDescent="0.25">
      <c r="A1483" s="23" t="s">
        <v>166</v>
      </c>
      <c r="B1483" s="23" t="s">
        <v>13</v>
      </c>
      <c r="C1483" s="23"/>
      <c r="D1483" s="23"/>
      <c r="E1483" s="24" t="s">
        <v>739</v>
      </c>
      <c r="F1483" s="25">
        <f>F1484</f>
        <v>14258.8</v>
      </c>
      <c r="G1483" s="18">
        <f t="shared" ref="G1483:I1484" si="763">G1484</f>
        <v>14490.2</v>
      </c>
      <c r="H1483" s="18">
        <f t="shared" si="763"/>
        <v>14490.2</v>
      </c>
      <c r="I1483" s="18">
        <f t="shared" si="763"/>
        <v>0</v>
      </c>
    </row>
    <row r="1484" spans="1:10" ht="31.5" x14ac:dyDescent="0.25">
      <c r="A1484" s="23" t="s">
        <v>166</v>
      </c>
      <c r="B1484" s="23" t="s">
        <v>217</v>
      </c>
      <c r="C1484" s="23"/>
      <c r="D1484" s="23"/>
      <c r="E1484" s="24" t="s">
        <v>741</v>
      </c>
      <c r="F1484" s="25">
        <f>F1485</f>
        <v>14258.8</v>
      </c>
      <c r="G1484" s="18">
        <f t="shared" si="763"/>
        <v>14490.2</v>
      </c>
      <c r="H1484" s="18">
        <f t="shared" si="763"/>
        <v>14490.2</v>
      </c>
      <c r="I1484" s="18">
        <f t="shared" si="763"/>
        <v>0</v>
      </c>
    </row>
    <row r="1485" spans="1:10" ht="78.75" x14ac:dyDescent="0.25">
      <c r="A1485" s="23" t="s">
        <v>166</v>
      </c>
      <c r="B1485" s="23">
        <v>120</v>
      </c>
      <c r="C1485" s="23" t="s">
        <v>10</v>
      </c>
      <c r="D1485" s="23" t="s">
        <v>44</v>
      </c>
      <c r="E1485" s="24" t="s">
        <v>762</v>
      </c>
      <c r="F1485" s="25">
        <v>14258.8</v>
      </c>
      <c r="G1485" s="18">
        <v>14490.2</v>
      </c>
      <c r="H1485" s="18">
        <v>14490.2</v>
      </c>
      <c r="I1485" s="18"/>
    </row>
    <row r="1486" spans="1:10" ht="31.5" x14ac:dyDescent="0.25">
      <c r="A1486" s="23" t="s">
        <v>166</v>
      </c>
      <c r="B1486" s="23" t="s">
        <v>6</v>
      </c>
      <c r="C1486" s="23"/>
      <c r="D1486" s="23"/>
      <c r="E1486" s="24" t="s">
        <v>742</v>
      </c>
      <c r="F1486" s="25">
        <f>F1487</f>
        <v>2164.5</v>
      </c>
      <c r="G1486" s="18">
        <f t="shared" ref="G1486:I1487" si="764">G1487</f>
        <v>2178.6999999999998</v>
      </c>
      <c r="H1486" s="18">
        <f t="shared" si="764"/>
        <v>2178.6999999999998</v>
      </c>
      <c r="I1486" s="18">
        <f t="shared" si="764"/>
        <v>0</v>
      </c>
    </row>
    <row r="1487" spans="1:10" ht="47.25" x14ac:dyDescent="0.25">
      <c r="A1487" s="23" t="s">
        <v>166</v>
      </c>
      <c r="B1487" s="23" t="s">
        <v>167</v>
      </c>
      <c r="C1487" s="23"/>
      <c r="D1487" s="23"/>
      <c r="E1487" s="24" t="s">
        <v>743</v>
      </c>
      <c r="F1487" s="25">
        <f>F1488</f>
        <v>2164.5</v>
      </c>
      <c r="G1487" s="18">
        <f t="shared" si="764"/>
        <v>2178.6999999999998</v>
      </c>
      <c r="H1487" s="18">
        <f t="shared" si="764"/>
        <v>2178.6999999999998</v>
      </c>
      <c r="I1487" s="18">
        <f t="shared" si="764"/>
        <v>0</v>
      </c>
    </row>
    <row r="1488" spans="1:10" ht="78.75" x14ac:dyDescent="0.25">
      <c r="A1488" s="23" t="s">
        <v>166</v>
      </c>
      <c r="B1488" s="23">
        <v>240</v>
      </c>
      <c r="C1488" s="23" t="s">
        <v>10</v>
      </c>
      <c r="D1488" s="23" t="s">
        <v>44</v>
      </c>
      <c r="E1488" s="24" t="s">
        <v>762</v>
      </c>
      <c r="F1488" s="25">
        <v>2164.5</v>
      </c>
      <c r="G1488" s="18">
        <v>2178.6999999999998</v>
      </c>
      <c r="H1488" s="18">
        <v>2178.6999999999998</v>
      </c>
      <c r="I1488" s="18"/>
    </row>
    <row r="1489" spans="1:9" ht="31.5" x14ac:dyDescent="0.25">
      <c r="A1489" s="23" t="s">
        <v>350</v>
      </c>
      <c r="B1489" s="23"/>
      <c r="C1489" s="23"/>
      <c r="D1489" s="23"/>
      <c r="E1489" s="24" t="s">
        <v>819</v>
      </c>
      <c r="F1489" s="25">
        <f>F1490</f>
        <v>608.29999999999995</v>
      </c>
      <c r="G1489" s="18">
        <f t="shared" ref="G1489:I1491" si="765">G1490</f>
        <v>608.29999999999995</v>
      </c>
      <c r="H1489" s="18">
        <f t="shared" si="765"/>
        <v>608.29999999999995</v>
      </c>
      <c r="I1489" s="18">
        <f t="shared" si="765"/>
        <v>0</v>
      </c>
    </row>
    <row r="1490" spans="1:9" ht="31.5" x14ac:dyDescent="0.25">
      <c r="A1490" s="23" t="s">
        <v>350</v>
      </c>
      <c r="B1490" s="23" t="s">
        <v>6</v>
      </c>
      <c r="C1490" s="23"/>
      <c r="D1490" s="23"/>
      <c r="E1490" s="24" t="s">
        <v>742</v>
      </c>
      <c r="F1490" s="25">
        <f>F1491</f>
        <v>608.29999999999995</v>
      </c>
      <c r="G1490" s="18">
        <f t="shared" si="765"/>
        <v>608.29999999999995</v>
      </c>
      <c r="H1490" s="18">
        <f t="shared" si="765"/>
        <v>608.29999999999995</v>
      </c>
      <c r="I1490" s="18">
        <f t="shared" si="765"/>
        <v>0</v>
      </c>
    </row>
    <row r="1491" spans="1:9" ht="47.25" x14ac:dyDescent="0.25">
      <c r="A1491" s="23" t="s">
        <v>350</v>
      </c>
      <c r="B1491" s="23" t="s">
        <v>167</v>
      </c>
      <c r="C1491" s="23"/>
      <c r="D1491" s="23"/>
      <c r="E1491" s="24" t="s">
        <v>743</v>
      </c>
      <c r="F1491" s="25">
        <f>F1492</f>
        <v>608.29999999999995</v>
      </c>
      <c r="G1491" s="18">
        <f t="shared" si="765"/>
        <v>608.29999999999995</v>
      </c>
      <c r="H1491" s="18">
        <f t="shared" si="765"/>
        <v>608.29999999999995</v>
      </c>
      <c r="I1491" s="18">
        <f t="shared" si="765"/>
        <v>0</v>
      </c>
    </row>
    <row r="1492" spans="1:9" ht="47.25" x14ac:dyDescent="0.25">
      <c r="A1492" s="23" t="s">
        <v>350</v>
      </c>
      <c r="B1492" s="23">
        <v>240</v>
      </c>
      <c r="C1492" s="23" t="s">
        <v>57</v>
      </c>
      <c r="D1492" s="23" t="s">
        <v>177</v>
      </c>
      <c r="E1492" s="24" t="s">
        <v>768</v>
      </c>
      <c r="F1492" s="25">
        <v>608.29999999999995</v>
      </c>
      <c r="G1492" s="18">
        <v>608.29999999999995</v>
      </c>
      <c r="H1492" s="18">
        <v>608.29999999999995</v>
      </c>
      <c r="I1492" s="18"/>
    </row>
    <row r="1493" spans="1:9" ht="110.25" x14ac:dyDescent="0.25">
      <c r="A1493" s="23" t="s">
        <v>295</v>
      </c>
      <c r="B1493" s="23"/>
      <c r="C1493" s="23"/>
      <c r="D1493" s="23"/>
      <c r="E1493" s="24" t="s">
        <v>820</v>
      </c>
      <c r="F1493" s="25">
        <f>F1494</f>
        <v>34.1</v>
      </c>
      <c r="G1493" s="18">
        <f t="shared" ref="G1493:I1495" si="766">G1494</f>
        <v>34.700000000000003</v>
      </c>
      <c r="H1493" s="18">
        <f t="shared" si="766"/>
        <v>34.700000000000003</v>
      </c>
      <c r="I1493" s="18">
        <f t="shared" si="766"/>
        <v>0</v>
      </c>
    </row>
    <row r="1494" spans="1:9" ht="94.5" x14ac:dyDescent="0.25">
      <c r="A1494" s="23" t="s">
        <v>295</v>
      </c>
      <c r="B1494" s="23" t="s">
        <v>13</v>
      </c>
      <c r="C1494" s="23"/>
      <c r="D1494" s="23"/>
      <c r="E1494" s="24" t="s">
        <v>739</v>
      </c>
      <c r="F1494" s="25">
        <f>F1495</f>
        <v>34.1</v>
      </c>
      <c r="G1494" s="18">
        <f t="shared" si="766"/>
        <v>34.700000000000003</v>
      </c>
      <c r="H1494" s="18">
        <f t="shared" si="766"/>
        <v>34.700000000000003</v>
      </c>
      <c r="I1494" s="18">
        <f t="shared" si="766"/>
        <v>0</v>
      </c>
    </row>
    <row r="1495" spans="1:9" ht="31.5" x14ac:dyDescent="0.25">
      <c r="A1495" s="23" t="s">
        <v>295</v>
      </c>
      <c r="B1495" s="23" t="s">
        <v>217</v>
      </c>
      <c r="C1495" s="23"/>
      <c r="D1495" s="23"/>
      <c r="E1495" s="24" t="s">
        <v>741</v>
      </c>
      <c r="F1495" s="25">
        <f>F1496</f>
        <v>34.1</v>
      </c>
      <c r="G1495" s="18">
        <f t="shared" si="766"/>
        <v>34.700000000000003</v>
      </c>
      <c r="H1495" s="18">
        <f t="shared" si="766"/>
        <v>34.700000000000003</v>
      </c>
      <c r="I1495" s="18">
        <f t="shared" si="766"/>
        <v>0</v>
      </c>
    </row>
    <row r="1496" spans="1:9" x14ac:dyDescent="0.25">
      <c r="A1496" s="23" t="s">
        <v>295</v>
      </c>
      <c r="B1496" s="23">
        <v>120</v>
      </c>
      <c r="C1496" s="23" t="s">
        <v>44</v>
      </c>
      <c r="D1496" s="23" t="s">
        <v>98</v>
      </c>
      <c r="E1496" s="24" t="s">
        <v>770</v>
      </c>
      <c r="F1496" s="25">
        <v>34.1</v>
      </c>
      <c r="G1496" s="18">
        <v>34.700000000000003</v>
      </c>
      <c r="H1496" s="18">
        <v>34.700000000000003</v>
      </c>
      <c r="I1496" s="18"/>
    </row>
    <row r="1497" spans="1:9" ht="78.75" x14ac:dyDescent="0.25">
      <c r="A1497" s="23" t="s">
        <v>400</v>
      </c>
      <c r="B1497" s="23"/>
      <c r="C1497" s="23"/>
      <c r="D1497" s="23"/>
      <c r="E1497" s="24" t="s">
        <v>697</v>
      </c>
      <c r="F1497" s="25">
        <f>F1498+F1501</f>
        <v>7253.8</v>
      </c>
      <c r="G1497" s="18">
        <f t="shared" ref="G1497:H1497" si="767">G1498+G1501</f>
        <v>9854.2999999999993</v>
      </c>
      <c r="H1497" s="18">
        <f t="shared" si="767"/>
        <v>0</v>
      </c>
      <c r="I1497" s="18">
        <f t="shared" ref="I1497" si="768">I1498+I1501</f>
        <v>0</v>
      </c>
    </row>
    <row r="1498" spans="1:9" ht="31.5" x14ac:dyDescent="0.25">
      <c r="A1498" s="23" t="s">
        <v>400</v>
      </c>
      <c r="B1498" s="23" t="s">
        <v>6</v>
      </c>
      <c r="C1498" s="23"/>
      <c r="D1498" s="23"/>
      <c r="E1498" s="24" t="s">
        <v>742</v>
      </c>
      <c r="F1498" s="25">
        <f>F1499</f>
        <v>71.8</v>
      </c>
      <c r="G1498" s="18">
        <f t="shared" ref="G1498:I1499" si="769">G1499</f>
        <v>97.6</v>
      </c>
      <c r="H1498" s="18">
        <f t="shared" si="769"/>
        <v>0</v>
      </c>
      <c r="I1498" s="18">
        <f t="shared" si="769"/>
        <v>0</v>
      </c>
    </row>
    <row r="1499" spans="1:9" ht="47.25" x14ac:dyDescent="0.25">
      <c r="A1499" s="23" t="s">
        <v>400</v>
      </c>
      <c r="B1499" s="23" t="s">
        <v>167</v>
      </c>
      <c r="C1499" s="23"/>
      <c r="D1499" s="23"/>
      <c r="E1499" s="24" t="s">
        <v>743</v>
      </c>
      <c r="F1499" s="25">
        <f>F1500</f>
        <v>71.8</v>
      </c>
      <c r="G1499" s="18">
        <f t="shared" si="769"/>
        <v>97.6</v>
      </c>
      <c r="H1499" s="18">
        <f t="shared" si="769"/>
        <v>0</v>
      </c>
      <c r="I1499" s="18">
        <f t="shared" si="769"/>
        <v>0</v>
      </c>
    </row>
    <row r="1500" spans="1:9" x14ac:dyDescent="0.25">
      <c r="A1500" s="23" t="s">
        <v>400</v>
      </c>
      <c r="B1500" s="23">
        <v>240</v>
      </c>
      <c r="C1500" s="23" t="s">
        <v>72</v>
      </c>
      <c r="D1500" s="23" t="s">
        <v>57</v>
      </c>
      <c r="E1500" s="24" t="s">
        <v>791</v>
      </c>
      <c r="F1500" s="25">
        <v>71.8</v>
      </c>
      <c r="G1500" s="18">
        <v>97.6</v>
      </c>
      <c r="H1500" s="18">
        <v>0</v>
      </c>
      <c r="I1500" s="18"/>
    </row>
    <row r="1501" spans="1:9" ht="31.5" x14ac:dyDescent="0.25">
      <c r="A1501" s="23" t="s">
        <v>400</v>
      </c>
      <c r="B1501" s="23" t="s">
        <v>84</v>
      </c>
      <c r="C1501" s="23"/>
      <c r="D1501" s="23"/>
      <c r="E1501" s="24" t="s">
        <v>744</v>
      </c>
      <c r="F1501" s="25">
        <f>F1502</f>
        <v>7182</v>
      </c>
      <c r="G1501" s="18">
        <f t="shared" ref="G1501:I1502" si="770">G1502</f>
        <v>9756.6999999999989</v>
      </c>
      <c r="H1501" s="18">
        <f t="shared" si="770"/>
        <v>0</v>
      </c>
      <c r="I1501" s="18">
        <f t="shared" si="770"/>
        <v>0</v>
      </c>
    </row>
    <row r="1502" spans="1:9" ht="31.5" x14ac:dyDescent="0.25">
      <c r="A1502" s="23" t="s">
        <v>400</v>
      </c>
      <c r="B1502" s="23" t="s">
        <v>421</v>
      </c>
      <c r="C1502" s="23"/>
      <c r="D1502" s="23"/>
      <c r="E1502" s="24" t="s">
        <v>746</v>
      </c>
      <c r="F1502" s="25">
        <f>F1503</f>
        <v>7182</v>
      </c>
      <c r="G1502" s="18">
        <f t="shared" si="770"/>
        <v>9756.6999999999989</v>
      </c>
      <c r="H1502" s="18">
        <f t="shared" si="770"/>
        <v>0</v>
      </c>
      <c r="I1502" s="18">
        <f t="shared" si="770"/>
        <v>0</v>
      </c>
    </row>
    <row r="1503" spans="1:9" x14ac:dyDescent="0.25">
      <c r="A1503" s="23" t="s">
        <v>400</v>
      </c>
      <c r="B1503" s="23">
        <v>320</v>
      </c>
      <c r="C1503" s="23" t="s">
        <v>72</v>
      </c>
      <c r="D1503" s="23" t="s">
        <v>57</v>
      </c>
      <c r="E1503" s="24" t="s">
        <v>791</v>
      </c>
      <c r="F1503" s="25">
        <v>7182</v>
      </c>
      <c r="G1503" s="18">
        <v>9756.6999999999989</v>
      </c>
      <c r="H1503" s="18">
        <v>0</v>
      </c>
      <c r="I1503" s="18"/>
    </row>
    <row r="1504" spans="1:9" ht="78.75" x14ac:dyDescent="0.25">
      <c r="A1504" s="23" t="s">
        <v>392</v>
      </c>
      <c r="B1504" s="23"/>
      <c r="C1504" s="23"/>
      <c r="D1504" s="23"/>
      <c r="E1504" s="24" t="s">
        <v>821</v>
      </c>
      <c r="F1504" s="25">
        <f>F1505</f>
        <v>18.100000000000001</v>
      </c>
      <c r="G1504" s="18">
        <f t="shared" ref="G1504:I1506" si="771">G1505</f>
        <v>18.3</v>
      </c>
      <c r="H1504" s="18">
        <f t="shared" si="771"/>
        <v>18.3</v>
      </c>
      <c r="I1504" s="18">
        <f t="shared" si="771"/>
        <v>0</v>
      </c>
    </row>
    <row r="1505" spans="1:9" ht="31.5" x14ac:dyDescent="0.25">
      <c r="A1505" s="23" t="s">
        <v>392</v>
      </c>
      <c r="B1505" s="23" t="s">
        <v>6</v>
      </c>
      <c r="C1505" s="23"/>
      <c r="D1505" s="23"/>
      <c r="E1505" s="24" t="s">
        <v>742</v>
      </c>
      <c r="F1505" s="25">
        <f>F1506</f>
        <v>18.100000000000001</v>
      </c>
      <c r="G1505" s="18">
        <f t="shared" si="771"/>
        <v>18.3</v>
      </c>
      <c r="H1505" s="18">
        <f t="shared" si="771"/>
        <v>18.3</v>
      </c>
      <c r="I1505" s="18">
        <f t="shared" si="771"/>
        <v>0</v>
      </c>
    </row>
    <row r="1506" spans="1:9" ht="47.25" x14ac:dyDescent="0.25">
      <c r="A1506" s="23" t="s">
        <v>392</v>
      </c>
      <c r="B1506" s="23" t="s">
        <v>167</v>
      </c>
      <c r="C1506" s="23"/>
      <c r="D1506" s="23"/>
      <c r="E1506" s="24" t="s">
        <v>743</v>
      </c>
      <c r="F1506" s="25">
        <f>F1507</f>
        <v>18.100000000000001</v>
      </c>
      <c r="G1506" s="18">
        <f t="shared" si="771"/>
        <v>18.3</v>
      </c>
      <c r="H1506" s="18">
        <f t="shared" si="771"/>
        <v>18.3</v>
      </c>
      <c r="I1506" s="18">
        <f t="shared" si="771"/>
        <v>0</v>
      </c>
    </row>
    <row r="1507" spans="1:9" x14ac:dyDescent="0.25">
      <c r="A1507" s="23" t="s">
        <v>392</v>
      </c>
      <c r="B1507" s="23">
        <v>240</v>
      </c>
      <c r="C1507" s="23" t="s">
        <v>10</v>
      </c>
      <c r="D1507" s="23" t="s">
        <v>11</v>
      </c>
      <c r="E1507" s="24" t="s">
        <v>766</v>
      </c>
      <c r="F1507" s="25">
        <v>18.100000000000001</v>
      </c>
      <c r="G1507" s="18">
        <v>18.3</v>
      </c>
      <c r="H1507" s="18">
        <v>18.3</v>
      </c>
      <c r="I1507" s="18"/>
    </row>
    <row r="1508" spans="1:9" ht="47.25" x14ac:dyDescent="0.25">
      <c r="A1508" s="23" t="s">
        <v>352</v>
      </c>
      <c r="B1508" s="23"/>
      <c r="C1508" s="23"/>
      <c r="D1508" s="23"/>
      <c r="E1508" s="24" t="s">
        <v>698</v>
      </c>
      <c r="F1508" s="25">
        <f>F1509</f>
        <v>5389.8</v>
      </c>
      <c r="G1508" s="18">
        <f t="shared" ref="G1508:I1510" si="772">G1509</f>
        <v>5908.1</v>
      </c>
      <c r="H1508" s="18">
        <f t="shared" si="772"/>
        <v>6517.4</v>
      </c>
      <c r="I1508" s="18">
        <f t="shared" si="772"/>
        <v>0</v>
      </c>
    </row>
    <row r="1509" spans="1:9" ht="31.5" x14ac:dyDescent="0.25">
      <c r="A1509" s="23" t="s">
        <v>352</v>
      </c>
      <c r="B1509" s="23" t="s">
        <v>84</v>
      </c>
      <c r="C1509" s="23"/>
      <c r="D1509" s="23"/>
      <c r="E1509" s="24" t="s">
        <v>744</v>
      </c>
      <c r="F1509" s="25">
        <f>F1510</f>
        <v>5389.8</v>
      </c>
      <c r="G1509" s="18">
        <f t="shared" si="772"/>
        <v>5908.1</v>
      </c>
      <c r="H1509" s="18">
        <f t="shared" si="772"/>
        <v>6517.4</v>
      </c>
      <c r="I1509" s="18">
        <f t="shared" si="772"/>
        <v>0</v>
      </c>
    </row>
    <row r="1510" spans="1:9" ht="31.5" x14ac:dyDescent="0.25">
      <c r="A1510" s="23" t="s">
        <v>352</v>
      </c>
      <c r="B1510" s="23" t="s">
        <v>421</v>
      </c>
      <c r="C1510" s="23"/>
      <c r="D1510" s="23"/>
      <c r="E1510" s="24" t="s">
        <v>746</v>
      </c>
      <c r="F1510" s="25">
        <f>F1511</f>
        <v>5389.8</v>
      </c>
      <c r="G1510" s="18">
        <f t="shared" si="772"/>
        <v>5908.1</v>
      </c>
      <c r="H1510" s="18">
        <f t="shared" si="772"/>
        <v>6517.4</v>
      </c>
      <c r="I1510" s="18">
        <f t="shared" si="772"/>
        <v>0</v>
      </c>
    </row>
    <row r="1511" spans="1:9" x14ac:dyDescent="0.25">
      <c r="A1511" s="23" t="s">
        <v>352</v>
      </c>
      <c r="B1511" s="23">
        <v>320</v>
      </c>
      <c r="C1511" s="23" t="s">
        <v>72</v>
      </c>
      <c r="D1511" s="23" t="s">
        <v>57</v>
      </c>
      <c r="E1511" s="24" t="s">
        <v>791</v>
      </c>
      <c r="F1511" s="25">
        <v>5389.8</v>
      </c>
      <c r="G1511" s="18">
        <v>5908.1</v>
      </c>
      <c r="H1511" s="18">
        <v>6517.4</v>
      </c>
      <c r="I1511" s="18"/>
    </row>
    <row r="1512" spans="1:9" ht="47.25" x14ac:dyDescent="0.25">
      <c r="A1512" s="23" t="s">
        <v>387</v>
      </c>
      <c r="B1512" s="23"/>
      <c r="C1512" s="23"/>
      <c r="D1512" s="23"/>
      <c r="E1512" s="24" t="s">
        <v>699</v>
      </c>
      <c r="F1512" s="25">
        <f>F1513</f>
        <v>100</v>
      </c>
      <c r="G1512" s="18">
        <f t="shared" ref="G1512:I1514" si="773">G1513</f>
        <v>100</v>
      </c>
      <c r="H1512" s="18">
        <f t="shared" si="773"/>
        <v>100</v>
      </c>
      <c r="I1512" s="18">
        <f t="shared" si="773"/>
        <v>0</v>
      </c>
    </row>
    <row r="1513" spans="1:9" ht="31.5" x14ac:dyDescent="0.25">
      <c r="A1513" s="23" t="s">
        <v>387</v>
      </c>
      <c r="B1513" s="23" t="s">
        <v>84</v>
      </c>
      <c r="C1513" s="23"/>
      <c r="D1513" s="23"/>
      <c r="E1513" s="24" t="s">
        <v>744</v>
      </c>
      <c r="F1513" s="25">
        <f>F1514</f>
        <v>100</v>
      </c>
      <c r="G1513" s="18">
        <f t="shared" si="773"/>
        <v>100</v>
      </c>
      <c r="H1513" s="18">
        <f t="shared" si="773"/>
        <v>100</v>
      </c>
      <c r="I1513" s="18">
        <f t="shared" si="773"/>
        <v>0</v>
      </c>
    </row>
    <row r="1514" spans="1:9" ht="31.5" x14ac:dyDescent="0.25">
      <c r="A1514" s="23" t="s">
        <v>387</v>
      </c>
      <c r="B1514" s="23" t="s">
        <v>421</v>
      </c>
      <c r="C1514" s="23"/>
      <c r="D1514" s="23"/>
      <c r="E1514" s="24" t="s">
        <v>746</v>
      </c>
      <c r="F1514" s="25">
        <f>F1515</f>
        <v>100</v>
      </c>
      <c r="G1514" s="18">
        <f t="shared" si="773"/>
        <v>100</v>
      </c>
      <c r="H1514" s="18">
        <f t="shared" si="773"/>
        <v>100</v>
      </c>
      <c r="I1514" s="18">
        <f t="shared" si="773"/>
        <v>0</v>
      </c>
    </row>
    <row r="1515" spans="1:9" x14ac:dyDescent="0.25">
      <c r="A1515" s="23" t="s">
        <v>387</v>
      </c>
      <c r="B1515" s="23">
        <v>320</v>
      </c>
      <c r="C1515" s="23" t="s">
        <v>10</v>
      </c>
      <c r="D1515" s="23" t="s">
        <v>11</v>
      </c>
      <c r="E1515" s="24" t="s">
        <v>766</v>
      </c>
      <c r="F1515" s="25">
        <v>100</v>
      </c>
      <c r="G1515" s="18">
        <v>100</v>
      </c>
      <c r="H1515" s="18">
        <v>100</v>
      </c>
      <c r="I1515" s="18"/>
    </row>
    <row r="1516" spans="1:9" ht="63" x14ac:dyDescent="0.25">
      <c r="A1516" s="23" t="s">
        <v>312</v>
      </c>
      <c r="B1516" s="23"/>
      <c r="C1516" s="23"/>
      <c r="D1516" s="23"/>
      <c r="E1516" s="24" t="s">
        <v>700</v>
      </c>
      <c r="F1516" s="25">
        <f>F1517+F1520</f>
        <v>46622.2</v>
      </c>
      <c r="G1516" s="18">
        <f t="shared" ref="G1516:H1516" si="774">G1517+G1520</f>
        <v>47380.299999999996</v>
      </c>
      <c r="H1516" s="18">
        <f t="shared" si="774"/>
        <v>48138.5</v>
      </c>
      <c r="I1516" s="18">
        <f t="shared" ref="I1516" si="775">I1517+I1520</f>
        <v>0</v>
      </c>
    </row>
    <row r="1517" spans="1:9" ht="31.5" x14ac:dyDescent="0.25">
      <c r="A1517" s="23" t="s">
        <v>312</v>
      </c>
      <c r="B1517" s="23" t="s">
        <v>6</v>
      </c>
      <c r="C1517" s="23"/>
      <c r="D1517" s="23"/>
      <c r="E1517" s="24" t="s">
        <v>742</v>
      </c>
      <c r="F1517" s="25">
        <f>F1518</f>
        <v>232</v>
      </c>
      <c r="G1517" s="18">
        <f t="shared" ref="G1517:I1518" si="776">G1518</f>
        <v>235.7</v>
      </c>
      <c r="H1517" s="18">
        <f t="shared" si="776"/>
        <v>239.5</v>
      </c>
      <c r="I1517" s="18">
        <f t="shared" si="776"/>
        <v>0</v>
      </c>
    </row>
    <row r="1518" spans="1:9" ht="47.25" x14ac:dyDescent="0.25">
      <c r="A1518" s="23" t="s">
        <v>312</v>
      </c>
      <c r="B1518" s="23" t="s">
        <v>167</v>
      </c>
      <c r="C1518" s="23"/>
      <c r="D1518" s="23"/>
      <c r="E1518" s="24" t="s">
        <v>743</v>
      </c>
      <c r="F1518" s="25">
        <f>F1519</f>
        <v>232</v>
      </c>
      <c r="G1518" s="18">
        <f t="shared" si="776"/>
        <v>235.7</v>
      </c>
      <c r="H1518" s="18">
        <f t="shared" si="776"/>
        <v>239.5</v>
      </c>
      <c r="I1518" s="18">
        <f t="shared" si="776"/>
        <v>0</v>
      </c>
    </row>
    <row r="1519" spans="1:9" x14ac:dyDescent="0.25">
      <c r="A1519" s="23" t="s">
        <v>312</v>
      </c>
      <c r="B1519" s="23">
        <v>240</v>
      </c>
      <c r="C1519" s="23" t="s">
        <v>72</v>
      </c>
      <c r="D1519" s="23" t="s">
        <v>10</v>
      </c>
      <c r="E1519" s="24" t="s">
        <v>790</v>
      </c>
      <c r="F1519" s="25">
        <v>232</v>
      </c>
      <c r="G1519" s="18">
        <v>235.7</v>
      </c>
      <c r="H1519" s="18">
        <v>239.5</v>
      </c>
      <c r="I1519" s="18"/>
    </row>
    <row r="1520" spans="1:9" ht="31.5" x14ac:dyDescent="0.25">
      <c r="A1520" s="23" t="s">
        <v>312</v>
      </c>
      <c r="B1520" s="23" t="s">
        <v>84</v>
      </c>
      <c r="C1520" s="23"/>
      <c r="D1520" s="23"/>
      <c r="E1520" s="24" t="s">
        <v>744</v>
      </c>
      <c r="F1520" s="25">
        <f>F1521</f>
        <v>46390.2</v>
      </c>
      <c r="G1520" s="18">
        <f t="shared" ref="G1520:I1521" si="777">G1521</f>
        <v>47144.6</v>
      </c>
      <c r="H1520" s="18">
        <f t="shared" si="777"/>
        <v>47899</v>
      </c>
      <c r="I1520" s="18">
        <f t="shared" si="777"/>
        <v>0</v>
      </c>
    </row>
    <row r="1521" spans="1:10" ht="31.5" x14ac:dyDescent="0.25">
      <c r="A1521" s="23" t="s">
        <v>312</v>
      </c>
      <c r="B1521" s="23" t="s">
        <v>423</v>
      </c>
      <c r="C1521" s="23"/>
      <c r="D1521" s="23"/>
      <c r="E1521" s="24" t="s">
        <v>745</v>
      </c>
      <c r="F1521" s="25">
        <f>F1522</f>
        <v>46390.2</v>
      </c>
      <c r="G1521" s="18">
        <f t="shared" si="777"/>
        <v>47144.6</v>
      </c>
      <c r="H1521" s="18">
        <f t="shared" si="777"/>
        <v>47899</v>
      </c>
      <c r="I1521" s="18">
        <f t="shared" si="777"/>
        <v>0</v>
      </c>
    </row>
    <row r="1522" spans="1:10" x14ac:dyDescent="0.25">
      <c r="A1522" s="23" t="s">
        <v>312</v>
      </c>
      <c r="B1522" s="23">
        <v>310</v>
      </c>
      <c r="C1522" s="23" t="s">
        <v>72</v>
      </c>
      <c r="D1522" s="23" t="s">
        <v>10</v>
      </c>
      <c r="E1522" s="24" t="s">
        <v>790</v>
      </c>
      <c r="F1522" s="25">
        <v>46390.2</v>
      </c>
      <c r="G1522" s="18">
        <v>47144.6</v>
      </c>
      <c r="H1522" s="18">
        <v>47899</v>
      </c>
      <c r="I1522" s="18"/>
    </row>
    <row r="1523" spans="1:10" s="53" customFormat="1" ht="31.5" x14ac:dyDescent="0.25">
      <c r="A1523" s="50" t="s">
        <v>218</v>
      </c>
      <c r="B1523" s="50"/>
      <c r="C1523" s="50"/>
      <c r="D1523" s="50"/>
      <c r="E1523" s="51" t="s">
        <v>701</v>
      </c>
      <c r="F1523" s="52">
        <f>F1524+F1529+F1538</f>
        <v>114389.20000000001</v>
      </c>
      <c r="G1523" s="1">
        <f t="shared" ref="G1523:H1523" si="778">G1524+G1529+G1538</f>
        <v>114989.20000000001</v>
      </c>
      <c r="H1523" s="1">
        <f t="shared" si="778"/>
        <v>114989.20000000001</v>
      </c>
      <c r="I1523" s="1">
        <f t="shared" ref="I1523" si="779">I1524+I1529+I1538</f>
        <v>0</v>
      </c>
      <c r="J1523" s="5"/>
    </row>
    <row r="1524" spans="1:10" s="31" customFormat="1" x14ac:dyDescent="0.25">
      <c r="A1524" s="28" t="s">
        <v>388</v>
      </c>
      <c r="B1524" s="28"/>
      <c r="C1524" s="28"/>
      <c r="D1524" s="28"/>
      <c r="E1524" s="29" t="s">
        <v>702</v>
      </c>
      <c r="F1524" s="30">
        <f>F1525</f>
        <v>3656.8999999999996</v>
      </c>
      <c r="G1524" s="21">
        <f t="shared" ref="G1524:I1527" si="780">G1525</f>
        <v>3656.8999999999996</v>
      </c>
      <c r="H1524" s="21">
        <f t="shared" si="780"/>
        <v>3656.8999999999996</v>
      </c>
      <c r="I1524" s="21">
        <f t="shared" si="780"/>
        <v>0</v>
      </c>
      <c r="J1524" s="22"/>
    </row>
    <row r="1525" spans="1:10" ht="47.25" x14ac:dyDescent="0.25">
      <c r="A1525" s="23" t="s">
        <v>381</v>
      </c>
      <c r="B1525" s="23"/>
      <c r="C1525" s="23"/>
      <c r="D1525" s="23"/>
      <c r="E1525" s="24" t="s">
        <v>703</v>
      </c>
      <c r="F1525" s="25">
        <f>F1526</f>
        <v>3656.8999999999996</v>
      </c>
      <c r="G1525" s="18">
        <f t="shared" si="780"/>
        <v>3656.8999999999996</v>
      </c>
      <c r="H1525" s="18">
        <f t="shared" si="780"/>
        <v>3656.8999999999996</v>
      </c>
      <c r="I1525" s="18">
        <f t="shared" si="780"/>
        <v>0</v>
      </c>
    </row>
    <row r="1526" spans="1:10" ht="94.5" x14ac:dyDescent="0.25">
      <c r="A1526" s="23" t="s">
        <v>381</v>
      </c>
      <c r="B1526" s="23" t="s">
        <v>13</v>
      </c>
      <c r="C1526" s="23"/>
      <c r="D1526" s="23"/>
      <c r="E1526" s="24" t="s">
        <v>739</v>
      </c>
      <c r="F1526" s="25">
        <f>F1527</f>
        <v>3656.8999999999996</v>
      </c>
      <c r="G1526" s="18">
        <f t="shared" si="780"/>
        <v>3656.8999999999996</v>
      </c>
      <c r="H1526" s="18">
        <f t="shared" si="780"/>
        <v>3656.8999999999996</v>
      </c>
      <c r="I1526" s="18">
        <f t="shared" si="780"/>
        <v>0</v>
      </c>
    </row>
    <row r="1527" spans="1:10" ht="31.5" x14ac:dyDescent="0.25">
      <c r="A1527" s="23" t="s">
        <v>381</v>
      </c>
      <c r="B1527" s="23" t="s">
        <v>217</v>
      </c>
      <c r="C1527" s="23"/>
      <c r="D1527" s="23"/>
      <c r="E1527" s="24" t="s">
        <v>741</v>
      </c>
      <c r="F1527" s="25">
        <f>F1528</f>
        <v>3656.8999999999996</v>
      </c>
      <c r="G1527" s="18">
        <f t="shared" si="780"/>
        <v>3656.8999999999996</v>
      </c>
      <c r="H1527" s="18">
        <f t="shared" si="780"/>
        <v>3656.8999999999996</v>
      </c>
      <c r="I1527" s="18">
        <f t="shared" si="780"/>
        <v>0</v>
      </c>
    </row>
    <row r="1528" spans="1:10" ht="47.25" x14ac:dyDescent="0.25">
      <c r="A1528" s="23" t="s">
        <v>381</v>
      </c>
      <c r="B1528" s="23">
        <v>120</v>
      </c>
      <c r="C1528" s="23" t="s">
        <v>10</v>
      </c>
      <c r="D1528" s="23" t="s">
        <v>73</v>
      </c>
      <c r="E1528" s="24" t="s">
        <v>760</v>
      </c>
      <c r="F1528" s="25">
        <v>3656.8999999999996</v>
      </c>
      <c r="G1528" s="18">
        <v>3656.8999999999996</v>
      </c>
      <c r="H1528" s="18">
        <v>3656.8999999999996</v>
      </c>
      <c r="I1528" s="18"/>
    </row>
    <row r="1529" spans="1:10" s="31" customFormat="1" ht="31.5" x14ac:dyDescent="0.25">
      <c r="A1529" s="28" t="s">
        <v>389</v>
      </c>
      <c r="B1529" s="28"/>
      <c r="C1529" s="28"/>
      <c r="D1529" s="28"/>
      <c r="E1529" s="29" t="s">
        <v>704</v>
      </c>
      <c r="F1529" s="30">
        <f>F1530+F1534</f>
        <v>25513.200000000001</v>
      </c>
      <c r="G1529" s="21">
        <f t="shared" ref="G1529:H1529" si="781">G1530+G1534</f>
        <v>25513.200000000001</v>
      </c>
      <c r="H1529" s="21">
        <f t="shared" si="781"/>
        <v>25513.200000000001</v>
      </c>
      <c r="I1529" s="21">
        <f t="shared" ref="I1529" si="782">I1530+I1534</f>
        <v>0</v>
      </c>
      <c r="J1529" s="22"/>
    </row>
    <row r="1530" spans="1:10" ht="63" x14ac:dyDescent="0.25">
      <c r="A1530" s="23" t="s">
        <v>382</v>
      </c>
      <c r="B1530" s="23"/>
      <c r="C1530" s="23"/>
      <c r="D1530" s="23"/>
      <c r="E1530" s="24" t="s">
        <v>705</v>
      </c>
      <c r="F1530" s="25">
        <f>F1531</f>
        <v>22316.7</v>
      </c>
      <c r="G1530" s="18">
        <f t="shared" ref="G1530:I1532" si="783">G1531</f>
        <v>22316.7</v>
      </c>
      <c r="H1530" s="18">
        <f t="shared" si="783"/>
        <v>22316.7</v>
      </c>
      <c r="I1530" s="18">
        <f t="shared" si="783"/>
        <v>0</v>
      </c>
    </row>
    <row r="1531" spans="1:10" ht="94.5" x14ac:dyDescent="0.25">
      <c r="A1531" s="23" t="s">
        <v>382</v>
      </c>
      <c r="B1531" s="23" t="s">
        <v>13</v>
      </c>
      <c r="C1531" s="23"/>
      <c r="D1531" s="23"/>
      <c r="E1531" s="24" t="s">
        <v>739</v>
      </c>
      <c r="F1531" s="25">
        <f>F1532</f>
        <v>22316.7</v>
      </c>
      <c r="G1531" s="18">
        <f t="shared" si="783"/>
        <v>22316.7</v>
      </c>
      <c r="H1531" s="18">
        <f t="shared" si="783"/>
        <v>22316.7</v>
      </c>
      <c r="I1531" s="18">
        <f t="shared" si="783"/>
        <v>0</v>
      </c>
    </row>
    <row r="1532" spans="1:10" ht="31.5" x14ac:dyDescent="0.25">
      <c r="A1532" s="23" t="s">
        <v>382</v>
      </c>
      <c r="B1532" s="23" t="s">
        <v>217</v>
      </c>
      <c r="C1532" s="23"/>
      <c r="D1532" s="23"/>
      <c r="E1532" s="24" t="s">
        <v>741</v>
      </c>
      <c r="F1532" s="25">
        <f>F1533</f>
        <v>22316.7</v>
      </c>
      <c r="G1532" s="18">
        <f t="shared" si="783"/>
        <v>22316.7</v>
      </c>
      <c r="H1532" s="18">
        <f t="shared" si="783"/>
        <v>22316.7</v>
      </c>
      <c r="I1532" s="18">
        <f t="shared" si="783"/>
        <v>0</v>
      </c>
    </row>
    <row r="1533" spans="1:10" ht="63" x14ac:dyDescent="0.25">
      <c r="A1533" s="23" t="s">
        <v>382</v>
      </c>
      <c r="B1533" s="23">
        <v>120</v>
      </c>
      <c r="C1533" s="23" t="s">
        <v>10</v>
      </c>
      <c r="D1533" s="23" t="s">
        <v>57</v>
      </c>
      <c r="E1533" s="24" t="s">
        <v>761</v>
      </c>
      <c r="F1533" s="25">
        <v>22316.7</v>
      </c>
      <c r="G1533" s="18">
        <v>22316.7</v>
      </c>
      <c r="H1533" s="18">
        <v>22316.7</v>
      </c>
      <c r="I1533" s="18"/>
    </row>
    <row r="1534" spans="1:10" ht="47.25" x14ac:dyDescent="0.25">
      <c r="A1534" s="23" t="s">
        <v>383</v>
      </c>
      <c r="B1534" s="23"/>
      <c r="C1534" s="23"/>
      <c r="D1534" s="23"/>
      <c r="E1534" s="24" t="s">
        <v>706</v>
      </c>
      <c r="F1534" s="25">
        <f>F1535</f>
        <v>3196.5</v>
      </c>
      <c r="G1534" s="18">
        <f t="shared" ref="G1534:I1536" si="784">G1535</f>
        <v>3196.5</v>
      </c>
      <c r="H1534" s="18">
        <f t="shared" si="784"/>
        <v>3196.5</v>
      </c>
      <c r="I1534" s="18">
        <f t="shared" si="784"/>
        <v>0</v>
      </c>
    </row>
    <row r="1535" spans="1:10" ht="31.5" x14ac:dyDescent="0.25">
      <c r="A1535" s="23" t="s">
        <v>383</v>
      </c>
      <c r="B1535" s="23" t="s">
        <v>6</v>
      </c>
      <c r="C1535" s="23"/>
      <c r="D1535" s="23"/>
      <c r="E1535" s="24" t="s">
        <v>742</v>
      </c>
      <c r="F1535" s="25">
        <f>F1536</f>
        <v>3196.5</v>
      </c>
      <c r="G1535" s="18">
        <f t="shared" si="784"/>
        <v>3196.5</v>
      </c>
      <c r="H1535" s="18">
        <f t="shared" si="784"/>
        <v>3196.5</v>
      </c>
      <c r="I1535" s="18">
        <f t="shared" si="784"/>
        <v>0</v>
      </c>
    </row>
    <row r="1536" spans="1:10" ht="47.25" x14ac:dyDescent="0.25">
      <c r="A1536" s="23" t="s">
        <v>383</v>
      </c>
      <c r="B1536" s="23" t="s">
        <v>167</v>
      </c>
      <c r="C1536" s="23"/>
      <c r="D1536" s="23"/>
      <c r="E1536" s="24" t="s">
        <v>743</v>
      </c>
      <c r="F1536" s="25">
        <f>F1537</f>
        <v>3196.5</v>
      </c>
      <c r="G1536" s="18">
        <f t="shared" si="784"/>
        <v>3196.5</v>
      </c>
      <c r="H1536" s="18">
        <f t="shared" si="784"/>
        <v>3196.5</v>
      </c>
      <c r="I1536" s="18">
        <f t="shared" si="784"/>
        <v>0</v>
      </c>
    </row>
    <row r="1537" spans="1:10" ht="63" x14ac:dyDescent="0.25">
      <c r="A1537" s="23" t="s">
        <v>383</v>
      </c>
      <c r="B1537" s="23">
        <v>240</v>
      </c>
      <c r="C1537" s="23" t="s">
        <v>10</v>
      </c>
      <c r="D1537" s="23" t="s">
        <v>57</v>
      </c>
      <c r="E1537" s="24" t="s">
        <v>761</v>
      </c>
      <c r="F1537" s="25">
        <v>3196.5</v>
      </c>
      <c r="G1537" s="18">
        <v>3196.5</v>
      </c>
      <c r="H1537" s="18">
        <v>3196.5</v>
      </c>
      <c r="I1537" s="18"/>
    </row>
    <row r="1538" spans="1:10" s="31" customFormat="1" x14ac:dyDescent="0.25">
      <c r="A1538" s="28" t="s">
        <v>390</v>
      </c>
      <c r="B1538" s="28"/>
      <c r="C1538" s="28"/>
      <c r="D1538" s="28"/>
      <c r="E1538" s="29" t="s">
        <v>707</v>
      </c>
      <c r="F1538" s="30">
        <f>F1539+F1543+F1553</f>
        <v>85219.1</v>
      </c>
      <c r="G1538" s="21">
        <f t="shared" ref="G1538:H1538" si="785">G1539+G1543+G1553</f>
        <v>85819.1</v>
      </c>
      <c r="H1538" s="21">
        <f t="shared" si="785"/>
        <v>85819.1</v>
      </c>
      <c r="I1538" s="21">
        <f t="shared" ref="I1538" si="786">I1539+I1543+I1553</f>
        <v>0</v>
      </c>
      <c r="J1538" s="22"/>
    </row>
    <row r="1539" spans="1:10" ht="47.25" x14ac:dyDescent="0.25">
      <c r="A1539" s="23" t="s">
        <v>384</v>
      </c>
      <c r="B1539" s="23"/>
      <c r="C1539" s="23"/>
      <c r="D1539" s="23"/>
      <c r="E1539" s="24" t="s">
        <v>708</v>
      </c>
      <c r="F1539" s="25">
        <f>F1540</f>
        <v>53653.599999999999</v>
      </c>
      <c r="G1539" s="18">
        <f t="shared" ref="G1539:I1541" si="787">G1540</f>
        <v>53653.599999999999</v>
      </c>
      <c r="H1539" s="18">
        <f t="shared" si="787"/>
        <v>53653.599999999999</v>
      </c>
      <c r="I1539" s="18">
        <f t="shared" si="787"/>
        <v>0</v>
      </c>
    </row>
    <row r="1540" spans="1:10" ht="94.5" x14ac:dyDescent="0.25">
      <c r="A1540" s="23" t="s">
        <v>384</v>
      </c>
      <c r="B1540" s="23" t="s">
        <v>13</v>
      </c>
      <c r="C1540" s="23"/>
      <c r="D1540" s="23"/>
      <c r="E1540" s="24" t="s">
        <v>739</v>
      </c>
      <c r="F1540" s="25">
        <f>F1541</f>
        <v>53653.599999999999</v>
      </c>
      <c r="G1540" s="18">
        <f t="shared" si="787"/>
        <v>53653.599999999999</v>
      </c>
      <c r="H1540" s="18">
        <f t="shared" si="787"/>
        <v>53653.599999999999</v>
      </c>
      <c r="I1540" s="18">
        <f t="shared" si="787"/>
        <v>0</v>
      </c>
    </row>
    <row r="1541" spans="1:10" ht="31.5" x14ac:dyDescent="0.25">
      <c r="A1541" s="23" t="s">
        <v>384</v>
      </c>
      <c r="B1541" s="23" t="s">
        <v>217</v>
      </c>
      <c r="C1541" s="23"/>
      <c r="D1541" s="23"/>
      <c r="E1541" s="24" t="s">
        <v>741</v>
      </c>
      <c r="F1541" s="25">
        <f>F1542</f>
        <v>53653.599999999999</v>
      </c>
      <c r="G1541" s="18">
        <f t="shared" si="787"/>
        <v>53653.599999999999</v>
      </c>
      <c r="H1541" s="18">
        <f t="shared" si="787"/>
        <v>53653.599999999999</v>
      </c>
      <c r="I1541" s="18">
        <f t="shared" si="787"/>
        <v>0</v>
      </c>
    </row>
    <row r="1542" spans="1:10" ht="63" x14ac:dyDescent="0.25">
      <c r="A1542" s="23" t="s">
        <v>384</v>
      </c>
      <c r="B1542" s="23">
        <v>120</v>
      </c>
      <c r="C1542" s="23" t="s">
        <v>10</v>
      </c>
      <c r="D1542" s="23" t="s">
        <v>57</v>
      </c>
      <c r="E1542" s="24" t="s">
        <v>761</v>
      </c>
      <c r="F1542" s="25">
        <v>53653.599999999999</v>
      </c>
      <c r="G1542" s="18">
        <v>53653.599999999999</v>
      </c>
      <c r="H1542" s="18">
        <v>53653.599999999999</v>
      </c>
      <c r="I1542" s="18"/>
    </row>
    <row r="1543" spans="1:10" ht="47.25" x14ac:dyDescent="0.25">
      <c r="A1543" s="23" t="s">
        <v>385</v>
      </c>
      <c r="B1543" s="23"/>
      <c r="C1543" s="23"/>
      <c r="D1543" s="23"/>
      <c r="E1543" s="24" t="s">
        <v>709</v>
      </c>
      <c r="F1543" s="25">
        <f>F1544+F1547+F1550</f>
        <v>30207.500000000004</v>
      </c>
      <c r="G1543" s="18">
        <f t="shared" ref="G1543:H1543" si="788">G1544+G1547+G1550</f>
        <v>30807.5</v>
      </c>
      <c r="H1543" s="18">
        <f t="shared" si="788"/>
        <v>30807.5</v>
      </c>
      <c r="I1543" s="18">
        <f t="shared" ref="I1543" si="789">I1544+I1547+I1550</f>
        <v>0</v>
      </c>
    </row>
    <row r="1544" spans="1:10" ht="94.5" x14ac:dyDescent="0.25">
      <c r="A1544" s="23" t="s">
        <v>385</v>
      </c>
      <c r="B1544" s="23" t="s">
        <v>13</v>
      </c>
      <c r="C1544" s="23"/>
      <c r="D1544" s="23"/>
      <c r="E1544" s="24" t="s">
        <v>739</v>
      </c>
      <c r="F1544" s="25">
        <f>F1545</f>
        <v>850</v>
      </c>
      <c r="G1544" s="18">
        <f t="shared" ref="G1544:I1545" si="790">G1545</f>
        <v>850</v>
      </c>
      <c r="H1544" s="18">
        <f t="shared" si="790"/>
        <v>850</v>
      </c>
      <c r="I1544" s="18">
        <f t="shared" si="790"/>
        <v>0</v>
      </c>
    </row>
    <row r="1545" spans="1:10" ht="31.5" x14ac:dyDescent="0.25">
      <c r="A1545" s="23" t="s">
        <v>385</v>
      </c>
      <c r="B1545" s="23" t="s">
        <v>217</v>
      </c>
      <c r="C1545" s="23"/>
      <c r="D1545" s="23"/>
      <c r="E1545" s="24" t="s">
        <v>741</v>
      </c>
      <c r="F1545" s="25">
        <f>F1546</f>
        <v>850</v>
      </c>
      <c r="G1545" s="18">
        <f t="shared" si="790"/>
        <v>850</v>
      </c>
      <c r="H1545" s="18">
        <f t="shared" si="790"/>
        <v>850</v>
      </c>
      <c r="I1545" s="18">
        <f t="shared" si="790"/>
        <v>0</v>
      </c>
    </row>
    <row r="1546" spans="1:10" ht="63" x14ac:dyDescent="0.25">
      <c r="A1546" s="23" t="s">
        <v>385</v>
      </c>
      <c r="B1546" s="23">
        <v>120</v>
      </c>
      <c r="C1546" s="23" t="s">
        <v>10</v>
      </c>
      <c r="D1546" s="23" t="s">
        <v>57</v>
      </c>
      <c r="E1546" s="24" t="s">
        <v>761</v>
      </c>
      <c r="F1546" s="25">
        <v>850</v>
      </c>
      <c r="G1546" s="18">
        <v>850</v>
      </c>
      <c r="H1546" s="18">
        <v>850</v>
      </c>
      <c r="I1546" s="18"/>
    </row>
    <row r="1547" spans="1:10" ht="31.5" x14ac:dyDescent="0.25">
      <c r="A1547" s="23" t="s">
        <v>385</v>
      </c>
      <c r="B1547" s="23" t="s">
        <v>6</v>
      </c>
      <c r="C1547" s="23"/>
      <c r="D1547" s="23"/>
      <c r="E1547" s="24" t="s">
        <v>742</v>
      </c>
      <c r="F1547" s="25">
        <f>F1548</f>
        <v>29227.500000000004</v>
      </c>
      <c r="G1547" s="18">
        <f t="shared" ref="G1547:I1548" si="791">G1548</f>
        <v>29825.200000000001</v>
      </c>
      <c r="H1547" s="18">
        <f t="shared" si="791"/>
        <v>29825.200000000001</v>
      </c>
      <c r="I1547" s="18">
        <f t="shared" si="791"/>
        <v>0</v>
      </c>
    </row>
    <row r="1548" spans="1:10" ht="47.25" x14ac:dyDescent="0.25">
      <c r="A1548" s="23" t="s">
        <v>385</v>
      </c>
      <c r="B1548" s="23" t="s">
        <v>167</v>
      </c>
      <c r="C1548" s="23"/>
      <c r="D1548" s="23"/>
      <c r="E1548" s="24" t="s">
        <v>743</v>
      </c>
      <c r="F1548" s="25">
        <f>F1549</f>
        <v>29227.500000000004</v>
      </c>
      <c r="G1548" s="18">
        <f t="shared" si="791"/>
        <v>29825.200000000001</v>
      </c>
      <c r="H1548" s="18">
        <f t="shared" si="791"/>
        <v>29825.200000000001</v>
      </c>
      <c r="I1548" s="18">
        <f t="shared" si="791"/>
        <v>0</v>
      </c>
    </row>
    <row r="1549" spans="1:10" ht="63" x14ac:dyDescent="0.25">
      <c r="A1549" s="23" t="s">
        <v>385</v>
      </c>
      <c r="B1549" s="23">
        <v>240</v>
      </c>
      <c r="C1549" s="23" t="s">
        <v>10</v>
      </c>
      <c r="D1549" s="23" t="s">
        <v>57</v>
      </c>
      <c r="E1549" s="24" t="s">
        <v>761</v>
      </c>
      <c r="F1549" s="25">
        <v>29227.500000000004</v>
      </c>
      <c r="G1549" s="18">
        <v>29825.200000000001</v>
      </c>
      <c r="H1549" s="18">
        <v>29825.200000000001</v>
      </c>
      <c r="I1549" s="18"/>
    </row>
    <row r="1550" spans="1:10" x14ac:dyDescent="0.25">
      <c r="A1550" s="23" t="s">
        <v>385</v>
      </c>
      <c r="B1550" s="23" t="s">
        <v>7</v>
      </c>
      <c r="C1550" s="23"/>
      <c r="D1550" s="23"/>
      <c r="E1550" s="24" t="s">
        <v>755</v>
      </c>
      <c r="F1550" s="25">
        <f>F1551</f>
        <v>130</v>
      </c>
      <c r="G1550" s="18">
        <f t="shared" ref="G1550:I1551" si="792">G1551</f>
        <v>132.30000000000001</v>
      </c>
      <c r="H1550" s="18">
        <f t="shared" si="792"/>
        <v>132.30000000000001</v>
      </c>
      <c r="I1550" s="18">
        <f t="shared" si="792"/>
        <v>0</v>
      </c>
    </row>
    <row r="1551" spans="1:10" x14ac:dyDescent="0.25">
      <c r="A1551" s="23" t="s">
        <v>385</v>
      </c>
      <c r="B1551" s="23" t="s">
        <v>215</v>
      </c>
      <c r="C1551" s="23"/>
      <c r="D1551" s="23"/>
      <c r="E1551" s="24" t="s">
        <v>758</v>
      </c>
      <c r="F1551" s="25">
        <f>F1552</f>
        <v>130</v>
      </c>
      <c r="G1551" s="18">
        <f t="shared" si="792"/>
        <v>132.30000000000001</v>
      </c>
      <c r="H1551" s="18">
        <f t="shared" si="792"/>
        <v>132.30000000000001</v>
      </c>
      <c r="I1551" s="18">
        <f t="shared" si="792"/>
        <v>0</v>
      </c>
    </row>
    <row r="1552" spans="1:10" ht="63" x14ac:dyDescent="0.25">
      <c r="A1552" s="23" t="s">
        <v>385</v>
      </c>
      <c r="B1552" s="23">
        <v>850</v>
      </c>
      <c r="C1552" s="23" t="s">
        <v>10</v>
      </c>
      <c r="D1552" s="23" t="s">
        <v>57</v>
      </c>
      <c r="E1552" s="24" t="s">
        <v>761</v>
      </c>
      <c r="F1552" s="25">
        <v>130</v>
      </c>
      <c r="G1552" s="18">
        <v>132.30000000000001</v>
      </c>
      <c r="H1552" s="18">
        <v>132.30000000000001</v>
      </c>
      <c r="I1552" s="18"/>
    </row>
    <row r="1553" spans="1:10" ht="31.5" x14ac:dyDescent="0.25">
      <c r="A1553" s="23" t="s">
        <v>386</v>
      </c>
      <c r="B1553" s="23"/>
      <c r="C1553" s="23"/>
      <c r="D1553" s="23"/>
      <c r="E1553" s="24" t="s">
        <v>710</v>
      </c>
      <c r="F1553" s="25">
        <f>F1554</f>
        <v>1358</v>
      </c>
      <c r="G1553" s="18">
        <f t="shared" ref="G1553:I1553" si="793">G1554</f>
        <v>1358</v>
      </c>
      <c r="H1553" s="18">
        <f t="shared" si="793"/>
        <v>1358</v>
      </c>
      <c r="I1553" s="18">
        <f t="shared" si="793"/>
        <v>0</v>
      </c>
    </row>
    <row r="1554" spans="1:10" x14ac:dyDescent="0.25">
      <c r="A1554" s="23" t="s">
        <v>386</v>
      </c>
      <c r="B1554" s="23" t="s">
        <v>7</v>
      </c>
      <c r="C1554" s="23"/>
      <c r="D1554" s="23"/>
      <c r="E1554" s="24" t="s">
        <v>755</v>
      </c>
      <c r="F1554" s="25">
        <f>F1555+F1557</f>
        <v>1358</v>
      </c>
      <c r="G1554" s="18">
        <f t="shared" ref="G1554:H1554" si="794">G1555+G1557</f>
        <v>1358</v>
      </c>
      <c r="H1554" s="18">
        <f t="shared" si="794"/>
        <v>1358</v>
      </c>
      <c r="I1554" s="18">
        <f t="shared" ref="I1554" si="795">I1555+I1557</f>
        <v>0</v>
      </c>
    </row>
    <row r="1555" spans="1:10" x14ac:dyDescent="0.25">
      <c r="A1555" s="23" t="s">
        <v>386</v>
      </c>
      <c r="B1555" s="23" t="s">
        <v>215</v>
      </c>
      <c r="C1555" s="23"/>
      <c r="D1555" s="23"/>
      <c r="E1555" s="24" t="s">
        <v>758</v>
      </c>
      <c r="F1555" s="25">
        <f>F1556</f>
        <v>940</v>
      </c>
      <c r="G1555" s="18">
        <f t="shared" ref="G1555:I1555" si="796">G1556</f>
        <v>418</v>
      </c>
      <c r="H1555" s="18">
        <f t="shared" si="796"/>
        <v>418</v>
      </c>
      <c r="I1555" s="18">
        <f t="shared" si="796"/>
        <v>0</v>
      </c>
    </row>
    <row r="1556" spans="1:10" x14ac:dyDescent="0.25">
      <c r="A1556" s="23" t="s">
        <v>386</v>
      </c>
      <c r="B1556" s="23">
        <v>850</v>
      </c>
      <c r="C1556" s="23" t="s">
        <v>10</v>
      </c>
      <c r="D1556" s="23" t="s">
        <v>11</v>
      </c>
      <c r="E1556" s="24" t="s">
        <v>766</v>
      </c>
      <c r="F1556" s="25">
        <v>940</v>
      </c>
      <c r="G1556" s="18">
        <v>418</v>
      </c>
      <c r="H1556" s="18">
        <v>418</v>
      </c>
      <c r="I1556" s="18"/>
    </row>
    <row r="1557" spans="1:10" ht="47.25" x14ac:dyDescent="0.25">
      <c r="A1557" s="23" t="s">
        <v>386</v>
      </c>
      <c r="B1557" s="23" t="s">
        <v>427</v>
      </c>
      <c r="C1557" s="23"/>
      <c r="D1557" s="23"/>
      <c r="E1557" s="24" t="s">
        <v>759</v>
      </c>
      <c r="F1557" s="25">
        <f>F1558</f>
        <v>418</v>
      </c>
      <c r="G1557" s="18">
        <f t="shared" ref="G1557:I1557" si="797">G1558</f>
        <v>940</v>
      </c>
      <c r="H1557" s="18">
        <f t="shared" si="797"/>
        <v>940</v>
      </c>
      <c r="I1557" s="18">
        <f t="shared" si="797"/>
        <v>0</v>
      </c>
    </row>
    <row r="1558" spans="1:10" x14ac:dyDescent="0.25">
      <c r="A1558" s="23" t="s">
        <v>386</v>
      </c>
      <c r="B1558" s="23">
        <v>860</v>
      </c>
      <c r="C1558" s="23" t="s">
        <v>10</v>
      </c>
      <c r="D1558" s="23" t="s">
        <v>11</v>
      </c>
      <c r="E1558" s="24" t="s">
        <v>766</v>
      </c>
      <c r="F1558" s="25">
        <v>418</v>
      </c>
      <c r="G1558" s="18">
        <v>940</v>
      </c>
      <c r="H1558" s="18">
        <v>940</v>
      </c>
      <c r="I1558" s="18"/>
    </row>
    <row r="1559" spans="1:10" s="53" customFormat="1" ht="47.25" x14ac:dyDescent="0.25">
      <c r="A1559" s="50" t="s">
        <v>371</v>
      </c>
      <c r="B1559" s="50"/>
      <c r="C1559" s="50"/>
      <c r="D1559" s="50"/>
      <c r="E1559" s="51" t="s">
        <v>711</v>
      </c>
      <c r="F1559" s="52">
        <f>F1560+F1565+F1570</f>
        <v>33698.400000000001</v>
      </c>
      <c r="G1559" s="1">
        <f t="shared" ref="G1559:H1559" si="798">G1560+G1565+G1570</f>
        <v>32327.5</v>
      </c>
      <c r="H1559" s="1">
        <f t="shared" si="798"/>
        <v>32327.5</v>
      </c>
      <c r="I1559" s="1">
        <f t="shared" ref="I1559" si="799">I1560+I1565+I1570</f>
        <v>0</v>
      </c>
      <c r="J1559" s="5"/>
    </row>
    <row r="1560" spans="1:10" s="31" customFormat="1" ht="31.5" x14ac:dyDescent="0.25">
      <c r="A1560" s="28" t="s">
        <v>372</v>
      </c>
      <c r="B1560" s="28"/>
      <c r="C1560" s="28"/>
      <c r="D1560" s="28"/>
      <c r="E1560" s="29" t="s">
        <v>712</v>
      </c>
      <c r="F1560" s="30">
        <f>F1561</f>
        <v>5422.7</v>
      </c>
      <c r="G1560" s="21">
        <f t="shared" ref="G1560:I1563" si="800">G1561</f>
        <v>5422.7</v>
      </c>
      <c r="H1560" s="21">
        <f t="shared" si="800"/>
        <v>5422.7</v>
      </c>
      <c r="I1560" s="21">
        <f t="shared" si="800"/>
        <v>0</v>
      </c>
      <c r="J1560" s="22"/>
    </row>
    <row r="1561" spans="1:10" ht="63" x14ac:dyDescent="0.25">
      <c r="A1561" s="23" t="s">
        <v>367</v>
      </c>
      <c r="B1561" s="23"/>
      <c r="C1561" s="23"/>
      <c r="D1561" s="23"/>
      <c r="E1561" s="24" t="s">
        <v>713</v>
      </c>
      <c r="F1561" s="25">
        <f>F1562</f>
        <v>5422.7</v>
      </c>
      <c r="G1561" s="18">
        <f t="shared" si="800"/>
        <v>5422.7</v>
      </c>
      <c r="H1561" s="18">
        <f t="shared" si="800"/>
        <v>5422.7</v>
      </c>
      <c r="I1561" s="18">
        <f t="shared" si="800"/>
        <v>0</v>
      </c>
    </row>
    <row r="1562" spans="1:10" ht="94.5" x14ac:dyDescent="0.25">
      <c r="A1562" s="23" t="s">
        <v>367</v>
      </c>
      <c r="B1562" s="23" t="s">
        <v>13</v>
      </c>
      <c r="C1562" s="23"/>
      <c r="D1562" s="23"/>
      <c r="E1562" s="24" t="s">
        <v>739</v>
      </c>
      <c r="F1562" s="25">
        <f>F1563</f>
        <v>5422.7</v>
      </c>
      <c r="G1562" s="18">
        <f t="shared" si="800"/>
        <v>5422.7</v>
      </c>
      <c r="H1562" s="18">
        <f t="shared" si="800"/>
        <v>5422.7</v>
      </c>
      <c r="I1562" s="18">
        <f t="shared" si="800"/>
        <v>0</v>
      </c>
    </row>
    <row r="1563" spans="1:10" ht="31.5" x14ac:dyDescent="0.25">
      <c r="A1563" s="23" t="s">
        <v>367</v>
      </c>
      <c r="B1563" s="23" t="s">
        <v>217</v>
      </c>
      <c r="C1563" s="23"/>
      <c r="D1563" s="23"/>
      <c r="E1563" s="24" t="s">
        <v>741</v>
      </c>
      <c r="F1563" s="25">
        <f>F1564</f>
        <v>5422.7</v>
      </c>
      <c r="G1563" s="18">
        <f t="shared" si="800"/>
        <v>5422.7</v>
      </c>
      <c r="H1563" s="18">
        <f t="shared" si="800"/>
        <v>5422.7</v>
      </c>
      <c r="I1563" s="18">
        <f t="shared" si="800"/>
        <v>0</v>
      </c>
    </row>
    <row r="1564" spans="1:10" ht="63" x14ac:dyDescent="0.25">
      <c r="A1564" s="23" t="s">
        <v>367</v>
      </c>
      <c r="B1564" s="23">
        <v>120</v>
      </c>
      <c r="C1564" s="23" t="s">
        <v>10</v>
      </c>
      <c r="D1564" s="23" t="s">
        <v>32</v>
      </c>
      <c r="E1564" s="24" t="s">
        <v>763</v>
      </c>
      <c r="F1564" s="25">
        <v>5422.7</v>
      </c>
      <c r="G1564" s="18">
        <v>5422.7</v>
      </c>
      <c r="H1564" s="18">
        <v>5422.7</v>
      </c>
      <c r="I1564" s="18"/>
    </row>
    <row r="1565" spans="1:10" s="31" customFormat="1" x14ac:dyDescent="0.25">
      <c r="A1565" s="28" t="s">
        <v>373</v>
      </c>
      <c r="B1565" s="28"/>
      <c r="C1565" s="28"/>
      <c r="D1565" s="28"/>
      <c r="E1565" s="29" t="s">
        <v>714</v>
      </c>
      <c r="F1565" s="30">
        <f>F1566</f>
        <v>6817.4000000000005</v>
      </c>
      <c r="G1565" s="21">
        <f t="shared" ref="G1565:I1568" si="801">G1566</f>
        <v>6817.4000000000005</v>
      </c>
      <c r="H1565" s="21">
        <f t="shared" si="801"/>
        <v>6817.4000000000005</v>
      </c>
      <c r="I1565" s="21">
        <f t="shared" si="801"/>
        <v>0</v>
      </c>
      <c r="J1565" s="22"/>
    </row>
    <row r="1566" spans="1:10" ht="47.25" x14ac:dyDescent="0.25">
      <c r="A1566" s="23" t="s">
        <v>368</v>
      </c>
      <c r="B1566" s="23"/>
      <c r="C1566" s="23"/>
      <c r="D1566" s="23"/>
      <c r="E1566" s="24" t="s">
        <v>715</v>
      </c>
      <c r="F1566" s="25">
        <f>F1567</f>
        <v>6817.4000000000005</v>
      </c>
      <c r="G1566" s="18">
        <f t="shared" si="801"/>
        <v>6817.4000000000005</v>
      </c>
      <c r="H1566" s="18">
        <f t="shared" si="801"/>
        <v>6817.4000000000005</v>
      </c>
      <c r="I1566" s="18">
        <f t="shared" si="801"/>
        <v>0</v>
      </c>
    </row>
    <row r="1567" spans="1:10" ht="94.5" x14ac:dyDescent="0.25">
      <c r="A1567" s="23" t="s">
        <v>368</v>
      </c>
      <c r="B1567" s="23" t="s">
        <v>13</v>
      </c>
      <c r="C1567" s="23"/>
      <c r="D1567" s="23"/>
      <c r="E1567" s="24" t="s">
        <v>739</v>
      </c>
      <c r="F1567" s="25">
        <f>F1568</f>
        <v>6817.4000000000005</v>
      </c>
      <c r="G1567" s="18">
        <f t="shared" si="801"/>
        <v>6817.4000000000005</v>
      </c>
      <c r="H1567" s="18">
        <f t="shared" si="801"/>
        <v>6817.4000000000005</v>
      </c>
      <c r="I1567" s="18">
        <f t="shared" si="801"/>
        <v>0</v>
      </c>
    </row>
    <row r="1568" spans="1:10" ht="31.5" x14ac:dyDescent="0.25">
      <c r="A1568" s="23" t="s">
        <v>368</v>
      </c>
      <c r="B1568" s="23" t="s">
        <v>217</v>
      </c>
      <c r="C1568" s="23"/>
      <c r="D1568" s="23"/>
      <c r="E1568" s="24" t="s">
        <v>741</v>
      </c>
      <c r="F1568" s="25">
        <f>F1569</f>
        <v>6817.4000000000005</v>
      </c>
      <c r="G1568" s="18">
        <f t="shared" si="801"/>
        <v>6817.4000000000005</v>
      </c>
      <c r="H1568" s="18">
        <f t="shared" si="801"/>
        <v>6817.4000000000005</v>
      </c>
      <c r="I1568" s="18">
        <f t="shared" si="801"/>
        <v>0</v>
      </c>
    </row>
    <row r="1569" spans="1:10" ht="63" x14ac:dyDescent="0.25">
      <c r="A1569" s="23" t="s">
        <v>368</v>
      </c>
      <c r="B1569" s="23">
        <v>120</v>
      </c>
      <c r="C1569" s="23" t="s">
        <v>10</v>
      </c>
      <c r="D1569" s="23" t="s">
        <v>32</v>
      </c>
      <c r="E1569" s="24" t="s">
        <v>763</v>
      </c>
      <c r="F1569" s="25">
        <v>6817.4000000000005</v>
      </c>
      <c r="G1569" s="18">
        <v>6817.4000000000005</v>
      </c>
      <c r="H1569" s="18">
        <v>6817.4000000000005</v>
      </c>
      <c r="I1569" s="18"/>
    </row>
    <row r="1570" spans="1:10" s="31" customFormat="1" x14ac:dyDescent="0.25">
      <c r="A1570" s="28" t="s">
        <v>374</v>
      </c>
      <c r="B1570" s="28"/>
      <c r="C1570" s="28"/>
      <c r="D1570" s="28"/>
      <c r="E1570" s="29" t="s">
        <v>707</v>
      </c>
      <c r="F1570" s="30">
        <f>F1571+F1575</f>
        <v>21458.3</v>
      </c>
      <c r="G1570" s="21">
        <f t="shared" ref="G1570:H1570" si="802">G1571+G1575</f>
        <v>20087.399999999998</v>
      </c>
      <c r="H1570" s="21">
        <f t="shared" si="802"/>
        <v>20087.400000000001</v>
      </c>
      <c r="I1570" s="21">
        <f t="shared" ref="I1570" si="803">I1571+I1575</f>
        <v>0</v>
      </c>
      <c r="J1570" s="22"/>
    </row>
    <row r="1571" spans="1:10" ht="47.25" x14ac:dyDescent="0.25">
      <c r="A1571" s="23" t="s">
        <v>369</v>
      </c>
      <c r="B1571" s="23"/>
      <c r="C1571" s="23"/>
      <c r="D1571" s="23"/>
      <c r="E1571" s="24" t="s">
        <v>708</v>
      </c>
      <c r="F1571" s="25">
        <f>F1572</f>
        <v>15520.4</v>
      </c>
      <c r="G1571" s="18">
        <f t="shared" ref="G1571:I1573" si="804">G1572</f>
        <v>15520.4</v>
      </c>
      <c r="H1571" s="18">
        <f t="shared" si="804"/>
        <v>15520.4</v>
      </c>
      <c r="I1571" s="18">
        <f t="shared" si="804"/>
        <v>0</v>
      </c>
    </row>
    <row r="1572" spans="1:10" ht="94.5" x14ac:dyDescent="0.25">
      <c r="A1572" s="23" t="s">
        <v>369</v>
      </c>
      <c r="B1572" s="23" t="s">
        <v>13</v>
      </c>
      <c r="C1572" s="23"/>
      <c r="D1572" s="23"/>
      <c r="E1572" s="24" t="s">
        <v>739</v>
      </c>
      <c r="F1572" s="25">
        <f>F1573</f>
        <v>15520.4</v>
      </c>
      <c r="G1572" s="18">
        <f t="shared" si="804"/>
        <v>15520.4</v>
      </c>
      <c r="H1572" s="18">
        <f t="shared" si="804"/>
        <v>15520.4</v>
      </c>
      <c r="I1572" s="18">
        <f t="shared" si="804"/>
        <v>0</v>
      </c>
    </row>
    <row r="1573" spans="1:10" ht="31.5" x14ac:dyDescent="0.25">
      <c r="A1573" s="23" t="s">
        <v>369</v>
      </c>
      <c r="B1573" s="23" t="s">
        <v>217</v>
      </c>
      <c r="C1573" s="23"/>
      <c r="D1573" s="23"/>
      <c r="E1573" s="24" t="s">
        <v>741</v>
      </c>
      <c r="F1573" s="25">
        <f>F1574</f>
        <v>15520.4</v>
      </c>
      <c r="G1573" s="18">
        <f t="shared" si="804"/>
        <v>15520.4</v>
      </c>
      <c r="H1573" s="18">
        <f t="shared" si="804"/>
        <v>15520.4</v>
      </c>
      <c r="I1573" s="18">
        <f t="shared" si="804"/>
        <v>0</v>
      </c>
    </row>
    <row r="1574" spans="1:10" ht="63" x14ac:dyDescent="0.25">
      <c r="A1574" s="23" t="s">
        <v>369</v>
      </c>
      <c r="B1574" s="23">
        <v>120</v>
      </c>
      <c r="C1574" s="23" t="s">
        <v>10</v>
      </c>
      <c r="D1574" s="23" t="s">
        <v>32</v>
      </c>
      <c r="E1574" s="24" t="s">
        <v>763</v>
      </c>
      <c r="F1574" s="25">
        <v>15520.4</v>
      </c>
      <c r="G1574" s="18">
        <v>15520.4</v>
      </c>
      <c r="H1574" s="18">
        <v>15520.4</v>
      </c>
      <c r="I1574" s="18"/>
    </row>
    <row r="1575" spans="1:10" ht="47.25" x14ac:dyDescent="0.25">
      <c r="A1575" s="23" t="s">
        <v>370</v>
      </c>
      <c r="B1575" s="23"/>
      <c r="C1575" s="23"/>
      <c r="D1575" s="23"/>
      <c r="E1575" s="24" t="s">
        <v>709</v>
      </c>
      <c r="F1575" s="25">
        <f>F1576+F1579+F1582</f>
        <v>5937.9</v>
      </c>
      <c r="G1575" s="18">
        <f t="shared" ref="G1575:H1575" si="805">G1576+G1579+G1582</f>
        <v>4566.9999999999991</v>
      </c>
      <c r="H1575" s="18">
        <f t="shared" si="805"/>
        <v>4567.0000000000009</v>
      </c>
      <c r="I1575" s="18">
        <f t="shared" ref="I1575" si="806">I1576+I1579+I1582</f>
        <v>0</v>
      </c>
    </row>
    <row r="1576" spans="1:10" ht="94.5" x14ac:dyDescent="0.25">
      <c r="A1576" s="23" t="s">
        <v>370</v>
      </c>
      <c r="B1576" s="23" t="s">
        <v>13</v>
      </c>
      <c r="C1576" s="23"/>
      <c r="D1576" s="23"/>
      <c r="E1576" s="24" t="s">
        <v>739</v>
      </c>
      <c r="F1576" s="25">
        <f>F1577</f>
        <v>222.7</v>
      </c>
      <c r="G1576" s="18">
        <f t="shared" ref="G1576:I1577" si="807">G1577</f>
        <v>222.4</v>
      </c>
      <c r="H1576" s="18">
        <f t="shared" si="807"/>
        <v>222</v>
      </c>
      <c r="I1576" s="18">
        <f t="shared" si="807"/>
        <v>0</v>
      </c>
    </row>
    <row r="1577" spans="1:10" ht="31.5" x14ac:dyDescent="0.25">
      <c r="A1577" s="23" t="s">
        <v>370</v>
      </c>
      <c r="B1577" s="23" t="s">
        <v>217</v>
      </c>
      <c r="C1577" s="23"/>
      <c r="D1577" s="23"/>
      <c r="E1577" s="24" t="s">
        <v>741</v>
      </c>
      <c r="F1577" s="25">
        <f>F1578</f>
        <v>222.7</v>
      </c>
      <c r="G1577" s="18">
        <f t="shared" si="807"/>
        <v>222.4</v>
      </c>
      <c r="H1577" s="18">
        <f t="shared" si="807"/>
        <v>222</v>
      </c>
      <c r="I1577" s="18">
        <f t="shared" si="807"/>
        <v>0</v>
      </c>
    </row>
    <row r="1578" spans="1:10" ht="63" x14ac:dyDescent="0.25">
      <c r="A1578" s="23" t="s">
        <v>370</v>
      </c>
      <c r="B1578" s="23">
        <v>120</v>
      </c>
      <c r="C1578" s="23" t="s">
        <v>10</v>
      </c>
      <c r="D1578" s="23" t="s">
        <v>32</v>
      </c>
      <c r="E1578" s="24" t="s">
        <v>763</v>
      </c>
      <c r="F1578" s="25">
        <v>222.7</v>
      </c>
      <c r="G1578" s="18">
        <v>222.4</v>
      </c>
      <c r="H1578" s="18">
        <v>222</v>
      </c>
      <c r="I1578" s="18"/>
    </row>
    <row r="1579" spans="1:10" ht="31.5" x14ac:dyDescent="0.25">
      <c r="A1579" s="23" t="s">
        <v>370</v>
      </c>
      <c r="B1579" s="23" t="s">
        <v>6</v>
      </c>
      <c r="C1579" s="23"/>
      <c r="D1579" s="23"/>
      <c r="E1579" s="24" t="s">
        <v>742</v>
      </c>
      <c r="F1579" s="25">
        <f>F1580</f>
        <v>5659.4</v>
      </c>
      <c r="G1579" s="18">
        <f t="shared" ref="G1579:I1580" si="808">G1580</f>
        <v>4288.7999999999993</v>
      </c>
      <c r="H1579" s="18">
        <f t="shared" si="808"/>
        <v>4289.2000000000007</v>
      </c>
      <c r="I1579" s="18">
        <f t="shared" si="808"/>
        <v>0</v>
      </c>
    </row>
    <row r="1580" spans="1:10" ht="47.25" x14ac:dyDescent="0.25">
      <c r="A1580" s="23" t="s">
        <v>370</v>
      </c>
      <c r="B1580" s="23" t="s">
        <v>167</v>
      </c>
      <c r="C1580" s="23"/>
      <c r="D1580" s="23"/>
      <c r="E1580" s="24" t="s">
        <v>743</v>
      </c>
      <c r="F1580" s="25">
        <f>F1581</f>
        <v>5659.4</v>
      </c>
      <c r="G1580" s="18">
        <f t="shared" si="808"/>
        <v>4288.7999999999993</v>
      </c>
      <c r="H1580" s="18">
        <f t="shared" si="808"/>
        <v>4289.2000000000007</v>
      </c>
      <c r="I1580" s="18">
        <f t="shared" si="808"/>
        <v>0</v>
      </c>
    </row>
    <row r="1581" spans="1:10" ht="63" x14ac:dyDescent="0.25">
      <c r="A1581" s="23" t="s">
        <v>370</v>
      </c>
      <c r="B1581" s="23">
        <v>240</v>
      </c>
      <c r="C1581" s="23" t="s">
        <v>10</v>
      </c>
      <c r="D1581" s="23" t="s">
        <v>32</v>
      </c>
      <c r="E1581" s="24" t="s">
        <v>763</v>
      </c>
      <c r="F1581" s="25">
        <v>5659.4</v>
      </c>
      <c r="G1581" s="18">
        <v>4288.7999999999993</v>
      </c>
      <c r="H1581" s="18">
        <v>4289.2000000000007</v>
      </c>
      <c r="I1581" s="18"/>
    </row>
    <row r="1582" spans="1:10" x14ac:dyDescent="0.25">
      <c r="A1582" s="23" t="s">
        <v>370</v>
      </c>
      <c r="B1582" s="23" t="s">
        <v>7</v>
      </c>
      <c r="C1582" s="23"/>
      <c r="D1582" s="23"/>
      <c r="E1582" s="24" t="s">
        <v>755</v>
      </c>
      <c r="F1582" s="25">
        <f>F1583</f>
        <v>55.8</v>
      </c>
      <c r="G1582" s="18">
        <f t="shared" ref="G1582:I1583" si="809">G1583</f>
        <v>55.8</v>
      </c>
      <c r="H1582" s="18">
        <f t="shared" si="809"/>
        <v>55.8</v>
      </c>
      <c r="I1582" s="18">
        <f t="shared" si="809"/>
        <v>0</v>
      </c>
    </row>
    <row r="1583" spans="1:10" x14ac:dyDescent="0.25">
      <c r="A1583" s="23" t="s">
        <v>370</v>
      </c>
      <c r="B1583" s="23" t="s">
        <v>215</v>
      </c>
      <c r="C1583" s="23"/>
      <c r="D1583" s="23"/>
      <c r="E1583" s="24" t="s">
        <v>758</v>
      </c>
      <c r="F1583" s="25">
        <f>F1584</f>
        <v>55.8</v>
      </c>
      <c r="G1583" s="18">
        <f t="shared" si="809"/>
        <v>55.8</v>
      </c>
      <c r="H1583" s="18">
        <f t="shared" si="809"/>
        <v>55.8</v>
      </c>
      <c r="I1583" s="18">
        <f t="shared" si="809"/>
        <v>0</v>
      </c>
    </row>
    <row r="1584" spans="1:10" ht="63" x14ac:dyDescent="0.25">
      <c r="A1584" s="23" t="s">
        <v>370</v>
      </c>
      <c r="B1584" s="23">
        <v>850</v>
      </c>
      <c r="C1584" s="23" t="s">
        <v>10</v>
      </c>
      <c r="D1584" s="23" t="s">
        <v>32</v>
      </c>
      <c r="E1584" s="24" t="s">
        <v>763</v>
      </c>
      <c r="F1584" s="25">
        <v>55.8</v>
      </c>
      <c r="G1584" s="18">
        <v>55.8</v>
      </c>
      <c r="H1584" s="18">
        <v>55.8</v>
      </c>
      <c r="I1584" s="18"/>
    </row>
    <row r="1585" spans="1:10" s="53" customFormat="1" ht="47.25" x14ac:dyDescent="0.25">
      <c r="A1585" s="50" t="s">
        <v>378</v>
      </c>
      <c r="B1585" s="50"/>
      <c r="C1585" s="50"/>
      <c r="D1585" s="50"/>
      <c r="E1585" s="51" t="s">
        <v>716</v>
      </c>
      <c r="F1585" s="52">
        <f>F1586+F1591</f>
        <v>5945.2000000000007</v>
      </c>
      <c r="G1585" s="1">
        <f t="shared" ref="G1585:H1585" si="810">G1586+G1591</f>
        <v>5949.6</v>
      </c>
      <c r="H1585" s="1">
        <f t="shared" si="810"/>
        <v>5949.6</v>
      </c>
      <c r="I1585" s="1">
        <f t="shared" ref="I1585" si="811">I1586+I1591</f>
        <v>0</v>
      </c>
      <c r="J1585" s="5"/>
    </row>
    <row r="1586" spans="1:10" s="31" customFormat="1" ht="31.5" x14ac:dyDescent="0.25">
      <c r="A1586" s="28" t="s">
        <v>379</v>
      </c>
      <c r="B1586" s="28"/>
      <c r="C1586" s="28"/>
      <c r="D1586" s="28"/>
      <c r="E1586" s="29" t="s">
        <v>717</v>
      </c>
      <c r="F1586" s="30">
        <f>F1587</f>
        <v>5327.6</v>
      </c>
      <c r="G1586" s="21">
        <f t="shared" ref="G1586:I1589" si="812">G1587</f>
        <v>5327.6</v>
      </c>
      <c r="H1586" s="21">
        <f t="shared" si="812"/>
        <v>5327.6</v>
      </c>
      <c r="I1586" s="21">
        <f t="shared" si="812"/>
        <v>0</v>
      </c>
      <c r="J1586" s="22"/>
    </row>
    <row r="1587" spans="1:10" ht="63" x14ac:dyDescent="0.25">
      <c r="A1587" s="23" t="s">
        <v>375</v>
      </c>
      <c r="B1587" s="23"/>
      <c r="C1587" s="23"/>
      <c r="D1587" s="23"/>
      <c r="E1587" s="24" t="s">
        <v>718</v>
      </c>
      <c r="F1587" s="25">
        <f>F1588</f>
        <v>5327.6</v>
      </c>
      <c r="G1587" s="18">
        <f t="shared" si="812"/>
        <v>5327.6</v>
      </c>
      <c r="H1587" s="18">
        <f t="shared" si="812"/>
        <v>5327.6</v>
      </c>
      <c r="I1587" s="18">
        <f t="shared" si="812"/>
        <v>0</v>
      </c>
    </row>
    <row r="1588" spans="1:10" ht="94.5" x14ac:dyDescent="0.25">
      <c r="A1588" s="23" t="s">
        <v>375</v>
      </c>
      <c r="B1588" s="23" t="s">
        <v>13</v>
      </c>
      <c r="C1588" s="23"/>
      <c r="D1588" s="23"/>
      <c r="E1588" s="24" t="s">
        <v>739</v>
      </c>
      <c r="F1588" s="25">
        <f>F1589</f>
        <v>5327.6</v>
      </c>
      <c r="G1588" s="18">
        <f t="shared" si="812"/>
        <v>5327.6</v>
      </c>
      <c r="H1588" s="18">
        <f t="shared" si="812"/>
        <v>5327.6</v>
      </c>
      <c r="I1588" s="18">
        <f t="shared" si="812"/>
        <v>0</v>
      </c>
    </row>
    <row r="1589" spans="1:10" ht="31.5" x14ac:dyDescent="0.25">
      <c r="A1589" s="23" t="s">
        <v>375</v>
      </c>
      <c r="B1589" s="23" t="s">
        <v>217</v>
      </c>
      <c r="C1589" s="23"/>
      <c r="D1589" s="23"/>
      <c r="E1589" s="24" t="s">
        <v>741</v>
      </c>
      <c r="F1589" s="25">
        <f>F1590</f>
        <v>5327.6</v>
      </c>
      <c r="G1589" s="18">
        <f t="shared" si="812"/>
        <v>5327.6</v>
      </c>
      <c r="H1589" s="18">
        <f t="shared" si="812"/>
        <v>5327.6</v>
      </c>
      <c r="I1589" s="18">
        <f t="shared" si="812"/>
        <v>0</v>
      </c>
    </row>
    <row r="1590" spans="1:10" ht="31.5" x14ac:dyDescent="0.25">
      <c r="A1590" s="23" t="s">
        <v>375</v>
      </c>
      <c r="B1590" s="23">
        <v>120</v>
      </c>
      <c r="C1590" s="23" t="s">
        <v>10</v>
      </c>
      <c r="D1590" s="23" t="s">
        <v>12</v>
      </c>
      <c r="E1590" s="24" t="s">
        <v>764</v>
      </c>
      <c r="F1590" s="25">
        <v>5327.6</v>
      </c>
      <c r="G1590" s="18">
        <v>5327.6</v>
      </c>
      <c r="H1590" s="18">
        <v>5327.6</v>
      </c>
      <c r="I1590" s="18"/>
    </row>
    <row r="1591" spans="1:10" s="31" customFormat="1" ht="31.5" x14ac:dyDescent="0.25">
      <c r="A1591" s="28" t="s">
        <v>380</v>
      </c>
      <c r="B1591" s="28"/>
      <c r="C1591" s="28"/>
      <c r="D1591" s="28"/>
      <c r="E1591" s="29" t="s">
        <v>719</v>
      </c>
      <c r="F1591" s="30">
        <f>F1592+F1596</f>
        <v>617.59999999999991</v>
      </c>
      <c r="G1591" s="21">
        <f t="shared" ref="G1591:H1591" si="813">G1592+G1596</f>
        <v>622</v>
      </c>
      <c r="H1591" s="21">
        <f t="shared" si="813"/>
        <v>622</v>
      </c>
      <c r="I1591" s="21">
        <f t="shared" ref="I1591" si="814">I1592+I1596</f>
        <v>0</v>
      </c>
      <c r="J1591" s="22"/>
    </row>
    <row r="1592" spans="1:10" ht="63" x14ac:dyDescent="0.25">
      <c r="A1592" s="23" t="s">
        <v>376</v>
      </c>
      <c r="B1592" s="23"/>
      <c r="C1592" s="23"/>
      <c r="D1592" s="23"/>
      <c r="E1592" s="24" t="s">
        <v>720</v>
      </c>
      <c r="F1592" s="25">
        <f>F1593</f>
        <v>398.29999999999995</v>
      </c>
      <c r="G1592" s="18">
        <f t="shared" ref="G1592:I1594" si="815">G1593</f>
        <v>398.29999999999995</v>
      </c>
      <c r="H1592" s="18">
        <f t="shared" si="815"/>
        <v>398.29999999999995</v>
      </c>
      <c r="I1592" s="18">
        <f t="shared" si="815"/>
        <v>0</v>
      </c>
    </row>
    <row r="1593" spans="1:10" ht="94.5" x14ac:dyDescent="0.25">
      <c r="A1593" s="23" t="s">
        <v>376</v>
      </c>
      <c r="B1593" s="23" t="s">
        <v>13</v>
      </c>
      <c r="C1593" s="23"/>
      <c r="D1593" s="23"/>
      <c r="E1593" s="24" t="s">
        <v>739</v>
      </c>
      <c r="F1593" s="25">
        <f>F1594</f>
        <v>398.29999999999995</v>
      </c>
      <c r="G1593" s="18">
        <f t="shared" si="815"/>
        <v>398.29999999999995</v>
      </c>
      <c r="H1593" s="18">
        <f t="shared" si="815"/>
        <v>398.29999999999995</v>
      </c>
      <c r="I1593" s="18">
        <f t="shared" si="815"/>
        <v>0</v>
      </c>
    </row>
    <row r="1594" spans="1:10" ht="31.5" x14ac:dyDescent="0.25">
      <c r="A1594" s="23" t="s">
        <v>376</v>
      </c>
      <c r="B1594" s="23" t="s">
        <v>217</v>
      </c>
      <c r="C1594" s="23"/>
      <c r="D1594" s="23"/>
      <c r="E1594" s="24" t="s">
        <v>741</v>
      </c>
      <c r="F1594" s="25">
        <f>F1595</f>
        <v>398.29999999999995</v>
      </c>
      <c r="G1594" s="18">
        <f t="shared" si="815"/>
        <v>398.29999999999995</v>
      </c>
      <c r="H1594" s="18">
        <f t="shared" si="815"/>
        <v>398.29999999999995</v>
      </c>
      <c r="I1594" s="18">
        <f t="shared" si="815"/>
        <v>0</v>
      </c>
    </row>
    <row r="1595" spans="1:10" ht="31.5" x14ac:dyDescent="0.25">
      <c r="A1595" s="23" t="s">
        <v>376</v>
      </c>
      <c r="B1595" s="23">
        <v>120</v>
      </c>
      <c r="C1595" s="23" t="s">
        <v>10</v>
      </c>
      <c r="D1595" s="23" t="s">
        <v>12</v>
      </c>
      <c r="E1595" s="24" t="s">
        <v>764</v>
      </c>
      <c r="F1595" s="25">
        <v>398.29999999999995</v>
      </c>
      <c r="G1595" s="18">
        <v>398.29999999999995</v>
      </c>
      <c r="H1595" s="18">
        <v>398.29999999999995</v>
      </c>
      <c r="I1595" s="18"/>
    </row>
    <row r="1596" spans="1:10" ht="47.25" x14ac:dyDescent="0.25">
      <c r="A1596" s="23" t="s">
        <v>377</v>
      </c>
      <c r="B1596" s="23"/>
      <c r="C1596" s="23"/>
      <c r="D1596" s="23"/>
      <c r="E1596" s="24" t="s">
        <v>721</v>
      </c>
      <c r="F1596" s="25">
        <f>F1597+F1600+F1603</f>
        <v>219.29999999999998</v>
      </c>
      <c r="G1596" s="18">
        <f t="shared" ref="G1596:H1596" si="816">G1597+G1600+G1603</f>
        <v>223.7</v>
      </c>
      <c r="H1596" s="18">
        <f t="shared" si="816"/>
        <v>223.7</v>
      </c>
      <c r="I1596" s="18">
        <f t="shared" ref="I1596" si="817">I1597+I1600+I1603</f>
        <v>0</v>
      </c>
    </row>
    <row r="1597" spans="1:10" ht="94.5" x14ac:dyDescent="0.25">
      <c r="A1597" s="23" t="s">
        <v>377</v>
      </c>
      <c r="B1597" s="23" t="s">
        <v>13</v>
      </c>
      <c r="C1597" s="23"/>
      <c r="D1597" s="23"/>
      <c r="E1597" s="24" t="s">
        <v>739</v>
      </c>
      <c r="F1597" s="25">
        <f>F1598</f>
        <v>2</v>
      </c>
      <c r="G1597" s="18">
        <f t="shared" ref="G1597:I1598" si="818">G1598</f>
        <v>2</v>
      </c>
      <c r="H1597" s="18">
        <f t="shared" si="818"/>
        <v>2</v>
      </c>
      <c r="I1597" s="18">
        <f t="shared" si="818"/>
        <v>0</v>
      </c>
    </row>
    <row r="1598" spans="1:10" ht="31.5" x14ac:dyDescent="0.25">
      <c r="A1598" s="23" t="s">
        <v>377</v>
      </c>
      <c r="B1598" s="23" t="s">
        <v>217</v>
      </c>
      <c r="C1598" s="23"/>
      <c r="D1598" s="23"/>
      <c r="E1598" s="24" t="s">
        <v>741</v>
      </c>
      <c r="F1598" s="25">
        <f>F1599</f>
        <v>2</v>
      </c>
      <c r="G1598" s="18">
        <f t="shared" si="818"/>
        <v>2</v>
      </c>
      <c r="H1598" s="18">
        <f t="shared" si="818"/>
        <v>2</v>
      </c>
      <c r="I1598" s="18">
        <f t="shared" si="818"/>
        <v>0</v>
      </c>
    </row>
    <row r="1599" spans="1:10" ht="31.5" x14ac:dyDescent="0.25">
      <c r="A1599" s="23" t="s">
        <v>377</v>
      </c>
      <c r="B1599" s="23" t="s">
        <v>217</v>
      </c>
      <c r="C1599" s="23" t="s">
        <v>10</v>
      </c>
      <c r="D1599" s="23" t="s">
        <v>12</v>
      </c>
      <c r="E1599" s="24" t="s">
        <v>764</v>
      </c>
      <c r="F1599" s="25">
        <v>2</v>
      </c>
      <c r="G1599" s="18">
        <v>2</v>
      </c>
      <c r="H1599" s="18">
        <v>2</v>
      </c>
      <c r="I1599" s="18"/>
    </row>
    <row r="1600" spans="1:10" ht="31.5" x14ac:dyDescent="0.25">
      <c r="A1600" s="23" t="s">
        <v>377</v>
      </c>
      <c r="B1600" s="23" t="s">
        <v>6</v>
      </c>
      <c r="C1600" s="23"/>
      <c r="D1600" s="23"/>
      <c r="E1600" s="24" t="s">
        <v>742</v>
      </c>
      <c r="F1600" s="25">
        <f>F1601</f>
        <v>215.29999999999998</v>
      </c>
      <c r="G1600" s="18">
        <f t="shared" ref="G1600:I1601" si="819">G1601</f>
        <v>219.7</v>
      </c>
      <c r="H1600" s="18">
        <f t="shared" si="819"/>
        <v>219.7</v>
      </c>
      <c r="I1600" s="18">
        <f t="shared" si="819"/>
        <v>0</v>
      </c>
    </row>
    <row r="1601" spans="1:10" ht="47.25" x14ac:dyDescent="0.25">
      <c r="A1601" s="23" t="s">
        <v>377</v>
      </c>
      <c r="B1601" s="23" t="s">
        <v>167</v>
      </c>
      <c r="C1601" s="23"/>
      <c r="D1601" s="23"/>
      <c r="E1601" s="24" t="s">
        <v>743</v>
      </c>
      <c r="F1601" s="25">
        <f>F1602</f>
        <v>215.29999999999998</v>
      </c>
      <c r="G1601" s="18">
        <f t="shared" si="819"/>
        <v>219.7</v>
      </c>
      <c r="H1601" s="18">
        <f t="shared" si="819"/>
        <v>219.7</v>
      </c>
      <c r="I1601" s="18">
        <f t="shared" si="819"/>
        <v>0</v>
      </c>
    </row>
    <row r="1602" spans="1:10" ht="31.5" x14ac:dyDescent="0.25">
      <c r="A1602" s="23" t="s">
        <v>377</v>
      </c>
      <c r="B1602" s="23">
        <v>240</v>
      </c>
      <c r="C1602" s="23" t="s">
        <v>10</v>
      </c>
      <c r="D1602" s="23" t="s">
        <v>12</v>
      </c>
      <c r="E1602" s="24" t="s">
        <v>764</v>
      </c>
      <c r="F1602" s="25">
        <v>215.29999999999998</v>
      </c>
      <c r="G1602" s="18">
        <v>219.7</v>
      </c>
      <c r="H1602" s="18">
        <v>219.7</v>
      </c>
      <c r="I1602" s="18"/>
    </row>
    <row r="1603" spans="1:10" x14ac:dyDescent="0.25">
      <c r="A1603" s="23" t="s">
        <v>377</v>
      </c>
      <c r="B1603" s="23" t="s">
        <v>7</v>
      </c>
      <c r="C1603" s="23"/>
      <c r="D1603" s="23"/>
      <c r="E1603" s="24" t="s">
        <v>755</v>
      </c>
      <c r="F1603" s="25">
        <f>F1604</f>
        <v>2</v>
      </c>
      <c r="G1603" s="18">
        <f t="shared" ref="G1603:I1604" si="820">G1604</f>
        <v>2</v>
      </c>
      <c r="H1603" s="18">
        <f t="shared" si="820"/>
        <v>2</v>
      </c>
      <c r="I1603" s="18">
        <f t="shared" si="820"/>
        <v>0</v>
      </c>
    </row>
    <row r="1604" spans="1:10" x14ac:dyDescent="0.25">
      <c r="A1604" s="23" t="s">
        <v>377</v>
      </c>
      <c r="B1604" s="23" t="s">
        <v>215</v>
      </c>
      <c r="C1604" s="23"/>
      <c r="D1604" s="23"/>
      <c r="E1604" s="24" t="s">
        <v>758</v>
      </c>
      <c r="F1604" s="25">
        <f>F1605</f>
        <v>2</v>
      </c>
      <c r="G1604" s="18">
        <f t="shared" si="820"/>
        <v>2</v>
      </c>
      <c r="H1604" s="18">
        <f t="shared" si="820"/>
        <v>2</v>
      </c>
      <c r="I1604" s="18">
        <f t="shared" si="820"/>
        <v>0</v>
      </c>
    </row>
    <row r="1605" spans="1:10" ht="31.5" x14ac:dyDescent="0.25">
      <c r="A1605" s="23" t="s">
        <v>377</v>
      </c>
      <c r="B1605" s="23">
        <v>850</v>
      </c>
      <c r="C1605" s="23" t="s">
        <v>10</v>
      </c>
      <c r="D1605" s="23" t="s">
        <v>12</v>
      </c>
      <c r="E1605" s="24" t="s">
        <v>764</v>
      </c>
      <c r="F1605" s="25">
        <v>2</v>
      </c>
      <c r="G1605" s="18">
        <v>2</v>
      </c>
      <c r="H1605" s="18">
        <v>2</v>
      </c>
      <c r="I1605" s="18"/>
    </row>
    <row r="1606" spans="1:10" s="53" customFormat="1" ht="31.5" x14ac:dyDescent="0.25">
      <c r="A1606" s="50" t="s">
        <v>25</v>
      </c>
      <c r="B1606" s="50"/>
      <c r="C1606" s="50"/>
      <c r="D1606" s="50"/>
      <c r="E1606" s="51" t="s">
        <v>722</v>
      </c>
      <c r="F1606" s="52">
        <f>F1607+F1612+F1627+F1677</f>
        <v>998780.79999999981</v>
      </c>
      <c r="G1606" s="1">
        <f t="shared" ref="G1606:H1606" si="821">G1607+G1612+G1627+G1677</f>
        <v>998752.09999999986</v>
      </c>
      <c r="H1606" s="1">
        <f t="shared" si="821"/>
        <v>998484.29999999981</v>
      </c>
      <c r="I1606" s="1">
        <f t="shared" ref="I1606" si="822">I1607+I1612+I1627+I1677</f>
        <v>0</v>
      </c>
      <c r="J1606" s="5"/>
    </row>
    <row r="1607" spans="1:10" s="31" customFormat="1" x14ac:dyDescent="0.25">
      <c r="A1607" s="28" t="s">
        <v>353</v>
      </c>
      <c r="B1607" s="28"/>
      <c r="C1607" s="28"/>
      <c r="D1607" s="28"/>
      <c r="E1607" s="29" t="s">
        <v>723</v>
      </c>
      <c r="F1607" s="30">
        <f>F1608</f>
        <v>3657.3</v>
      </c>
      <c r="G1607" s="21">
        <f t="shared" ref="G1607:I1610" si="823">G1608</f>
        <v>3657.3</v>
      </c>
      <c r="H1607" s="21">
        <f t="shared" si="823"/>
        <v>3657.3</v>
      </c>
      <c r="I1607" s="21">
        <f t="shared" si="823"/>
        <v>0</v>
      </c>
      <c r="J1607" s="22"/>
    </row>
    <row r="1608" spans="1:10" ht="47.25" x14ac:dyDescent="0.25">
      <c r="A1608" s="23" t="s">
        <v>333</v>
      </c>
      <c r="B1608" s="23"/>
      <c r="C1608" s="23"/>
      <c r="D1608" s="23"/>
      <c r="E1608" s="24" t="s">
        <v>724</v>
      </c>
      <c r="F1608" s="25">
        <f>F1609</f>
        <v>3657.3</v>
      </c>
      <c r="G1608" s="18">
        <f t="shared" si="823"/>
        <v>3657.3</v>
      </c>
      <c r="H1608" s="18">
        <f t="shared" si="823"/>
        <v>3657.3</v>
      </c>
      <c r="I1608" s="18">
        <f t="shared" si="823"/>
        <v>0</v>
      </c>
    </row>
    <row r="1609" spans="1:10" ht="94.5" x14ac:dyDescent="0.25">
      <c r="A1609" s="23" t="s">
        <v>333</v>
      </c>
      <c r="B1609" s="23" t="s">
        <v>13</v>
      </c>
      <c r="C1609" s="23"/>
      <c r="D1609" s="23"/>
      <c r="E1609" s="24" t="s">
        <v>739</v>
      </c>
      <c r="F1609" s="25">
        <f>F1610</f>
        <v>3657.3</v>
      </c>
      <c r="G1609" s="18">
        <f t="shared" si="823"/>
        <v>3657.3</v>
      </c>
      <c r="H1609" s="18">
        <f t="shared" si="823"/>
        <v>3657.3</v>
      </c>
      <c r="I1609" s="18">
        <f t="shared" si="823"/>
        <v>0</v>
      </c>
    </row>
    <row r="1610" spans="1:10" ht="31.5" x14ac:dyDescent="0.25">
      <c r="A1610" s="23" t="s">
        <v>333</v>
      </c>
      <c r="B1610" s="23" t="s">
        <v>217</v>
      </c>
      <c r="C1610" s="23"/>
      <c r="D1610" s="23"/>
      <c r="E1610" s="24" t="s">
        <v>741</v>
      </c>
      <c r="F1610" s="25">
        <f>F1611</f>
        <v>3657.3</v>
      </c>
      <c r="G1610" s="18">
        <f t="shared" si="823"/>
        <v>3657.3</v>
      </c>
      <c r="H1610" s="18">
        <f t="shared" si="823"/>
        <v>3657.3</v>
      </c>
      <c r="I1610" s="18">
        <f t="shared" si="823"/>
        <v>0</v>
      </c>
    </row>
    <row r="1611" spans="1:10" ht="78.75" x14ac:dyDescent="0.25">
      <c r="A1611" s="23" t="s">
        <v>333</v>
      </c>
      <c r="B1611" s="23">
        <v>120</v>
      </c>
      <c r="C1611" s="23" t="s">
        <v>10</v>
      </c>
      <c r="D1611" s="23" t="s">
        <v>44</v>
      </c>
      <c r="E1611" s="24" t="s">
        <v>762</v>
      </c>
      <c r="F1611" s="25">
        <v>3657.3</v>
      </c>
      <c r="G1611" s="18">
        <v>3657.3</v>
      </c>
      <c r="H1611" s="18">
        <v>3657.3</v>
      </c>
      <c r="I1611" s="18"/>
    </row>
    <row r="1612" spans="1:10" s="31" customFormat="1" ht="31.5" x14ac:dyDescent="0.25">
      <c r="A1612" s="28" t="s">
        <v>196</v>
      </c>
      <c r="B1612" s="28"/>
      <c r="C1612" s="28"/>
      <c r="D1612" s="28"/>
      <c r="E1612" s="29" t="s">
        <v>725</v>
      </c>
      <c r="F1612" s="30">
        <f>F1613+F1617</f>
        <v>223970.4</v>
      </c>
      <c r="G1612" s="21">
        <f t="shared" ref="G1612:H1612" si="824">G1613+G1617</f>
        <v>222896.7</v>
      </c>
      <c r="H1612" s="21">
        <f t="shared" si="824"/>
        <v>222878.40000000002</v>
      </c>
      <c r="I1612" s="21">
        <f t="shared" ref="I1612" si="825">I1613+I1617</f>
        <v>0</v>
      </c>
      <c r="J1612" s="22"/>
    </row>
    <row r="1613" spans="1:10" ht="63" x14ac:dyDescent="0.25">
      <c r="A1613" s="23" t="s">
        <v>168</v>
      </c>
      <c r="B1613" s="23"/>
      <c r="C1613" s="23"/>
      <c r="D1613" s="23"/>
      <c r="E1613" s="24" t="s">
        <v>726</v>
      </c>
      <c r="F1613" s="25">
        <f>F1614</f>
        <v>192946.4</v>
      </c>
      <c r="G1613" s="18">
        <f t="shared" ref="G1613:I1615" si="826">G1614</f>
        <v>192946.40000000002</v>
      </c>
      <c r="H1613" s="18">
        <f t="shared" si="826"/>
        <v>192946.40000000002</v>
      </c>
      <c r="I1613" s="18">
        <f t="shared" si="826"/>
        <v>0</v>
      </c>
    </row>
    <row r="1614" spans="1:10" ht="94.5" x14ac:dyDescent="0.25">
      <c r="A1614" s="23" t="s">
        <v>168</v>
      </c>
      <c r="B1614" s="23" t="s">
        <v>13</v>
      </c>
      <c r="C1614" s="23"/>
      <c r="D1614" s="23"/>
      <c r="E1614" s="24" t="s">
        <v>739</v>
      </c>
      <c r="F1614" s="25">
        <f>F1615</f>
        <v>192946.4</v>
      </c>
      <c r="G1614" s="18">
        <f t="shared" si="826"/>
        <v>192946.40000000002</v>
      </c>
      <c r="H1614" s="18">
        <f t="shared" si="826"/>
        <v>192946.40000000002</v>
      </c>
      <c r="I1614" s="18">
        <f t="shared" si="826"/>
        <v>0</v>
      </c>
    </row>
    <row r="1615" spans="1:10" ht="31.5" x14ac:dyDescent="0.25">
      <c r="A1615" s="23" t="s">
        <v>168</v>
      </c>
      <c r="B1615" s="23" t="s">
        <v>217</v>
      </c>
      <c r="C1615" s="23"/>
      <c r="D1615" s="23"/>
      <c r="E1615" s="24" t="s">
        <v>741</v>
      </c>
      <c r="F1615" s="25">
        <f>F1616</f>
        <v>192946.4</v>
      </c>
      <c r="G1615" s="18">
        <f t="shared" si="826"/>
        <v>192946.40000000002</v>
      </c>
      <c r="H1615" s="18">
        <f t="shared" si="826"/>
        <v>192946.40000000002</v>
      </c>
      <c r="I1615" s="18">
        <f t="shared" si="826"/>
        <v>0</v>
      </c>
    </row>
    <row r="1616" spans="1:10" ht="78.75" x14ac:dyDescent="0.25">
      <c r="A1616" s="23" t="s">
        <v>168</v>
      </c>
      <c r="B1616" s="23">
        <v>120</v>
      </c>
      <c r="C1616" s="23" t="s">
        <v>10</v>
      </c>
      <c r="D1616" s="23" t="s">
        <v>44</v>
      </c>
      <c r="E1616" s="24" t="s">
        <v>762</v>
      </c>
      <c r="F1616" s="25">
        <v>192946.4</v>
      </c>
      <c r="G1616" s="18">
        <v>192946.40000000002</v>
      </c>
      <c r="H1616" s="18">
        <v>192946.40000000002</v>
      </c>
      <c r="I1616" s="18"/>
    </row>
    <row r="1617" spans="1:10" ht="47.25" x14ac:dyDescent="0.25">
      <c r="A1617" s="23" t="s">
        <v>169</v>
      </c>
      <c r="B1617" s="23"/>
      <c r="C1617" s="23"/>
      <c r="D1617" s="23"/>
      <c r="E1617" s="24" t="s">
        <v>727</v>
      </c>
      <c r="F1617" s="25">
        <f>F1618+F1621+F1624</f>
        <v>31024</v>
      </c>
      <c r="G1617" s="18">
        <f t="shared" ref="G1617:H1617" si="827">G1618+G1621+G1624</f>
        <v>29950.3</v>
      </c>
      <c r="H1617" s="18">
        <f t="shared" si="827"/>
        <v>29932</v>
      </c>
      <c r="I1617" s="18">
        <f t="shared" ref="I1617" si="828">I1618+I1621+I1624</f>
        <v>0</v>
      </c>
    </row>
    <row r="1618" spans="1:10" ht="94.5" x14ac:dyDescent="0.25">
      <c r="A1618" s="23" t="s">
        <v>169</v>
      </c>
      <c r="B1618" s="23" t="s">
        <v>13</v>
      </c>
      <c r="C1618" s="23"/>
      <c r="D1618" s="23"/>
      <c r="E1618" s="24" t="s">
        <v>739</v>
      </c>
      <c r="F1618" s="25">
        <f>F1619</f>
        <v>24.7</v>
      </c>
      <c r="G1618" s="18">
        <f t="shared" ref="G1618:I1619" si="829">G1619</f>
        <v>24.7</v>
      </c>
      <c r="H1618" s="18">
        <f t="shared" si="829"/>
        <v>24.7</v>
      </c>
      <c r="I1618" s="18">
        <f t="shared" si="829"/>
        <v>0</v>
      </c>
    </row>
    <row r="1619" spans="1:10" ht="31.5" x14ac:dyDescent="0.25">
      <c r="A1619" s="23" t="s">
        <v>169</v>
      </c>
      <c r="B1619" s="23" t="s">
        <v>217</v>
      </c>
      <c r="C1619" s="23"/>
      <c r="D1619" s="23"/>
      <c r="E1619" s="24" t="s">
        <v>741</v>
      </c>
      <c r="F1619" s="25">
        <f>F1620</f>
        <v>24.7</v>
      </c>
      <c r="G1619" s="18">
        <f t="shared" si="829"/>
        <v>24.7</v>
      </c>
      <c r="H1619" s="18">
        <f t="shared" si="829"/>
        <v>24.7</v>
      </c>
      <c r="I1619" s="18">
        <f t="shared" si="829"/>
        <v>0</v>
      </c>
    </row>
    <row r="1620" spans="1:10" ht="78.75" x14ac:dyDescent="0.25">
      <c r="A1620" s="23" t="s">
        <v>169</v>
      </c>
      <c r="B1620" s="23">
        <v>120</v>
      </c>
      <c r="C1620" s="23" t="s">
        <v>10</v>
      </c>
      <c r="D1620" s="23" t="s">
        <v>44</v>
      </c>
      <c r="E1620" s="24" t="s">
        <v>762</v>
      </c>
      <c r="F1620" s="25">
        <v>24.7</v>
      </c>
      <c r="G1620" s="18">
        <v>24.7</v>
      </c>
      <c r="H1620" s="18">
        <v>24.7</v>
      </c>
      <c r="I1620" s="18"/>
    </row>
    <row r="1621" spans="1:10" ht="31.5" x14ac:dyDescent="0.25">
      <c r="A1621" s="23" t="s">
        <v>169</v>
      </c>
      <c r="B1621" s="23" t="s">
        <v>6</v>
      </c>
      <c r="C1621" s="23"/>
      <c r="D1621" s="23"/>
      <c r="E1621" s="24" t="s">
        <v>742</v>
      </c>
      <c r="F1621" s="25">
        <f>F1622</f>
        <v>30794.2</v>
      </c>
      <c r="G1621" s="18">
        <f t="shared" ref="G1621:I1622" si="830">G1622</f>
        <v>29747.3</v>
      </c>
      <c r="H1621" s="18">
        <f t="shared" si="830"/>
        <v>29747.3</v>
      </c>
      <c r="I1621" s="18">
        <f t="shared" si="830"/>
        <v>0</v>
      </c>
    </row>
    <row r="1622" spans="1:10" ht="47.25" x14ac:dyDescent="0.25">
      <c r="A1622" s="23" t="s">
        <v>169</v>
      </c>
      <c r="B1622" s="23" t="s">
        <v>167</v>
      </c>
      <c r="C1622" s="23"/>
      <c r="D1622" s="23"/>
      <c r="E1622" s="24" t="s">
        <v>743</v>
      </c>
      <c r="F1622" s="25">
        <f>F1623</f>
        <v>30794.2</v>
      </c>
      <c r="G1622" s="18">
        <f t="shared" si="830"/>
        <v>29747.3</v>
      </c>
      <c r="H1622" s="18">
        <f t="shared" si="830"/>
        <v>29747.3</v>
      </c>
      <c r="I1622" s="18">
        <f t="shared" si="830"/>
        <v>0</v>
      </c>
    </row>
    <row r="1623" spans="1:10" ht="78.75" x14ac:dyDescent="0.25">
      <c r="A1623" s="23" t="s">
        <v>169</v>
      </c>
      <c r="B1623" s="23">
        <v>240</v>
      </c>
      <c r="C1623" s="23" t="s">
        <v>10</v>
      </c>
      <c r="D1623" s="23" t="s">
        <v>44</v>
      </c>
      <c r="E1623" s="24" t="s">
        <v>762</v>
      </c>
      <c r="F1623" s="25">
        <v>30794.2</v>
      </c>
      <c r="G1623" s="18">
        <v>29747.3</v>
      </c>
      <c r="H1623" s="18">
        <v>29747.3</v>
      </c>
      <c r="I1623" s="18"/>
    </row>
    <row r="1624" spans="1:10" x14ac:dyDescent="0.25">
      <c r="A1624" s="23" t="s">
        <v>169</v>
      </c>
      <c r="B1624" s="23" t="s">
        <v>7</v>
      </c>
      <c r="C1624" s="23"/>
      <c r="D1624" s="23"/>
      <c r="E1624" s="24" t="s">
        <v>755</v>
      </c>
      <c r="F1624" s="25">
        <f>F1625</f>
        <v>205.1</v>
      </c>
      <c r="G1624" s="18">
        <f t="shared" ref="G1624:I1625" si="831">G1625</f>
        <v>178.30000000000004</v>
      </c>
      <c r="H1624" s="18">
        <f t="shared" si="831"/>
        <v>160</v>
      </c>
      <c r="I1624" s="18">
        <f t="shared" si="831"/>
        <v>0</v>
      </c>
    </row>
    <row r="1625" spans="1:10" x14ac:dyDescent="0.25">
      <c r="A1625" s="23" t="s">
        <v>169</v>
      </c>
      <c r="B1625" s="23" t="s">
        <v>215</v>
      </c>
      <c r="C1625" s="23"/>
      <c r="D1625" s="23"/>
      <c r="E1625" s="24" t="s">
        <v>758</v>
      </c>
      <c r="F1625" s="25">
        <f>F1626</f>
        <v>205.1</v>
      </c>
      <c r="G1625" s="18">
        <f t="shared" si="831"/>
        <v>178.30000000000004</v>
      </c>
      <c r="H1625" s="18">
        <f t="shared" si="831"/>
        <v>160</v>
      </c>
      <c r="I1625" s="18">
        <f t="shared" si="831"/>
        <v>0</v>
      </c>
    </row>
    <row r="1626" spans="1:10" ht="78.75" x14ac:dyDescent="0.25">
      <c r="A1626" s="23" t="s">
        <v>169</v>
      </c>
      <c r="B1626" s="23">
        <v>850</v>
      </c>
      <c r="C1626" s="23" t="s">
        <v>10</v>
      </c>
      <c r="D1626" s="23" t="s">
        <v>44</v>
      </c>
      <c r="E1626" s="24" t="s">
        <v>762</v>
      </c>
      <c r="F1626" s="25">
        <v>205.1</v>
      </c>
      <c r="G1626" s="18">
        <v>178.30000000000004</v>
      </c>
      <c r="H1626" s="18">
        <v>160</v>
      </c>
      <c r="I1626" s="18"/>
    </row>
    <row r="1627" spans="1:10" s="31" customFormat="1" ht="31.5" x14ac:dyDescent="0.25">
      <c r="A1627" s="28" t="s">
        <v>26</v>
      </c>
      <c r="B1627" s="28"/>
      <c r="C1627" s="28"/>
      <c r="D1627" s="28"/>
      <c r="E1627" s="29" t="s">
        <v>728</v>
      </c>
      <c r="F1627" s="30">
        <f>F1628+F1641</f>
        <v>557668.79999999993</v>
      </c>
      <c r="G1627" s="21">
        <f t="shared" ref="G1627:H1627" si="832">G1628+G1641</f>
        <v>558461.89999999991</v>
      </c>
      <c r="H1627" s="21">
        <f t="shared" si="832"/>
        <v>558340.39999999991</v>
      </c>
      <c r="I1627" s="21">
        <f t="shared" ref="I1627" si="833">I1628+I1641</f>
        <v>0</v>
      </c>
      <c r="J1627" s="22"/>
    </row>
    <row r="1628" spans="1:10" ht="63" x14ac:dyDescent="0.25">
      <c r="A1628" s="23" t="s">
        <v>27</v>
      </c>
      <c r="B1628" s="23"/>
      <c r="C1628" s="23"/>
      <c r="D1628" s="23"/>
      <c r="E1628" s="24" t="s">
        <v>729</v>
      </c>
      <c r="F1628" s="25">
        <f>F1629</f>
        <v>506085.1999999999</v>
      </c>
      <c r="G1628" s="18">
        <f t="shared" ref="G1628:I1629" si="834">G1629</f>
        <v>506085.1999999999</v>
      </c>
      <c r="H1628" s="18">
        <f t="shared" si="834"/>
        <v>506085.1999999999</v>
      </c>
      <c r="I1628" s="18">
        <f t="shared" si="834"/>
        <v>0</v>
      </c>
    </row>
    <row r="1629" spans="1:10" ht="94.5" x14ac:dyDescent="0.25">
      <c r="A1629" s="23" t="s">
        <v>27</v>
      </c>
      <c r="B1629" s="23" t="s">
        <v>13</v>
      </c>
      <c r="C1629" s="23"/>
      <c r="D1629" s="23"/>
      <c r="E1629" s="24" t="s">
        <v>739</v>
      </c>
      <c r="F1629" s="25">
        <f>F1630</f>
        <v>506085.1999999999</v>
      </c>
      <c r="G1629" s="18">
        <f t="shared" si="834"/>
        <v>506085.1999999999</v>
      </c>
      <c r="H1629" s="18">
        <f t="shared" si="834"/>
        <v>506085.1999999999</v>
      </c>
      <c r="I1629" s="18">
        <f t="shared" si="834"/>
        <v>0</v>
      </c>
    </row>
    <row r="1630" spans="1:10" ht="31.5" x14ac:dyDescent="0.25">
      <c r="A1630" s="23" t="s">
        <v>27</v>
      </c>
      <c r="B1630" s="23" t="s">
        <v>217</v>
      </c>
      <c r="C1630" s="23"/>
      <c r="D1630" s="23"/>
      <c r="E1630" s="24" t="s">
        <v>741</v>
      </c>
      <c r="F1630" s="25">
        <f>F1631+F1632+F1633+F1634+F1635+F1636+F1637+F1638+F1639+F1640</f>
        <v>506085.1999999999</v>
      </c>
      <c r="G1630" s="18">
        <f t="shared" ref="G1630:H1630" si="835">G1631+G1632+G1633+G1634+G1635+G1636+G1637+G1638+G1639+G1640</f>
        <v>506085.1999999999</v>
      </c>
      <c r="H1630" s="18">
        <f t="shared" si="835"/>
        <v>506085.1999999999</v>
      </c>
      <c r="I1630" s="18">
        <f t="shared" ref="I1630" si="836">I1631+I1632+I1633+I1634+I1635+I1636+I1637+I1638+I1639+I1640</f>
        <v>0</v>
      </c>
    </row>
    <row r="1631" spans="1:10" ht="63" x14ac:dyDescent="0.25">
      <c r="A1631" s="23" t="s">
        <v>27</v>
      </c>
      <c r="B1631" s="23">
        <v>120</v>
      </c>
      <c r="C1631" s="23" t="s">
        <v>10</v>
      </c>
      <c r="D1631" s="23" t="s">
        <v>32</v>
      </c>
      <c r="E1631" s="24" t="s">
        <v>763</v>
      </c>
      <c r="F1631" s="25">
        <v>88093.2</v>
      </c>
      <c r="G1631" s="18">
        <v>88093.2</v>
      </c>
      <c r="H1631" s="18">
        <v>88093.2</v>
      </c>
      <c r="I1631" s="18"/>
    </row>
    <row r="1632" spans="1:10" x14ac:dyDescent="0.25">
      <c r="A1632" s="23" t="s">
        <v>27</v>
      </c>
      <c r="B1632" s="23">
        <v>120</v>
      </c>
      <c r="C1632" s="23" t="s">
        <v>10</v>
      </c>
      <c r="D1632" s="23" t="s">
        <v>11</v>
      </c>
      <c r="E1632" s="24" t="s">
        <v>766</v>
      </c>
      <c r="F1632" s="25">
        <v>210925.30000000002</v>
      </c>
      <c r="G1632" s="18">
        <v>210925.30000000002</v>
      </c>
      <c r="H1632" s="18">
        <v>210925.30000000002</v>
      </c>
      <c r="I1632" s="18"/>
    </row>
    <row r="1633" spans="1:10" ht="47.25" x14ac:dyDescent="0.25">
      <c r="A1633" s="23" t="s">
        <v>27</v>
      </c>
      <c r="B1633" s="23">
        <v>120</v>
      </c>
      <c r="C1633" s="23" t="s">
        <v>57</v>
      </c>
      <c r="D1633" s="23" t="s">
        <v>177</v>
      </c>
      <c r="E1633" s="24" t="s">
        <v>768</v>
      </c>
      <c r="F1633" s="25">
        <v>8699.9</v>
      </c>
      <c r="G1633" s="18">
        <v>8699.9</v>
      </c>
      <c r="H1633" s="18">
        <v>8699.9</v>
      </c>
      <c r="I1633" s="18"/>
    </row>
    <row r="1634" spans="1:10" x14ac:dyDescent="0.25">
      <c r="A1634" s="23" t="s">
        <v>27</v>
      </c>
      <c r="B1634" s="23">
        <v>120</v>
      </c>
      <c r="C1634" s="23" t="s">
        <v>44</v>
      </c>
      <c r="D1634" s="23" t="s">
        <v>98</v>
      </c>
      <c r="E1634" s="24" t="s">
        <v>770</v>
      </c>
      <c r="F1634" s="25">
        <v>13306.6</v>
      </c>
      <c r="G1634" s="18">
        <v>13306.6</v>
      </c>
      <c r="H1634" s="18">
        <v>13306.6</v>
      </c>
      <c r="I1634" s="18"/>
    </row>
    <row r="1635" spans="1:10" ht="31.5" x14ac:dyDescent="0.25">
      <c r="A1635" s="23" t="s">
        <v>27</v>
      </c>
      <c r="B1635" s="23">
        <v>120</v>
      </c>
      <c r="C1635" s="23" t="s">
        <v>58</v>
      </c>
      <c r="D1635" s="23" t="s">
        <v>58</v>
      </c>
      <c r="E1635" s="24" t="s">
        <v>776</v>
      </c>
      <c r="F1635" s="25">
        <v>60463.6</v>
      </c>
      <c r="G1635" s="18">
        <v>60463.6</v>
      </c>
      <c r="H1635" s="18">
        <v>60463.6</v>
      </c>
      <c r="I1635" s="18"/>
    </row>
    <row r="1636" spans="1:10" ht="31.5" x14ac:dyDescent="0.25">
      <c r="A1636" s="23" t="s">
        <v>27</v>
      </c>
      <c r="B1636" s="23">
        <v>120</v>
      </c>
      <c r="C1636" s="23" t="s">
        <v>32</v>
      </c>
      <c r="D1636" s="23" t="s">
        <v>58</v>
      </c>
      <c r="E1636" s="24" t="s">
        <v>778</v>
      </c>
      <c r="F1636" s="25">
        <v>10955.300000000001</v>
      </c>
      <c r="G1636" s="18">
        <v>10955.300000000001</v>
      </c>
      <c r="H1636" s="18">
        <v>10955.300000000001</v>
      </c>
      <c r="I1636" s="18"/>
    </row>
    <row r="1637" spans="1:10" x14ac:dyDescent="0.25">
      <c r="A1637" s="23" t="s">
        <v>27</v>
      </c>
      <c r="B1637" s="23">
        <v>120</v>
      </c>
      <c r="C1637" s="23" t="s">
        <v>12</v>
      </c>
      <c r="D1637" s="23" t="s">
        <v>71</v>
      </c>
      <c r="E1637" s="24" t="s">
        <v>782</v>
      </c>
      <c r="F1637" s="25">
        <v>74455.899999999994</v>
      </c>
      <c r="G1637" s="18">
        <v>74455.899999999994</v>
      </c>
      <c r="H1637" s="18">
        <v>74455.899999999994</v>
      </c>
      <c r="I1637" s="18"/>
    </row>
    <row r="1638" spans="1:10" ht="31.5" x14ac:dyDescent="0.25">
      <c r="A1638" s="23" t="s">
        <v>27</v>
      </c>
      <c r="B1638" s="23">
        <v>120</v>
      </c>
      <c r="C1638" s="23" t="s">
        <v>98</v>
      </c>
      <c r="D1638" s="23" t="s">
        <v>44</v>
      </c>
      <c r="E1638" s="24" t="s">
        <v>784</v>
      </c>
      <c r="F1638" s="25">
        <v>15131.3</v>
      </c>
      <c r="G1638" s="18">
        <v>15131.3</v>
      </c>
      <c r="H1638" s="18">
        <v>15131.3</v>
      </c>
      <c r="I1638" s="18"/>
    </row>
    <row r="1639" spans="1:10" ht="31.5" x14ac:dyDescent="0.25">
      <c r="A1639" s="23" t="s">
        <v>27</v>
      </c>
      <c r="B1639" s="23">
        <v>120</v>
      </c>
      <c r="C1639" s="23" t="s">
        <v>72</v>
      </c>
      <c r="D1639" s="23" t="s">
        <v>32</v>
      </c>
      <c r="E1639" s="24" t="s">
        <v>793</v>
      </c>
      <c r="F1639" s="25">
        <v>16326.8</v>
      </c>
      <c r="G1639" s="18">
        <v>16326.8</v>
      </c>
      <c r="H1639" s="18">
        <v>16326.8</v>
      </c>
      <c r="I1639" s="18"/>
    </row>
    <row r="1640" spans="1:10" ht="31.5" x14ac:dyDescent="0.25">
      <c r="A1640" s="23" t="s">
        <v>27</v>
      </c>
      <c r="B1640" s="23">
        <v>120</v>
      </c>
      <c r="C1640" s="23" t="s">
        <v>33</v>
      </c>
      <c r="D1640" s="23" t="s">
        <v>58</v>
      </c>
      <c r="E1640" s="24" t="s">
        <v>796</v>
      </c>
      <c r="F1640" s="25">
        <v>7727.2999999999993</v>
      </c>
      <c r="G1640" s="18">
        <v>7727.2999999999993</v>
      </c>
      <c r="H1640" s="18">
        <v>7727.2999999999993</v>
      </c>
      <c r="I1640" s="18"/>
    </row>
    <row r="1641" spans="1:10" ht="47.25" x14ac:dyDescent="0.25">
      <c r="A1641" s="23" t="s">
        <v>28</v>
      </c>
      <c r="B1641" s="23"/>
      <c r="C1641" s="23"/>
      <c r="D1641" s="23"/>
      <c r="E1641" s="24" t="s">
        <v>730</v>
      </c>
      <c r="F1641" s="25">
        <f>F1642+F1653+F1665</f>
        <v>51583.6</v>
      </c>
      <c r="G1641" s="18">
        <f t="shared" ref="G1641:H1641" si="837">G1642+G1653+G1665</f>
        <v>52376.7</v>
      </c>
      <c r="H1641" s="18">
        <f t="shared" si="837"/>
        <v>52255.19999999999</v>
      </c>
      <c r="I1641" s="18">
        <f t="shared" ref="I1641" si="838">I1642+I1653+I1665</f>
        <v>0</v>
      </c>
    </row>
    <row r="1642" spans="1:10" ht="94.5" x14ac:dyDescent="0.25">
      <c r="A1642" s="23" t="s">
        <v>28</v>
      </c>
      <c r="B1642" s="23" t="s">
        <v>13</v>
      </c>
      <c r="C1642" s="23"/>
      <c r="D1642" s="23"/>
      <c r="E1642" s="24" t="s">
        <v>739</v>
      </c>
      <c r="F1642" s="25">
        <f>F1643</f>
        <v>1925.3999999999999</v>
      </c>
      <c r="G1642" s="18">
        <f t="shared" ref="G1642:I1642" si="839">G1643</f>
        <v>2040.3</v>
      </c>
      <c r="H1642" s="18">
        <f t="shared" si="839"/>
        <v>2037.2</v>
      </c>
      <c r="I1642" s="18">
        <f t="shared" si="839"/>
        <v>0</v>
      </c>
    </row>
    <row r="1643" spans="1:10" ht="31.5" x14ac:dyDescent="0.25">
      <c r="A1643" s="23" t="s">
        <v>28</v>
      </c>
      <c r="B1643" s="23" t="s">
        <v>217</v>
      </c>
      <c r="C1643" s="23"/>
      <c r="D1643" s="23"/>
      <c r="E1643" s="24" t="s">
        <v>741</v>
      </c>
      <c r="F1643" s="25">
        <f>F1644+F1645+F1646+F1647+F1648+F1649+F1650+F1651+F1652</f>
        <v>1925.3999999999999</v>
      </c>
      <c r="G1643" s="18">
        <f t="shared" ref="G1643:H1643" si="840">G1644+G1645+G1646+G1647+G1648+G1649+G1650+G1651+G1652</f>
        <v>2040.3</v>
      </c>
      <c r="H1643" s="18">
        <f t="shared" si="840"/>
        <v>2037.2</v>
      </c>
      <c r="I1643" s="18">
        <f t="shared" ref="I1643" si="841">I1644+I1645+I1646+I1647+I1648+I1649+I1650+I1651+I1652</f>
        <v>0</v>
      </c>
    </row>
    <row r="1644" spans="1:10" ht="63" x14ac:dyDescent="0.25">
      <c r="A1644" s="23" t="s">
        <v>28</v>
      </c>
      <c r="B1644" s="23">
        <v>120</v>
      </c>
      <c r="C1644" s="23" t="s">
        <v>10</v>
      </c>
      <c r="D1644" s="23" t="s">
        <v>32</v>
      </c>
      <c r="E1644" s="24" t="s">
        <v>763</v>
      </c>
      <c r="F1644" s="25">
        <v>234.2</v>
      </c>
      <c r="G1644" s="25">
        <v>234.2</v>
      </c>
      <c r="H1644" s="25">
        <v>234.2</v>
      </c>
      <c r="I1644" s="25"/>
      <c r="J1644" s="26"/>
    </row>
    <row r="1645" spans="1:10" x14ac:dyDescent="0.25">
      <c r="A1645" s="23" t="s">
        <v>28</v>
      </c>
      <c r="B1645" s="23">
        <v>120</v>
      </c>
      <c r="C1645" s="23" t="s">
        <v>10</v>
      </c>
      <c r="D1645" s="23" t="s">
        <v>11</v>
      </c>
      <c r="E1645" s="24" t="s">
        <v>766</v>
      </c>
      <c r="F1645" s="25">
        <v>874.40000000000009</v>
      </c>
      <c r="G1645" s="25">
        <v>979.40000000000009</v>
      </c>
      <c r="H1645" s="25">
        <v>979.40000000000009</v>
      </c>
      <c r="I1645" s="25"/>
      <c r="J1645" s="26"/>
    </row>
    <row r="1646" spans="1:10" ht="47.25" x14ac:dyDescent="0.25">
      <c r="A1646" s="23" t="s">
        <v>28</v>
      </c>
      <c r="B1646" s="23">
        <v>120</v>
      </c>
      <c r="C1646" s="23" t="s">
        <v>57</v>
      </c>
      <c r="D1646" s="23" t="s">
        <v>177</v>
      </c>
      <c r="E1646" s="24" t="s">
        <v>768</v>
      </c>
      <c r="F1646" s="25">
        <v>2.8</v>
      </c>
      <c r="G1646" s="25">
        <v>2.8</v>
      </c>
      <c r="H1646" s="25">
        <v>2.8</v>
      </c>
      <c r="I1646" s="25"/>
      <c r="J1646" s="26"/>
    </row>
    <row r="1647" spans="1:10" x14ac:dyDescent="0.25">
      <c r="A1647" s="23" t="s">
        <v>28</v>
      </c>
      <c r="B1647" s="23">
        <v>120</v>
      </c>
      <c r="C1647" s="23" t="s">
        <v>44</v>
      </c>
      <c r="D1647" s="23" t="s">
        <v>98</v>
      </c>
      <c r="E1647" s="24" t="s">
        <v>770</v>
      </c>
      <c r="F1647" s="25">
        <v>7.1</v>
      </c>
      <c r="G1647" s="25">
        <v>7.1</v>
      </c>
      <c r="H1647" s="25">
        <v>7.1</v>
      </c>
      <c r="I1647" s="25"/>
      <c r="J1647" s="26"/>
    </row>
    <row r="1648" spans="1:10" ht="31.5" x14ac:dyDescent="0.25">
      <c r="A1648" s="23" t="s">
        <v>28</v>
      </c>
      <c r="B1648" s="23">
        <v>120</v>
      </c>
      <c r="C1648" s="23" t="s">
        <v>58</v>
      </c>
      <c r="D1648" s="23" t="s">
        <v>58</v>
      </c>
      <c r="E1648" s="24" t="s">
        <v>776</v>
      </c>
      <c r="F1648" s="25">
        <v>140.1</v>
      </c>
      <c r="G1648" s="25">
        <v>138.80000000000001</v>
      </c>
      <c r="H1648" s="25">
        <v>138.80000000000001</v>
      </c>
      <c r="I1648" s="25"/>
      <c r="J1648" s="26"/>
    </row>
    <row r="1649" spans="1:9" s="26" customFormat="1" ht="31.5" x14ac:dyDescent="0.25">
      <c r="A1649" s="23" t="s">
        <v>28</v>
      </c>
      <c r="B1649" s="23">
        <v>120</v>
      </c>
      <c r="C1649" s="23" t="s">
        <v>32</v>
      </c>
      <c r="D1649" s="23" t="s">
        <v>58</v>
      </c>
      <c r="E1649" s="24" t="s">
        <v>778</v>
      </c>
      <c r="F1649" s="25">
        <v>2.5</v>
      </c>
      <c r="G1649" s="25">
        <v>1.7</v>
      </c>
      <c r="H1649" s="25">
        <v>0.7</v>
      </c>
      <c r="I1649" s="25"/>
    </row>
    <row r="1650" spans="1:9" s="26" customFormat="1" x14ac:dyDescent="0.25">
      <c r="A1650" s="23" t="s">
        <v>28</v>
      </c>
      <c r="B1650" s="23">
        <v>120</v>
      </c>
      <c r="C1650" s="23" t="s">
        <v>12</v>
      </c>
      <c r="D1650" s="23" t="s">
        <v>71</v>
      </c>
      <c r="E1650" s="24" t="s">
        <v>782</v>
      </c>
      <c r="F1650" s="25">
        <v>653.9</v>
      </c>
      <c r="G1650" s="25">
        <v>667</v>
      </c>
      <c r="H1650" s="25">
        <v>667</v>
      </c>
      <c r="I1650" s="25"/>
    </row>
    <row r="1651" spans="1:9" s="26" customFormat="1" ht="31.5" x14ac:dyDescent="0.25">
      <c r="A1651" s="23" t="s">
        <v>28</v>
      </c>
      <c r="B1651" s="23">
        <v>120</v>
      </c>
      <c r="C1651" s="23" t="s">
        <v>98</v>
      </c>
      <c r="D1651" s="23" t="s">
        <v>44</v>
      </c>
      <c r="E1651" s="24" t="s">
        <v>784</v>
      </c>
      <c r="F1651" s="25">
        <v>6.8</v>
      </c>
      <c r="G1651" s="25">
        <v>6.8</v>
      </c>
      <c r="H1651" s="25">
        <v>6.8</v>
      </c>
      <c r="I1651" s="25"/>
    </row>
    <row r="1652" spans="1:9" s="26" customFormat="1" ht="31.5" x14ac:dyDescent="0.25">
      <c r="A1652" s="23" t="s">
        <v>28</v>
      </c>
      <c r="B1652" s="23">
        <v>120</v>
      </c>
      <c r="C1652" s="23" t="s">
        <v>72</v>
      </c>
      <c r="D1652" s="23" t="s">
        <v>32</v>
      </c>
      <c r="E1652" s="24" t="s">
        <v>793</v>
      </c>
      <c r="F1652" s="25">
        <v>3.6</v>
      </c>
      <c r="G1652" s="25">
        <v>2.5</v>
      </c>
      <c r="H1652" s="25">
        <v>0.4</v>
      </c>
      <c r="I1652" s="25"/>
    </row>
    <row r="1653" spans="1:9" s="26" customFormat="1" ht="31.5" x14ac:dyDescent="0.25">
      <c r="A1653" s="23" t="s">
        <v>28</v>
      </c>
      <c r="B1653" s="23" t="s">
        <v>6</v>
      </c>
      <c r="C1653" s="23"/>
      <c r="D1653" s="23"/>
      <c r="E1653" s="24" t="s">
        <v>742</v>
      </c>
      <c r="F1653" s="25">
        <f>F1654</f>
        <v>49165.899999999994</v>
      </c>
      <c r="G1653" s="25">
        <f t="shared" ref="G1653:I1653" si="842">G1654</f>
        <v>50103.799999999996</v>
      </c>
      <c r="H1653" s="25">
        <f t="shared" si="842"/>
        <v>50106.899999999994</v>
      </c>
      <c r="I1653" s="25">
        <f t="shared" si="842"/>
        <v>0</v>
      </c>
    </row>
    <row r="1654" spans="1:9" s="26" customFormat="1" ht="47.25" x14ac:dyDescent="0.25">
      <c r="A1654" s="23" t="s">
        <v>28</v>
      </c>
      <c r="B1654" s="23" t="s">
        <v>167</v>
      </c>
      <c r="C1654" s="23"/>
      <c r="D1654" s="23"/>
      <c r="E1654" s="24" t="s">
        <v>743</v>
      </c>
      <c r="F1654" s="25">
        <f>F1655+F1656+F1657+F1658+F1659+F1660+F1661+F1662+F1663+F1664</f>
        <v>49165.899999999994</v>
      </c>
      <c r="G1654" s="25">
        <f t="shared" ref="G1654:H1654" si="843">G1655+G1656+G1657+G1658+G1659+G1660+G1661+G1662+G1663+G1664</f>
        <v>50103.799999999996</v>
      </c>
      <c r="H1654" s="25">
        <f t="shared" si="843"/>
        <v>50106.899999999994</v>
      </c>
      <c r="I1654" s="25">
        <f t="shared" ref="I1654" si="844">I1655+I1656+I1657+I1658+I1659+I1660+I1661+I1662+I1663+I1664</f>
        <v>0</v>
      </c>
    </row>
    <row r="1655" spans="1:9" s="26" customFormat="1" ht="63" x14ac:dyDescent="0.25">
      <c r="A1655" s="23" t="s">
        <v>28</v>
      </c>
      <c r="B1655" s="23">
        <v>240</v>
      </c>
      <c r="C1655" s="23" t="s">
        <v>10</v>
      </c>
      <c r="D1655" s="23" t="s">
        <v>32</v>
      </c>
      <c r="E1655" s="24" t="s">
        <v>763</v>
      </c>
      <c r="F1655" s="25">
        <v>7432.8</v>
      </c>
      <c r="G1655" s="25">
        <v>7611.8</v>
      </c>
      <c r="H1655" s="25">
        <v>7611.8</v>
      </c>
      <c r="I1655" s="25"/>
    </row>
    <row r="1656" spans="1:9" s="26" customFormat="1" x14ac:dyDescent="0.25">
      <c r="A1656" s="23" t="s">
        <v>28</v>
      </c>
      <c r="B1656" s="23">
        <v>240</v>
      </c>
      <c r="C1656" s="23" t="s">
        <v>10</v>
      </c>
      <c r="D1656" s="23" t="s">
        <v>11</v>
      </c>
      <c r="E1656" s="24" t="s">
        <v>766</v>
      </c>
      <c r="F1656" s="25">
        <v>23421</v>
      </c>
      <c r="G1656" s="25">
        <v>23758</v>
      </c>
      <c r="H1656" s="25">
        <v>23758</v>
      </c>
      <c r="I1656" s="25"/>
    </row>
    <row r="1657" spans="1:9" s="26" customFormat="1" ht="47.25" x14ac:dyDescent="0.25">
      <c r="A1657" s="23" t="s">
        <v>28</v>
      </c>
      <c r="B1657" s="23">
        <v>240</v>
      </c>
      <c r="C1657" s="23" t="s">
        <v>57</v>
      </c>
      <c r="D1657" s="23" t="s">
        <v>177</v>
      </c>
      <c r="E1657" s="24" t="s">
        <v>768</v>
      </c>
      <c r="F1657" s="25">
        <v>728.1</v>
      </c>
      <c r="G1657" s="25">
        <v>745.1</v>
      </c>
      <c r="H1657" s="25">
        <v>745.1</v>
      </c>
      <c r="I1657" s="25"/>
    </row>
    <row r="1658" spans="1:9" s="26" customFormat="1" x14ac:dyDescent="0.25">
      <c r="A1658" s="23" t="s">
        <v>28</v>
      </c>
      <c r="B1658" s="23">
        <v>240</v>
      </c>
      <c r="C1658" s="23" t="s">
        <v>44</v>
      </c>
      <c r="D1658" s="23" t="s">
        <v>98</v>
      </c>
      <c r="E1658" s="24" t="s">
        <v>770</v>
      </c>
      <c r="F1658" s="25">
        <v>1669.3</v>
      </c>
      <c r="G1658" s="25">
        <v>1695.3</v>
      </c>
      <c r="H1658" s="25">
        <v>1695.3</v>
      </c>
      <c r="I1658" s="25"/>
    </row>
    <row r="1659" spans="1:9" s="26" customFormat="1" ht="31.5" x14ac:dyDescent="0.25">
      <c r="A1659" s="23" t="s">
        <v>28</v>
      </c>
      <c r="B1659" s="23">
        <v>240</v>
      </c>
      <c r="C1659" s="23" t="s">
        <v>58</v>
      </c>
      <c r="D1659" s="23" t="s">
        <v>58</v>
      </c>
      <c r="E1659" s="24" t="s">
        <v>776</v>
      </c>
      <c r="F1659" s="25">
        <v>4890.9000000000005</v>
      </c>
      <c r="G1659" s="25">
        <v>5009.2</v>
      </c>
      <c r="H1659" s="25">
        <v>5009.2</v>
      </c>
      <c r="I1659" s="25"/>
    </row>
    <row r="1660" spans="1:9" s="26" customFormat="1" ht="31.5" x14ac:dyDescent="0.25">
      <c r="A1660" s="23" t="s">
        <v>28</v>
      </c>
      <c r="B1660" s="23">
        <v>240</v>
      </c>
      <c r="C1660" s="23" t="s">
        <v>32</v>
      </c>
      <c r="D1660" s="23" t="s">
        <v>58</v>
      </c>
      <c r="E1660" s="24" t="s">
        <v>778</v>
      </c>
      <c r="F1660" s="25">
        <v>943.1</v>
      </c>
      <c r="G1660" s="25">
        <v>965.80000000000007</v>
      </c>
      <c r="H1660" s="25">
        <v>966.8</v>
      </c>
      <c r="I1660" s="25"/>
    </row>
    <row r="1661" spans="1:9" s="26" customFormat="1" x14ac:dyDescent="0.25">
      <c r="A1661" s="23" t="s">
        <v>28</v>
      </c>
      <c r="B1661" s="23">
        <v>240</v>
      </c>
      <c r="C1661" s="23" t="s">
        <v>12</v>
      </c>
      <c r="D1661" s="23" t="s">
        <v>71</v>
      </c>
      <c r="E1661" s="24" t="s">
        <v>782</v>
      </c>
      <c r="F1661" s="25">
        <v>6565.0999999999995</v>
      </c>
      <c r="G1661" s="25">
        <v>6719.9</v>
      </c>
      <c r="H1661" s="25">
        <v>6719.9</v>
      </c>
      <c r="I1661" s="25"/>
    </row>
    <row r="1662" spans="1:9" s="26" customFormat="1" ht="31.5" x14ac:dyDescent="0.25">
      <c r="A1662" s="23" t="s">
        <v>28</v>
      </c>
      <c r="B1662" s="23">
        <v>240</v>
      </c>
      <c r="C1662" s="23" t="s">
        <v>98</v>
      </c>
      <c r="D1662" s="23" t="s">
        <v>44</v>
      </c>
      <c r="E1662" s="24" t="s">
        <v>784</v>
      </c>
      <c r="F1662" s="25">
        <v>1283.2</v>
      </c>
      <c r="G1662" s="25">
        <v>1313.2</v>
      </c>
      <c r="H1662" s="25">
        <v>1313.2</v>
      </c>
      <c r="I1662" s="25"/>
    </row>
    <row r="1663" spans="1:9" s="26" customFormat="1" ht="31.5" x14ac:dyDescent="0.25">
      <c r="A1663" s="23" t="s">
        <v>28</v>
      </c>
      <c r="B1663" s="23">
        <v>240</v>
      </c>
      <c r="C1663" s="23" t="s">
        <v>72</v>
      </c>
      <c r="D1663" s="23" t="s">
        <v>32</v>
      </c>
      <c r="E1663" s="24" t="s">
        <v>793</v>
      </c>
      <c r="F1663" s="25">
        <v>1544.4</v>
      </c>
      <c r="G1663" s="25">
        <v>1581.4999999999998</v>
      </c>
      <c r="H1663" s="25">
        <v>1583.5999999999997</v>
      </c>
      <c r="I1663" s="25"/>
    </row>
    <row r="1664" spans="1:9" s="26" customFormat="1" ht="31.5" x14ac:dyDescent="0.25">
      <c r="A1664" s="23" t="s">
        <v>28</v>
      </c>
      <c r="B1664" s="23">
        <v>240</v>
      </c>
      <c r="C1664" s="23" t="s">
        <v>33</v>
      </c>
      <c r="D1664" s="23" t="s">
        <v>58</v>
      </c>
      <c r="E1664" s="24" t="s">
        <v>796</v>
      </c>
      <c r="F1664" s="25">
        <v>688</v>
      </c>
      <c r="G1664" s="25">
        <v>704</v>
      </c>
      <c r="H1664" s="25">
        <v>704</v>
      </c>
      <c r="I1664" s="25"/>
    </row>
    <row r="1665" spans="1:9" s="26" customFormat="1" x14ac:dyDescent="0.25">
      <c r="A1665" s="23" t="s">
        <v>28</v>
      </c>
      <c r="B1665" s="23" t="s">
        <v>7</v>
      </c>
      <c r="C1665" s="23"/>
      <c r="D1665" s="23"/>
      <c r="E1665" s="24" t="s">
        <v>755</v>
      </c>
      <c r="F1665" s="25">
        <f>F1666</f>
        <v>492.3</v>
      </c>
      <c r="G1665" s="25">
        <f t="shared" ref="G1665:I1665" si="845">G1666</f>
        <v>232.6</v>
      </c>
      <c r="H1665" s="25">
        <f t="shared" si="845"/>
        <v>111.1</v>
      </c>
      <c r="I1665" s="25">
        <f t="shared" si="845"/>
        <v>0</v>
      </c>
    </row>
    <row r="1666" spans="1:9" s="26" customFormat="1" x14ac:dyDescent="0.25">
      <c r="A1666" s="23" t="s">
        <v>28</v>
      </c>
      <c r="B1666" s="23" t="s">
        <v>215</v>
      </c>
      <c r="C1666" s="23"/>
      <c r="D1666" s="23"/>
      <c r="E1666" s="24" t="s">
        <v>758</v>
      </c>
      <c r="F1666" s="25">
        <f>F1667+F1668+F1669+F1670+F1671+F1672+F1673+F1674+F1675+F1676</f>
        <v>492.3</v>
      </c>
      <c r="G1666" s="25">
        <f t="shared" ref="G1666:H1666" si="846">G1667+G1668+G1669+G1670+G1671+G1672+G1673+G1674+G1675+G1676</f>
        <v>232.6</v>
      </c>
      <c r="H1666" s="25">
        <f t="shared" si="846"/>
        <v>111.1</v>
      </c>
      <c r="I1666" s="25">
        <f t="shared" ref="I1666" si="847">I1667+I1668+I1669+I1670+I1671+I1672+I1673+I1674+I1675+I1676</f>
        <v>0</v>
      </c>
    </row>
    <row r="1667" spans="1:9" s="26" customFormat="1" ht="63" x14ac:dyDescent="0.25">
      <c r="A1667" s="23" t="s">
        <v>28</v>
      </c>
      <c r="B1667" s="23">
        <v>850</v>
      </c>
      <c r="C1667" s="23" t="s">
        <v>10</v>
      </c>
      <c r="D1667" s="23" t="s">
        <v>32</v>
      </c>
      <c r="E1667" s="24" t="s">
        <v>763</v>
      </c>
      <c r="F1667" s="25">
        <v>121.3</v>
      </c>
      <c r="G1667" s="25">
        <v>64.8</v>
      </c>
      <c r="H1667" s="25">
        <v>35.299999999999997</v>
      </c>
      <c r="I1667" s="25"/>
    </row>
    <row r="1668" spans="1:9" s="26" customFormat="1" x14ac:dyDescent="0.25">
      <c r="A1668" s="23" t="s">
        <v>28</v>
      </c>
      <c r="B1668" s="23">
        <v>850</v>
      </c>
      <c r="C1668" s="23" t="s">
        <v>10</v>
      </c>
      <c r="D1668" s="23" t="s">
        <v>11</v>
      </c>
      <c r="E1668" s="24" t="s">
        <v>766</v>
      </c>
      <c r="F1668" s="25">
        <v>313.8</v>
      </c>
      <c r="G1668" s="25">
        <v>134.19999999999999</v>
      </c>
      <c r="H1668" s="25">
        <v>47.8</v>
      </c>
      <c r="I1668" s="25"/>
    </row>
    <row r="1669" spans="1:9" s="26" customFormat="1" ht="47.25" x14ac:dyDescent="0.25">
      <c r="A1669" s="23" t="s">
        <v>28</v>
      </c>
      <c r="B1669" s="23">
        <v>850</v>
      </c>
      <c r="C1669" s="23" t="s">
        <v>57</v>
      </c>
      <c r="D1669" s="23" t="s">
        <v>177</v>
      </c>
      <c r="E1669" s="24" t="s">
        <v>768</v>
      </c>
      <c r="F1669" s="25">
        <v>0.5</v>
      </c>
      <c r="G1669" s="25">
        <v>0.4</v>
      </c>
      <c r="H1669" s="25">
        <v>0.4</v>
      </c>
      <c r="I1669" s="25"/>
    </row>
    <row r="1670" spans="1:9" s="26" customFormat="1" x14ac:dyDescent="0.25">
      <c r="A1670" s="23" t="s">
        <v>28</v>
      </c>
      <c r="B1670" s="23">
        <v>850</v>
      </c>
      <c r="C1670" s="23" t="s">
        <v>44</v>
      </c>
      <c r="D1670" s="23" t="s">
        <v>98</v>
      </c>
      <c r="E1670" s="24" t="s">
        <v>770</v>
      </c>
      <c r="F1670" s="25">
        <v>7.4</v>
      </c>
      <c r="G1670" s="25">
        <v>5</v>
      </c>
      <c r="H1670" s="25">
        <v>5</v>
      </c>
      <c r="I1670" s="25"/>
    </row>
    <row r="1671" spans="1:9" s="26" customFormat="1" ht="31.5" x14ac:dyDescent="0.25">
      <c r="A1671" s="23" t="s">
        <v>28</v>
      </c>
      <c r="B1671" s="23">
        <v>850</v>
      </c>
      <c r="C1671" s="23" t="s">
        <v>58</v>
      </c>
      <c r="D1671" s="23" t="s">
        <v>58</v>
      </c>
      <c r="E1671" s="24" t="s">
        <v>776</v>
      </c>
      <c r="F1671" s="25">
        <v>14</v>
      </c>
      <c r="G1671" s="25">
        <v>11</v>
      </c>
      <c r="H1671" s="25">
        <v>7.9</v>
      </c>
      <c r="I1671" s="25"/>
    </row>
    <row r="1672" spans="1:9" s="26" customFormat="1" ht="31.5" x14ac:dyDescent="0.25">
      <c r="A1672" s="23" t="s">
        <v>28</v>
      </c>
      <c r="B1672" s="23">
        <v>850</v>
      </c>
      <c r="C1672" s="23" t="s">
        <v>32</v>
      </c>
      <c r="D1672" s="23" t="s">
        <v>58</v>
      </c>
      <c r="E1672" s="24" t="s">
        <v>778</v>
      </c>
      <c r="F1672" s="25">
        <v>1.7000000000000002</v>
      </c>
      <c r="G1672" s="25">
        <v>1.4</v>
      </c>
      <c r="H1672" s="25">
        <v>1</v>
      </c>
      <c r="I1672" s="25"/>
    </row>
    <row r="1673" spans="1:9" s="26" customFormat="1" x14ac:dyDescent="0.25">
      <c r="A1673" s="23" t="s">
        <v>28</v>
      </c>
      <c r="B1673" s="23">
        <v>850</v>
      </c>
      <c r="C1673" s="23" t="s">
        <v>12</v>
      </c>
      <c r="D1673" s="23" t="s">
        <v>71</v>
      </c>
      <c r="E1673" s="24" t="s">
        <v>782</v>
      </c>
      <c r="F1673" s="25">
        <v>20.7</v>
      </c>
      <c r="G1673" s="25">
        <v>5.0999999999999996</v>
      </c>
      <c r="H1673" s="25">
        <v>5.0999999999999996</v>
      </c>
      <c r="I1673" s="25"/>
    </row>
    <row r="1674" spans="1:9" s="26" customFormat="1" ht="31.5" x14ac:dyDescent="0.25">
      <c r="A1674" s="23" t="s">
        <v>28</v>
      </c>
      <c r="B1674" s="23">
        <v>850</v>
      </c>
      <c r="C1674" s="23" t="s">
        <v>98</v>
      </c>
      <c r="D1674" s="23" t="s">
        <v>44</v>
      </c>
      <c r="E1674" s="24" t="s">
        <v>784</v>
      </c>
      <c r="F1674" s="25">
        <v>8.6</v>
      </c>
      <c r="G1674" s="25">
        <v>7.1</v>
      </c>
      <c r="H1674" s="25">
        <v>5.5</v>
      </c>
      <c r="I1674" s="25"/>
    </row>
    <row r="1675" spans="1:9" s="26" customFormat="1" ht="31.5" x14ac:dyDescent="0.25">
      <c r="A1675" s="23" t="s">
        <v>28</v>
      </c>
      <c r="B1675" s="23">
        <v>850</v>
      </c>
      <c r="C1675" s="23" t="s">
        <v>72</v>
      </c>
      <c r="D1675" s="23" t="s">
        <v>32</v>
      </c>
      <c r="E1675" s="24" t="s">
        <v>793</v>
      </c>
      <c r="F1675" s="25">
        <v>2.6</v>
      </c>
      <c r="G1675" s="25">
        <v>2.4</v>
      </c>
      <c r="H1675" s="25">
        <v>2.2999999999999998</v>
      </c>
      <c r="I1675" s="25"/>
    </row>
    <row r="1676" spans="1:9" s="26" customFormat="1" ht="31.5" x14ac:dyDescent="0.25">
      <c r="A1676" s="23" t="s">
        <v>28</v>
      </c>
      <c r="B1676" s="23">
        <v>850</v>
      </c>
      <c r="C1676" s="23" t="s">
        <v>33</v>
      </c>
      <c r="D1676" s="23" t="s">
        <v>58</v>
      </c>
      <c r="E1676" s="24" t="s">
        <v>796</v>
      </c>
      <c r="F1676" s="25">
        <v>1.7</v>
      </c>
      <c r="G1676" s="25">
        <v>1.2</v>
      </c>
      <c r="H1676" s="25">
        <v>0.8</v>
      </c>
      <c r="I1676" s="25"/>
    </row>
    <row r="1677" spans="1:9" s="31" customFormat="1" x14ac:dyDescent="0.25">
      <c r="A1677" s="28" t="s">
        <v>354</v>
      </c>
      <c r="B1677" s="28"/>
      <c r="C1677" s="28"/>
      <c r="D1677" s="28"/>
      <c r="E1677" s="29" t="s">
        <v>707</v>
      </c>
      <c r="F1677" s="30">
        <f>F1678+F1682</f>
        <v>213484.3</v>
      </c>
      <c r="G1677" s="30">
        <f t="shared" ref="G1677:H1677" si="848">G1678+G1682</f>
        <v>213736.19999999998</v>
      </c>
      <c r="H1677" s="30">
        <f t="shared" si="848"/>
        <v>213608.19999999998</v>
      </c>
      <c r="I1677" s="30">
        <f t="shared" ref="I1677" si="849">I1678+I1682</f>
        <v>0</v>
      </c>
    </row>
    <row r="1678" spans="1:9" s="26" customFormat="1" ht="47.25" x14ac:dyDescent="0.25">
      <c r="A1678" s="23" t="s">
        <v>332</v>
      </c>
      <c r="B1678" s="23"/>
      <c r="C1678" s="23"/>
      <c r="D1678" s="23"/>
      <c r="E1678" s="24" t="s">
        <v>708</v>
      </c>
      <c r="F1678" s="25">
        <f>F1679</f>
        <v>195470.8</v>
      </c>
      <c r="G1678" s="25">
        <f t="shared" ref="G1678:I1680" si="850">G1679</f>
        <v>195470.8</v>
      </c>
      <c r="H1678" s="25">
        <f t="shared" si="850"/>
        <v>195470.8</v>
      </c>
      <c r="I1678" s="25">
        <f t="shared" si="850"/>
        <v>0</v>
      </c>
    </row>
    <row r="1679" spans="1:9" s="26" customFormat="1" ht="94.5" x14ac:dyDescent="0.25">
      <c r="A1679" s="23" t="s">
        <v>332</v>
      </c>
      <c r="B1679" s="23" t="s">
        <v>13</v>
      </c>
      <c r="C1679" s="23"/>
      <c r="D1679" s="23"/>
      <c r="E1679" s="24" t="s">
        <v>739</v>
      </c>
      <c r="F1679" s="25">
        <f>F1680</f>
        <v>195470.8</v>
      </c>
      <c r="G1679" s="25">
        <f t="shared" si="850"/>
        <v>195470.8</v>
      </c>
      <c r="H1679" s="25">
        <f t="shared" si="850"/>
        <v>195470.8</v>
      </c>
      <c r="I1679" s="25">
        <f t="shared" si="850"/>
        <v>0</v>
      </c>
    </row>
    <row r="1680" spans="1:9" s="26" customFormat="1" ht="31.5" x14ac:dyDescent="0.25">
      <c r="A1680" s="23" t="s">
        <v>332</v>
      </c>
      <c r="B1680" s="23" t="s">
        <v>217</v>
      </c>
      <c r="C1680" s="23"/>
      <c r="D1680" s="23"/>
      <c r="E1680" s="24" t="s">
        <v>741</v>
      </c>
      <c r="F1680" s="25">
        <f>F1681</f>
        <v>195470.8</v>
      </c>
      <c r="G1680" s="25">
        <f t="shared" si="850"/>
        <v>195470.8</v>
      </c>
      <c r="H1680" s="25">
        <f t="shared" si="850"/>
        <v>195470.8</v>
      </c>
      <c r="I1680" s="25">
        <f t="shared" si="850"/>
        <v>0</v>
      </c>
    </row>
    <row r="1681" spans="1:10" ht="78.75" x14ac:dyDescent="0.25">
      <c r="A1681" s="23" t="s">
        <v>332</v>
      </c>
      <c r="B1681" s="23">
        <v>120</v>
      </c>
      <c r="C1681" s="23" t="s">
        <v>10</v>
      </c>
      <c r="D1681" s="23" t="s">
        <v>44</v>
      </c>
      <c r="E1681" s="24" t="s">
        <v>762</v>
      </c>
      <c r="F1681" s="25">
        <v>195470.8</v>
      </c>
      <c r="G1681" s="18">
        <v>195470.8</v>
      </c>
      <c r="H1681" s="18">
        <v>195470.8</v>
      </c>
      <c r="I1681" s="18"/>
    </row>
    <row r="1682" spans="1:10" ht="47.25" x14ac:dyDescent="0.25">
      <c r="A1682" s="23" t="s">
        <v>334</v>
      </c>
      <c r="B1682" s="23"/>
      <c r="C1682" s="23"/>
      <c r="D1682" s="23"/>
      <c r="E1682" s="24" t="s">
        <v>709</v>
      </c>
      <c r="F1682" s="25">
        <f>F1683+F1686+F1689</f>
        <v>18013.5</v>
      </c>
      <c r="G1682" s="18">
        <f t="shared" ref="G1682:H1682" si="851">G1683+G1686+G1689</f>
        <v>18265.400000000001</v>
      </c>
      <c r="H1682" s="18">
        <f t="shared" si="851"/>
        <v>18137.400000000001</v>
      </c>
      <c r="I1682" s="18">
        <f t="shared" ref="I1682" si="852">I1683+I1686+I1689</f>
        <v>0</v>
      </c>
    </row>
    <row r="1683" spans="1:10" ht="94.5" x14ac:dyDescent="0.25">
      <c r="A1683" s="23" t="s">
        <v>334</v>
      </c>
      <c r="B1683" s="23" t="s">
        <v>13</v>
      </c>
      <c r="C1683" s="23"/>
      <c r="D1683" s="23"/>
      <c r="E1683" s="24" t="s">
        <v>739</v>
      </c>
      <c r="F1683" s="25">
        <f>F1684</f>
        <v>1541.6</v>
      </c>
      <c r="G1683" s="18">
        <f t="shared" ref="G1683:I1684" si="853">G1684</f>
        <v>1541.6</v>
      </c>
      <c r="H1683" s="18">
        <f t="shared" si="853"/>
        <v>1541.6</v>
      </c>
      <c r="I1683" s="18">
        <f t="shared" si="853"/>
        <v>0</v>
      </c>
    </row>
    <row r="1684" spans="1:10" ht="31.5" x14ac:dyDescent="0.25">
      <c r="A1684" s="23" t="s">
        <v>334</v>
      </c>
      <c r="B1684" s="23" t="s">
        <v>217</v>
      </c>
      <c r="C1684" s="23"/>
      <c r="D1684" s="23"/>
      <c r="E1684" s="24" t="s">
        <v>741</v>
      </c>
      <c r="F1684" s="25">
        <f>F1685</f>
        <v>1541.6</v>
      </c>
      <c r="G1684" s="18">
        <f t="shared" si="853"/>
        <v>1541.6</v>
      </c>
      <c r="H1684" s="18">
        <f t="shared" si="853"/>
        <v>1541.6</v>
      </c>
      <c r="I1684" s="18">
        <f t="shared" si="853"/>
        <v>0</v>
      </c>
    </row>
    <row r="1685" spans="1:10" ht="78.75" x14ac:dyDescent="0.25">
      <c r="A1685" s="23" t="s">
        <v>334</v>
      </c>
      <c r="B1685" s="23">
        <v>120</v>
      </c>
      <c r="C1685" s="23" t="s">
        <v>10</v>
      </c>
      <c r="D1685" s="23" t="s">
        <v>44</v>
      </c>
      <c r="E1685" s="24" t="s">
        <v>762</v>
      </c>
      <c r="F1685" s="25">
        <v>1541.6</v>
      </c>
      <c r="G1685" s="18">
        <v>1541.6</v>
      </c>
      <c r="H1685" s="18">
        <v>1541.6</v>
      </c>
      <c r="I1685" s="18"/>
    </row>
    <row r="1686" spans="1:10" ht="31.5" x14ac:dyDescent="0.25">
      <c r="A1686" s="23" t="s">
        <v>334</v>
      </c>
      <c r="B1686" s="23" t="s">
        <v>6</v>
      </c>
      <c r="C1686" s="23"/>
      <c r="D1686" s="23"/>
      <c r="E1686" s="24" t="s">
        <v>742</v>
      </c>
      <c r="F1686" s="25">
        <f>F1687</f>
        <v>16024.900000000001</v>
      </c>
      <c r="G1686" s="18">
        <f t="shared" ref="G1686:I1687" si="854">G1687</f>
        <v>16329.900000000001</v>
      </c>
      <c r="H1686" s="18">
        <f t="shared" si="854"/>
        <v>16333.900000000001</v>
      </c>
      <c r="I1686" s="18">
        <f t="shared" si="854"/>
        <v>0</v>
      </c>
    </row>
    <row r="1687" spans="1:10" ht="47.25" x14ac:dyDescent="0.25">
      <c r="A1687" s="23" t="s">
        <v>334</v>
      </c>
      <c r="B1687" s="23" t="s">
        <v>167</v>
      </c>
      <c r="C1687" s="23"/>
      <c r="D1687" s="23"/>
      <c r="E1687" s="24" t="s">
        <v>743</v>
      </c>
      <c r="F1687" s="25">
        <f>F1688</f>
        <v>16024.900000000001</v>
      </c>
      <c r="G1687" s="18">
        <f t="shared" si="854"/>
        <v>16329.900000000001</v>
      </c>
      <c r="H1687" s="18">
        <f t="shared" si="854"/>
        <v>16333.900000000001</v>
      </c>
      <c r="I1687" s="18">
        <f t="shared" si="854"/>
        <v>0</v>
      </c>
    </row>
    <row r="1688" spans="1:10" ht="78.75" x14ac:dyDescent="0.25">
      <c r="A1688" s="23" t="s">
        <v>334</v>
      </c>
      <c r="B1688" s="23">
        <v>240</v>
      </c>
      <c r="C1688" s="23" t="s">
        <v>10</v>
      </c>
      <c r="D1688" s="23" t="s">
        <v>44</v>
      </c>
      <c r="E1688" s="24" t="s">
        <v>762</v>
      </c>
      <c r="F1688" s="25">
        <v>16024.900000000001</v>
      </c>
      <c r="G1688" s="18">
        <v>16329.900000000001</v>
      </c>
      <c r="H1688" s="18">
        <v>16333.900000000001</v>
      </c>
      <c r="I1688" s="18"/>
    </row>
    <row r="1689" spans="1:10" x14ac:dyDescent="0.25">
      <c r="A1689" s="23" t="s">
        <v>334</v>
      </c>
      <c r="B1689" s="23" t="s">
        <v>7</v>
      </c>
      <c r="C1689" s="23"/>
      <c r="D1689" s="23"/>
      <c r="E1689" s="24" t="s">
        <v>755</v>
      </c>
      <c r="F1689" s="25">
        <f>F1690</f>
        <v>447</v>
      </c>
      <c r="G1689" s="18">
        <f t="shared" ref="G1689:I1690" si="855">G1690</f>
        <v>393.9</v>
      </c>
      <c r="H1689" s="18">
        <f t="shared" si="855"/>
        <v>261.89999999999998</v>
      </c>
      <c r="I1689" s="18">
        <f t="shared" si="855"/>
        <v>0</v>
      </c>
    </row>
    <row r="1690" spans="1:10" x14ac:dyDescent="0.25">
      <c r="A1690" s="23" t="s">
        <v>334</v>
      </c>
      <c r="B1690" s="23" t="s">
        <v>215</v>
      </c>
      <c r="C1690" s="23"/>
      <c r="D1690" s="23"/>
      <c r="E1690" s="24" t="s">
        <v>758</v>
      </c>
      <c r="F1690" s="25">
        <f>F1691</f>
        <v>447</v>
      </c>
      <c r="G1690" s="18">
        <f t="shared" si="855"/>
        <v>393.9</v>
      </c>
      <c r="H1690" s="18">
        <f t="shared" si="855"/>
        <v>261.89999999999998</v>
      </c>
      <c r="I1690" s="18">
        <f t="shared" si="855"/>
        <v>0</v>
      </c>
    </row>
    <row r="1691" spans="1:10" ht="78.75" x14ac:dyDescent="0.25">
      <c r="A1691" s="23" t="s">
        <v>334</v>
      </c>
      <c r="B1691" s="23">
        <v>850</v>
      </c>
      <c r="C1691" s="23" t="s">
        <v>10</v>
      </c>
      <c r="D1691" s="23" t="s">
        <v>44</v>
      </c>
      <c r="E1691" s="24" t="s">
        <v>762</v>
      </c>
      <c r="F1691" s="25">
        <v>447</v>
      </c>
      <c r="G1691" s="18">
        <v>393.9</v>
      </c>
      <c r="H1691" s="18">
        <v>261.89999999999998</v>
      </c>
      <c r="I1691" s="18"/>
    </row>
    <row r="1692" spans="1:10" s="53" customFormat="1" ht="63" x14ac:dyDescent="0.25">
      <c r="A1692" s="50" t="s">
        <v>39</v>
      </c>
      <c r="B1692" s="50"/>
      <c r="C1692" s="50"/>
      <c r="D1692" s="50"/>
      <c r="E1692" s="51" t="s">
        <v>731</v>
      </c>
      <c r="F1692" s="52">
        <f>F1693+F1702+F1707</f>
        <v>297923.75</v>
      </c>
      <c r="G1692" s="1">
        <f t="shared" ref="G1692:H1692" si="856">G1693+G1702+G1707</f>
        <v>328959.59999999998</v>
      </c>
      <c r="H1692" s="1">
        <f t="shared" si="856"/>
        <v>280319.2</v>
      </c>
      <c r="I1692" s="1">
        <f t="shared" ref="I1692" si="857">I1693+I1702+I1707</f>
        <v>0</v>
      </c>
      <c r="J1692" s="5"/>
    </row>
    <row r="1693" spans="1:10" s="31" customFormat="1" ht="47.25" x14ac:dyDescent="0.25">
      <c r="A1693" s="28" t="s">
        <v>42</v>
      </c>
      <c r="B1693" s="28"/>
      <c r="C1693" s="28"/>
      <c r="D1693" s="28"/>
      <c r="E1693" s="29" t="s">
        <v>732</v>
      </c>
      <c r="F1693" s="30">
        <f>F1694</f>
        <v>141369.05000000002</v>
      </c>
      <c r="G1693" s="21">
        <f t="shared" ref="G1693:I1693" si="858">G1694</f>
        <v>153699.70000000001</v>
      </c>
      <c r="H1693" s="21">
        <f t="shared" si="858"/>
        <v>105007.8</v>
      </c>
      <c r="I1693" s="21">
        <f t="shared" si="858"/>
        <v>0</v>
      </c>
      <c r="J1693" s="22"/>
    </row>
    <row r="1694" spans="1:10" ht="31.5" x14ac:dyDescent="0.25">
      <c r="A1694" s="23" t="s">
        <v>34</v>
      </c>
      <c r="B1694" s="23"/>
      <c r="C1694" s="23"/>
      <c r="D1694" s="23"/>
      <c r="E1694" s="24" t="s">
        <v>733</v>
      </c>
      <c r="F1694" s="25">
        <f>F1695+F1699</f>
        <v>141369.05000000002</v>
      </c>
      <c r="G1694" s="18">
        <f t="shared" ref="G1694:H1694" si="859">G1695+G1699</f>
        <v>153699.70000000001</v>
      </c>
      <c r="H1694" s="18">
        <f t="shared" si="859"/>
        <v>105007.8</v>
      </c>
      <c r="I1694" s="18">
        <f t="shared" ref="I1694" si="860">I1695+I1699</f>
        <v>0</v>
      </c>
    </row>
    <row r="1695" spans="1:10" ht="31.5" x14ac:dyDescent="0.25">
      <c r="A1695" s="23" t="s">
        <v>34</v>
      </c>
      <c r="B1695" s="23" t="s">
        <v>6</v>
      </c>
      <c r="C1695" s="23"/>
      <c r="D1695" s="23"/>
      <c r="E1695" s="24" t="s">
        <v>742</v>
      </c>
      <c r="F1695" s="25">
        <f>F1696</f>
        <v>18533.099999999999</v>
      </c>
      <c r="G1695" s="18">
        <f t="shared" ref="G1695:I1695" si="861">G1696</f>
        <v>48871.9</v>
      </c>
      <c r="H1695" s="18">
        <f t="shared" si="861"/>
        <v>180</v>
      </c>
      <c r="I1695" s="18">
        <f t="shared" si="861"/>
        <v>0</v>
      </c>
    </row>
    <row r="1696" spans="1:10" ht="47.25" x14ac:dyDescent="0.25">
      <c r="A1696" s="23" t="s">
        <v>34</v>
      </c>
      <c r="B1696" s="23" t="s">
        <v>167</v>
      </c>
      <c r="C1696" s="23"/>
      <c r="D1696" s="23"/>
      <c r="E1696" s="24" t="s">
        <v>743</v>
      </c>
      <c r="F1696" s="25">
        <f>F1697+F1698</f>
        <v>18533.099999999999</v>
      </c>
      <c r="G1696" s="18">
        <f t="shared" ref="G1696:H1696" si="862">G1697+G1698</f>
        <v>48871.9</v>
      </c>
      <c r="H1696" s="18">
        <f t="shared" si="862"/>
        <v>180</v>
      </c>
      <c r="I1696" s="18">
        <f t="shared" ref="I1696" si="863">I1697+I1698</f>
        <v>0</v>
      </c>
    </row>
    <row r="1697" spans="1:10" x14ac:dyDescent="0.25">
      <c r="A1697" s="23" t="s">
        <v>34</v>
      </c>
      <c r="B1697" s="23">
        <v>240</v>
      </c>
      <c r="C1697" s="23" t="s">
        <v>10</v>
      </c>
      <c r="D1697" s="23" t="s">
        <v>11</v>
      </c>
      <c r="E1697" s="24" t="s">
        <v>766</v>
      </c>
      <c r="F1697" s="25">
        <v>180</v>
      </c>
      <c r="G1697" s="18">
        <v>180</v>
      </c>
      <c r="H1697" s="18">
        <v>180</v>
      </c>
      <c r="I1697" s="18"/>
    </row>
    <row r="1698" spans="1:10" x14ac:dyDescent="0.25">
      <c r="A1698" s="23" t="s">
        <v>34</v>
      </c>
      <c r="B1698" s="23">
        <v>240</v>
      </c>
      <c r="C1698" s="23" t="s">
        <v>58</v>
      </c>
      <c r="D1698" s="23" t="s">
        <v>10</v>
      </c>
      <c r="E1698" s="24" t="s">
        <v>773</v>
      </c>
      <c r="F1698" s="25">
        <v>18353.099999999999</v>
      </c>
      <c r="G1698" s="18">
        <v>48691.9</v>
      </c>
      <c r="H1698" s="18">
        <v>0</v>
      </c>
      <c r="I1698" s="18"/>
    </row>
    <row r="1699" spans="1:10" x14ac:dyDescent="0.25">
      <c r="A1699" s="23" t="s">
        <v>34</v>
      </c>
      <c r="B1699" s="23" t="s">
        <v>7</v>
      </c>
      <c r="C1699" s="23"/>
      <c r="D1699" s="23"/>
      <c r="E1699" s="24" t="s">
        <v>755</v>
      </c>
      <c r="F1699" s="25">
        <f>F1700</f>
        <v>122835.95000000001</v>
      </c>
      <c r="G1699" s="18">
        <f t="shared" ref="G1699:I1700" si="864">G1700</f>
        <v>104827.8</v>
      </c>
      <c r="H1699" s="18">
        <f t="shared" si="864"/>
        <v>104827.8</v>
      </c>
      <c r="I1699" s="18">
        <f t="shared" si="864"/>
        <v>0</v>
      </c>
    </row>
    <row r="1700" spans="1:10" x14ac:dyDescent="0.25">
      <c r="A1700" s="23" t="s">
        <v>34</v>
      </c>
      <c r="B1700" s="23" t="s">
        <v>426</v>
      </c>
      <c r="C1700" s="23"/>
      <c r="D1700" s="23"/>
      <c r="E1700" s="24" t="s">
        <v>757</v>
      </c>
      <c r="F1700" s="25">
        <f>F1701</f>
        <v>122835.95000000001</v>
      </c>
      <c r="G1700" s="18">
        <f t="shared" si="864"/>
        <v>104827.8</v>
      </c>
      <c r="H1700" s="18">
        <f t="shared" si="864"/>
        <v>104827.8</v>
      </c>
      <c r="I1700" s="18">
        <f t="shared" si="864"/>
        <v>0</v>
      </c>
    </row>
    <row r="1701" spans="1:10" x14ac:dyDescent="0.25">
      <c r="A1701" s="23" t="s">
        <v>34</v>
      </c>
      <c r="B1701" s="23">
        <v>830</v>
      </c>
      <c r="C1701" s="23" t="s">
        <v>10</v>
      </c>
      <c r="D1701" s="23" t="s">
        <v>11</v>
      </c>
      <c r="E1701" s="24" t="s">
        <v>766</v>
      </c>
      <c r="F1701" s="25">
        <v>122835.95000000001</v>
      </c>
      <c r="G1701" s="18">
        <v>104827.8</v>
      </c>
      <c r="H1701" s="18">
        <v>104827.8</v>
      </c>
      <c r="I1701" s="18"/>
    </row>
    <row r="1702" spans="1:10" s="31" customFormat="1" x14ac:dyDescent="0.25">
      <c r="A1702" s="28" t="s">
        <v>40</v>
      </c>
      <c r="B1702" s="28"/>
      <c r="C1702" s="28"/>
      <c r="D1702" s="28"/>
      <c r="E1702" s="29" t="s">
        <v>734</v>
      </c>
      <c r="F1702" s="30">
        <f>F1703</f>
        <v>77129.8</v>
      </c>
      <c r="G1702" s="21">
        <f t="shared" ref="G1702:I1705" si="865">G1703</f>
        <v>78672.399999999994</v>
      </c>
      <c r="H1702" s="21">
        <f t="shared" si="865"/>
        <v>78672.399999999994</v>
      </c>
      <c r="I1702" s="21">
        <f t="shared" si="865"/>
        <v>0</v>
      </c>
      <c r="J1702" s="22"/>
    </row>
    <row r="1703" spans="1:10" ht="31.5" x14ac:dyDescent="0.25">
      <c r="A1703" s="23" t="s">
        <v>38</v>
      </c>
      <c r="B1703" s="23"/>
      <c r="C1703" s="23"/>
      <c r="D1703" s="23"/>
      <c r="E1703" s="24" t="s">
        <v>735</v>
      </c>
      <c r="F1703" s="25">
        <f>F1704</f>
        <v>77129.8</v>
      </c>
      <c r="G1703" s="18">
        <f t="shared" si="865"/>
        <v>78672.399999999994</v>
      </c>
      <c r="H1703" s="18">
        <f t="shared" si="865"/>
        <v>78672.399999999994</v>
      </c>
      <c r="I1703" s="18">
        <f t="shared" si="865"/>
        <v>0</v>
      </c>
    </row>
    <row r="1704" spans="1:10" ht="31.5" x14ac:dyDescent="0.25">
      <c r="A1704" s="23" t="s">
        <v>38</v>
      </c>
      <c r="B1704" s="23" t="s">
        <v>6</v>
      </c>
      <c r="C1704" s="23"/>
      <c r="D1704" s="23"/>
      <c r="E1704" s="24" t="s">
        <v>742</v>
      </c>
      <c r="F1704" s="25">
        <f>F1705</f>
        <v>77129.8</v>
      </c>
      <c r="G1704" s="18">
        <f t="shared" si="865"/>
        <v>78672.399999999994</v>
      </c>
      <c r="H1704" s="18">
        <f t="shared" si="865"/>
        <v>78672.399999999994</v>
      </c>
      <c r="I1704" s="18">
        <f t="shared" si="865"/>
        <v>0</v>
      </c>
    </row>
    <row r="1705" spans="1:10" ht="47.25" x14ac:dyDescent="0.25">
      <c r="A1705" s="23" t="s">
        <v>38</v>
      </c>
      <c r="B1705" s="23" t="s">
        <v>167</v>
      </c>
      <c r="C1705" s="23"/>
      <c r="D1705" s="23"/>
      <c r="E1705" s="24" t="s">
        <v>743</v>
      </c>
      <c r="F1705" s="25">
        <f>F1706</f>
        <v>77129.8</v>
      </c>
      <c r="G1705" s="18">
        <f t="shared" si="865"/>
        <v>78672.399999999994</v>
      </c>
      <c r="H1705" s="18">
        <f t="shared" si="865"/>
        <v>78672.399999999994</v>
      </c>
      <c r="I1705" s="18">
        <f t="shared" si="865"/>
        <v>0</v>
      </c>
    </row>
    <row r="1706" spans="1:10" x14ac:dyDescent="0.25">
      <c r="A1706" s="23" t="s">
        <v>38</v>
      </c>
      <c r="B1706" s="23">
        <v>240</v>
      </c>
      <c r="C1706" s="23" t="s">
        <v>10</v>
      </c>
      <c r="D1706" s="23" t="s">
        <v>33</v>
      </c>
      <c r="E1706" s="24" t="s">
        <v>765</v>
      </c>
      <c r="F1706" s="25">
        <v>77129.8</v>
      </c>
      <c r="G1706" s="18">
        <v>78672.399999999994</v>
      </c>
      <c r="H1706" s="18">
        <v>78672.399999999994</v>
      </c>
      <c r="I1706" s="18"/>
    </row>
    <row r="1707" spans="1:10" s="31" customFormat="1" x14ac:dyDescent="0.25">
      <c r="A1707" s="28" t="s">
        <v>43</v>
      </c>
      <c r="B1707" s="28"/>
      <c r="C1707" s="28"/>
      <c r="D1707" s="28"/>
      <c r="E1707" s="29" t="s">
        <v>736</v>
      </c>
      <c r="F1707" s="30">
        <f>F1708+F1712</f>
        <v>79424.899999999994</v>
      </c>
      <c r="G1707" s="21">
        <f t="shared" ref="G1707:H1707" si="866">G1708+G1712</f>
        <v>96587.5</v>
      </c>
      <c r="H1707" s="21">
        <f t="shared" si="866"/>
        <v>96639</v>
      </c>
      <c r="I1707" s="21">
        <f t="shared" ref="I1707" si="867">I1708+I1712</f>
        <v>0</v>
      </c>
      <c r="J1707" s="22"/>
    </row>
    <row r="1708" spans="1:10" ht="94.5" x14ac:dyDescent="0.25">
      <c r="A1708" s="23" t="s">
        <v>37</v>
      </c>
      <c r="B1708" s="23"/>
      <c r="C1708" s="23"/>
      <c r="D1708" s="23"/>
      <c r="E1708" s="24" t="s">
        <v>737</v>
      </c>
      <c r="F1708" s="25">
        <f>F1709</f>
        <v>54707.3</v>
      </c>
      <c r="G1708" s="18">
        <f t="shared" ref="G1708:I1709" si="868">G1709</f>
        <v>71937.899999999994</v>
      </c>
      <c r="H1708" s="18">
        <f t="shared" si="868"/>
        <v>71989.399999999994</v>
      </c>
      <c r="I1708" s="18">
        <f t="shared" si="868"/>
        <v>0</v>
      </c>
    </row>
    <row r="1709" spans="1:10" ht="94.5" x14ac:dyDescent="0.25">
      <c r="A1709" s="23" t="s">
        <v>37</v>
      </c>
      <c r="B1709" s="23" t="s">
        <v>13</v>
      </c>
      <c r="C1709" s="23"/>
      <c r="D1709" s="23"/>
      <c r="E1709" s="24" t="s">
        <v>739</v>
      </c>
      <c r="F1709" s="25">
        <f>F1710</f>
        <v>54707.3</v>
      </c>
      <c r="G1709" s="18">
        <f t="shared" si="868"/>
        <v>71937.899999999994</v>
      </c>
      <c r="H1709" s="18">
        <f t="shared" si="868"/>
        <v>71989.399999999994</v>
      </c>
      <c r="I1709" s="18">
        <f t="shared" si="868"/>
        <v>0</v>
      </c>
    </row>
    <row r="1710" spans="1:10" ht="31.5" x14ac:dyDescent="0.25">
      <c r="A1710" s="23" t="s">
        <v>37</v>
      </c>
      <c r="B1710" s="23" t="s">
        <v>217</v>
      </c>
      <c r="C1710" s="23"/>
      <c r="D1710" s="23"/>
      <c r="E1710" s="24" t="s">
        <v>741</v>
      </c>
      <c r="F1710" s="25">
        <f>F1711</f>
        <v>54707.3</v>
      </c>
      <c r="G1710" s="18">
        <f t="shared" ref="G1710:I1710" si="869">G1711</f>
        <v>71937.899999999994</v>
      </c>
      <c r="H1710" s="18">
        <f t="shared" si="869"/>
        <v>71989.399999999994</v>
      </c>
      <c r="I1710" s="18">
        <f t="shared" si="869"/>
        <v>0</v>
      </c>
    </row>
    <row r="1711" spans="1:10" x14ac:dyDescent="0.25">
      <c r="A1711" s="23" t="s">
        <v>37</v>
      </c>
      <c r="B1711" s="23">
        <v>120</v>
      </c>
      <c r="C1711" s="23" t="s">
        <v>10</v>
      </c>
      <c r="D1711" s="23" t="s">
        <v>11</v>
      </c>
      <c r="E1711" s="24" t="s">
        <v>766</v>
      </c>
      <c r="F1711" s="25">
        <v>54707.3</v>
      </c>
      <c r="G1711" s="18">
        <v>71937.899999999994</v>
      </c>
      <c r="H1711" s="18">
        <v>71989.399999999994</v>
      </c>
      <c r="I1711" s="18"/>
    </row>
    <row r="1712" spans="1:10" ht="110.25" x14ac:dyDescent="0.25">
      <c r="A1712" s="23" t="s">
        <v>36</v>
      </c>
      <c r="B1712" s="23"/>
      <c r="C1712" s="23"/>
      <c r="D1712" s="23"/>
      <c r="E1712" s="24" t="s">
        <v>738</v>
      </c>
      <c r="F1712" s="25">
        <f>F1713</f>
        <v>24717.599999999999</v>
      </c>
      <c r="G1712" s="18">
        <f t="shared" ref="G1712:I1713" si="870">G1713</f>
        <v>24649.599999999999</v>
      </c>
      <c r="H1712" s="18">
        <f t="shared" si="870"/>
        <v>24649.599999999999</v>
      </c>
      <c r="I1712" s="18">
        <f t="shared" si="870"/>
        <v>0</v>
      </c>
    </row>
    <row r="1713" spans="1:10" ht="94.5" x14ac:dyDescent="0.25">
      <c r="A1713" s="23" t="s">
        <v>36</v>
      </c>
      <c r="B1713" s="23" t="s">
        <v>13</v>
      </c>
      <c r="C1713" s="23"/>
      <c r="D1713" s="23"/>
      <c r="E1713" s="24" t="s">
        <v>739</v>
      </c>
      <c r="F1713" s="25">
        <f>F1714</f>
        <v>24717.599999999999</v>
      </c>
      <c r="G1713" s="18">
        <f t="shared" si="870"/>
        <v>24649.599999999999</v>
      </c>
      <c r="H1713" s="18">
        <f t="shared" si="870"/>
        <v>24649.599999999999</v>
      </c>
      <c r="I1713" s="18">
        <f t="shared" si="870"/>
        <v>0</v>
      </c>
    </row>
    <row r="1714" spans="1:10" ht="31.5" x14ac:dyDescent="0.25">
      <c r="A1714" s="23" t="s">
        <v>36</v>
      </c>
      <c r="B1714" s="23" t="s">
        <v>217</v>
      </c>
      <c r="C1714" s="23"/>
      <c r="D1714" s="23"/>
      <c r="E1714" s="24" t="s">
        <v>741</v>
      </c>
      <c r="F1714" s="25">
        <f>F1715</f>
        <v>24717.599999999999</v>
      </c>
      <c r="G1714" s="18">
        <f t="shared" ref="G1714:I1714" si="871">G1715</f>
        <v>24649.599999999999</v>
      </c>
      <c r="H1714" s="18">
        <f t="shared" si="871"/>
        <v>24649.599999999999</v>
      </c>
      <c r="I1714" s="18">
        <f t="shared" si="871"/>
        <v>0</v>
      </c>
    </row>
    <row r="1715" spans="1:10" x14ac:dyDescent="0.25">
      <c r="A1715" s="23" t="s">
        <v>36</v>
      </c>
      <c r="B1715" s="23">
        <v>120</v>
      </c>
      <c r="C1715" s="23" t="s">
        <v>10</v>
      </c>
      <c r="D1715" s="23" t="s">
        <v>11</v>
      </c>
      <c r="E1715" s="24" t="s">
        <v>766</v>
      </c>
      <c r="F1715" s="25">
        <v>24717.599999999999</v>
      </c>
      <c r="G1715" s="18">
        <v>24649.599999999999</v>
      </c>
      <c r="H1715" s="18">
        <v>24649.599999999999</v>
      </c>
      <c r="I1715" s="18"/>
    </row>
    <row r="1716" spans="1:10" s="5" customFormat="1" hidden="1" x14ac:dyDescent="0.25">
      <c r="A1716" s="2" t="s">
        <v>414</v>
      </c>
      <c r="B1716" s="2" t="s">
        <v>412</v>
      </c>
      <c r="C1716" s="2" t="s">
        <v>413</v>
      </c>
      <c r="D1716" s="2" t="s">
        <v>413</v>
      </c>
      <c r="E1716" s="6" t="s">
        <v>415</v>
      </c>
      <c r="F1716" s="7"/>
      <c r="G1716" s="7">
        <v>415295.3</v>
      </c>
      <c r="H1716" s="7">
        <v>820358</v>
      </c>
      <c r="I1716" s="7"/>
      <c r="J1716" s="5">
        <v>0</v>
      </c>
    </row>
    <row r="1717" spans="1:10" s="53" customFormat="1" x14ac:dyDescent="0.25">
      <c r="A1717" s="56" t="s">
        <v>428</v>
      </c>
      <c r="B1717" s="57"/>
      <c r="C1717" s="57"/>
      <c r="D1717" s="57"/>
      <c r="E1717" s="58"/>
      <c r="F1717" s="54">
        <f>F12+F247+F324+F393+F414+F475+F547+F595+F619+F638+F732+F802+F874+F905+F971+F1038+F1049+F1191+F1229+F1251+F1281+F1314+F1523+F1559+F1585+F1606+F1692+F1716</f>
        <v>22999193.399999999</v>
      </c>
      <c r="G1717" s="7">
        <f>G12+G247+G324+G393+G414+G475+G547+G595+G619+G638+G732+G802+G874+G905+G971+G1038+G1049+G1191+G1229+G1251+G1281+G1314+G1523+G1559+G1585+G1606+G1692+G1716</f>
        <v>22963710.90000001</v>
      </c>
      <c r="H1717" s="7">
        <f>H12+H247+H324+H393+H414+H475+H547+H595+H619+H638+H732+H802+H874+H905+H971+H1038+H1049+H1191+H1229+H1251+H1281+H1314+H1523+H1559+H1585+H1606+H1692+H1716</f>
        <v>23748448.699999996</v>
      </c>
      <c r="I1717" s="7">
        <f>I12+I247+I324+I393+I414+I475+I547+I595+I619+I638+I732+I802+I874+I905+I971+I1038+I1049+I1191+I1229+I1251+I1281+I1314+I1523+I1559+I1585+I1606+I1692+I1716</f>
        <v>0</v>
      </c>
      <c r="J1717" s="5"/>
    </row>
    <row r="1720" spans="1:10" x14ac:dyDescent="0.25">
      <c r="F1720" s="55"/>
      <c r="G1720" s="10"/>
      <c r="H1720" s="10"/>
      <c r="I1720" s="10"/>
    </row>
  </sheetData>
  <autoFilter ref="A11:J1717">
    <filterColumn colId="9">
      <filters blank="1"/>
    </filterColumn>
  </autoFilter>
  <mergeCells count="6">
    <mergeCell ref="A1717:E1717"/>
    <mergeCell ref="A7:H7"/>
    <mergeCell ref="E1:H1"/>
    <mergeCell ref="E2:F2"/>
    <mergeCell ref="E3:F3"/>
    <mergeCell ref="E4:F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9</vt:lpstr>
      <vt:lpstr>'Приложение № 9'!Заголовки_для_печати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Долгих Марина Александровна</cp:lastModifiedBy>
  <cp:lastPrinted>2013-10-18T05:22:36Z</cp:lastPrinted>
  <dcterms:created xsi:type="dcterms:W3CDTF">2013-10-10T08:33:25Z</dcterms:created>
  <dcterms:modified xsi:type="dcterms:W3CDTF">2013-10-18T05:54:52Z</dcterms:modified>
</cp:coreProperties>
</file>