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октябрь 2014\Пакет на Думу октябрь 2014\Проект решения\"/>
    </mc:Choice>
  </mc:AlternateContent>
  <bookViews>
    <workbookView xWindow="0" yWindow="120" windowWidth="28800" windowHeight="12015"/>
  </bookViews>
  <sheets>
    <sheet name="Приложение №1 (октябрь)" sheetId="4" r:id="rId1"/>
  </sheets>
  <definedNames>
    <definedName name="_xlnm.Print_Titles" localSheetId="0">'Приложение №1 (октябрь)'!$13:$13</definedName>
  </definedNames>
  <calcPr calcId="152511"/>
</workbook>
</file>

<file path=xl/calcChain.xml><?xml version="1.0" encoding="utf-8"?>
<calcChain xmlns="http://schemas.openxmlformats.org/spreadsheetml/2006/main">
  <c r="C26" i="4" l="1"/>
  <c r="C37" i="4"/>
  <c r="C47" i="4" l="1"/>
  <c r="C35" i="4" l="1"/>
  <c r="C43" i="4" l="1"/>
  <c r="C31" i="4" l="1"/>
  <c r="C48" i="4" l="1"/>
  <c r="C46" i="4" l="1"/>
  <c r="C45" i="4" l="1"/>
  <c r="C44" i="4" s="1"/>
  <c r="C42" i="4"/>
  <c r="C38" i="4"/>
  <c r="C33" i="4"/>
  <c r="C28" i="4"/>
  <c r="C23" i="4"/>
  <c r="C19" i="4"/>
  <c r="C17" i="4"/>
  <c r="C15" i="4"/>
  <c r="C14" i="4" l="1"/>
  <c r="C51" i="4" l="1"/>
</calcChain>
</file>

<file path=xl/sharedStrings.xml><?xml version="1.0" encoding="utf-8"?>
<sst xmlns="http://schemas.openxmlformats.org/spreadsheetml/2006/main" count="88" uniqueCount="86">
  <si>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</si>
  <si>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</si>
  <si>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</si>
  <si>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</si>
  <si>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</si>
  <si>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</si>
  <si>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</si>
  <si>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</si>
  <si>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</si>
  <si>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</si>
  <si>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</si>
  <si>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</si>
  <si>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</si>
  <si>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</si>
  <si>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</si>
  <si>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</si>
  <si>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</si>
  <si>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</si>
  <si>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</si>
  <si>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</si>
  <si>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</si>
  <si>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</si>
  <si>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</si>
  <si>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</si>
  <si>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</si>
  <si>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</si>
  <si>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</si>
  <si>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</si>
  <si>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</si>
  <si>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</si>
  <si>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</si>
  <si>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Доходы от оказания платных услуг (работ)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</si>
  <si>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</si>
  <si>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</si>
  <si>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</si>
  <si>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</si>
  <si>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</si>
  <si>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</si>
  <si>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</si>
  <si>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</si>
  <si>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</si>
  <si>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</si>
  <si>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</si>
  <si>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</si>
  <si>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</si>
  <si>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</si>
  <si>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</si>
  <si>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</si>
  <si>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</si>
  <si>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</si>
  <si>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</si>
  <si>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</si>
  <si>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</si>
  <si>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</si>
  <si>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</si>
  <si>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</si>
  <si>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</si>
  <si>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</si>
  <si>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</si>
  <si>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</si>
  <si>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</si>
  <si>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</si>
  <si>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</si>
  <si>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</si>
  <si>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</si>
  <si>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</si>
  <si>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</si>
  <si>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</si>
  <si>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</si>
  <si>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</si>
  <si>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</si>
  <si>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</si>
  <si>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</si>
  <si>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</si>
  <si>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</si>
  <si>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</si>
  <si>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</si>
  <si>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</si>
  <si>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</si>
  <si>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к решению</t>
  </si>
  <si>
    <r>
      <t>1 13 01 00 0 00 0 000</t>
    </r>
    <r>
      <rPr>
        <sz val="14"/>
        <rFont val="Times New Roman CYR"/>
        <charset val="204"/>
      </rPr>
      <t xml:space="preserve"> 130</t>
    </r>
  </si>
  <si>
    <r>
      <t xml:space="preserve">1 13 02 00 0 00 0 000 </t>
    </r>
    <r>
      <rPr>
        <sz val="14"/>
        <rFont val="Times New Roman CYR"/>
        <charset val="204"/>
      </rPr>
      <t>130</t>
    </r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</si>
  <si>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</si>
  <si>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бюджетов городских округов от возврата автономными учреждениями остатков субсидий прошлых лет</t>
  </si>
  <si>
    <t>2 18 04 00 0 00 0 000 000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</si>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</sst>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0" fillId="0" borderId="0" xfId="0" applyFon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justify" wrapText="1"/>
    </xf>
    <xf numFmtId="165" fontId="2" fillId="0" borderId="0" xfId="1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right" shrinkToFit="1"/>
    </xf>
    <xf numFmtId="165" fontId="3" fillId="0" borderId="1" xfId="0" applyNumberFormat="1" applyFont="1" applyFill="1" applyBorder="1" applyAlignment="1">
      <alignment horizontal="right" shrinkToFit="1"/>
    </xf>
    <xf numFmtId="165" fontId="2" fillId="0" borderId="0" xfId="1" applyNumberFormat="1" applyFont="1" applyFill="1" applyAlignment="1"/>
    <xf numFmtId="0" fontId="0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 vertical="justify" wrapText="1"/>
    </xf>
    <xf numFmtId="0" fontId="4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tabSelected="1" zoomScale="80" zoomScaleNormal="80" zoomScaleSheetLayoutView="90" workbookViewId="0">
      <selection activeCell="K13" sqref="K13"/>
    </sheetView>
  </sheetViews>
  <sheetFormatPr defaultColWidth="8.85546875" defaultRowHeight="12.75" x14ac:dyDescent="0.2"/>
  <cols>
    <col min="1" max="1" width="30.85546875" style="1" customWidth="1"/>
    <col min="2" max="2" width="91" style="1" customWidth="1"/>
    <col min="3" max="3" width="18.7109375" style="1" customWidth="1"/>
    <col min="4" max="16384" width="8.85546875" style="1"/>
  </cols>
  <sheetData>
    <row r="1" spans="1:3" ht="18.75" x14ac:dyDescent="0.3">
      <c r="A1" s="2"/>
      <c r="B1" s="16"/>
      <c r="C1" s="13" t="s">
        <v>78</v>
      </c>
    </row>
    <row r="2" spans="1:3" ht="18.75" x14ac:dyDescent="0.3">
      <c r="A2" s="2"/>
      <c r="B2" s="16"/>
      <c r="C2" s="13" t="s">
        <v>75</v>
      </c>
    </row>
    <row r="3" spans="1:3" ht="18.75" x14ac:dyDescent="0.3">
      <c r="A3" s="2"/>
      <c r="B3" s="2"/>
      <c r="C3" s="13" t="s">
        <v>74</v>
      </c>
    </row>
    <row r="4" spans="1:3" ht="18.75" x14ac:dyDescent="0.3">
      <c r="A4" s="2"/>
      <c r="B4" s="2"/>
      <c r="C4" s="13"/>
    </row>
    <row r="5" spans="1:3" ht="18.75" x14ac:dyDescent="0.3">
      <c r="A5" s="2"/>
      <c r="B5" s="2"/>
      <c r="C5" s="13" t="s">
        <v>78</v>
      </c>
    </row>
    <row r="6" spans="1:3" ht="18.75" x14ac:dyDescent="0.3">
      <c r="A6" s="2"/>
      <c r="B6" s="2"/>
      <c r="C6" s="13" t="s">
        <v>79</v>
      </c>
    </row>
    <row r="7" spans="1:3" ht="18.75" x14ac:dyDescent="0.3">
      <c r="A7" s="2"/>
      <c r="B7" s="2"/>
      <c r="C7" s="13" t="s">
        <v>74</v>
      </c>
    </row>
    <row r="8" spans="1:3" ht="18.75" x14ac:dyDescent="0.3">
      <c r="A8" s="2"/>
      <c r="B8" s="2"/>
      <c r="C8" s="13" t="s">
        <v>85</v>
      </c>
    </row>
    <row r="9" spans="1:3" ht="18.75" x14ac:dyDescent="0.3">
      <c r="A9" s="21"/>
      <c r="B9" s="21"/>
      <c r="C9" s="21"/>
    </row>
    <row r="10" spans="1:3" ht="18.75" x14ac:dyDescent="0.2">
      <c r="A10" s="20" t="s">
        <v>76</v>
      </c>
      <c r="B10" s="20"/>
      <c r="C10" s="20"/>
    </row>
    <row r="11" spans="1:3" ht="18.75" x14ac:dyDescent="0.2">
      <c r="A11" s="20" t="s">
        <v>77</v>
      </c>
      <c r="B11" s="20"/>
      <c r="C11" s="20"/>
    </row>
    <row r="12" spans="1:3" ht="31.9" customHeight="1" x14ac:dyDescent="0.3">
      <c r="A12" s="19"/>
      <c r="B12" s="19"/>
      <c r="C12" s="8" t="s">
        <v>1</v>
      </c>
    </row>
    <row r="13" spans="1:3" ht="56.25" x14ac:dyDescent="0.2">
      <c r="A13" s="9" t="s">
        <v>0</v>
      </c>
      <c r="B13" s="9" t="s">
        <v>2</v>
      </c>
      <c r="C13" s="18" t="s">
        <v>54</v>
      </c>
    </row>
    <row r="14" spans="1:3" ht="18.75" x14ac:dyDescent="0.3">
      <c r="A14" s="3" t="s">
        <v>3</v>
      </c>
      <c r="B14" s="4" t="s">
        <v>4</v>
      </c>
      <c r="C14" s="14">
        <f>C15+C17+C19+C23+C27+C28+C33+C35+C41+C42+C38</f>
        <v>14494326.059999999</v>
      </c>
    </row>
    <row r="15" spans="1:3" ht="18.75" x14ac:dyDescent="0.3">
      <c r="A15" s="3" t="s">
        <v>5</v>
      </c>
      <c r="B15" s="4" t="s">
        <v>6</v>
      </c>
      <c r="C15" s="15">
        <f t="shared" ref="C15" si="0">C16</f>
        <v>7271614.2000000002</v>
      </c>
    </row>
    <row r="16" spans="1:3" ht="18.75" x14ac:dyDescent="0.3">
      <c r="A16" s="3" t="s">
        <v>55</v>
      </c>
      <c r="B16" s="5" t="s">
        <v>7</v>
      </c>
      <c r="C16" s="15">
        <v>7271614.2000000002</v>
      </c>
    </row>
    <row r="17" spans="1:3" ht="37.5" x14ac:dyDescent="0.3">
      <c r="A17" s="6" t="s">
        <v>8</v>
      </c>
      <c r="B17" s="4" t="s">
        <v>73</v>
      </c>
      <c r="C17" s="15">
        <f t="shared" ref="C17" si="1">C18</f>
        <v>32691.1</v>
      </c>
    </row>
    <row r="18" spans="1:3" ht="37.5" x14ac:dyDescent="0.3">
      <c r="A18" s="3" t="s">
        <v>72</v>
      </c>
      <c r="B18" s="5" t="s">
        <v>9</v>
      </c>
      <c r="C18" s="15">
        <v>32691.1</v>
      </c>
    </row>
    <row r="19" spans="1:3" ht="18.75" x14ac:dyDescent="0.3">
      <c r="A19" s="3" t="s">
        <v>10</v>
      </c>
      <c r="B19" s="4" t="s">
        <v>11</v>
      </c>
      <c r="C19" s="14">
        <f t="shared" ref="C19" si="2">SUM(C20:C22)</f>
        <v>545433.59999999998</v>
      </c>
    </row>
    <row r="20" spans="1:3" ht="18.75" x14ac:dyDescent="0.3">
      <c r="A20" s="3" t="s">
        <v>71</v>
      </c>
      <c r="B20" s="5" t="s">
        <v>12</v>
      </c>
      <c r="C20" s="15">
        <v>532663.4</v>
      </c>
    </row>
    <row r="21" spans="1:3" ht="35.450000000000003" customHeight="1" x14ac:dyDescent="0.3">
      <c r="A21" s="3" t="s">
        <v>14</v>
      </c>
      <c r="B21" s="5" t="s">
        <v>13</v>
      </c>
      <c r="C21" s="15">
        <v>1460.6</v>
      </c>
    </row>
    <row r="22" spans="1:3" ht="37.5" x14ac:dyDescent="0.3">
      <c r="A22" s="3" t="s">
        <v>56</v>
      </c>
      <c r="B22" s="5" t="s">
        <v>15</v>
      </c>
      <c r="C22" s="15">
        <v>11309.6</v>
      </c>
    </row>
    <row r="23" spans="1:3" ht="18.75" x14ac:dyDescent="0.3">
      <c r="A23" s="3" t="s">
        <v>16</v>
      </c>
      <c r="B23" s="4" t="s">
        <v>17</v>
      </c>
      <c r="C23" s="14">
        <f t="shared" ref="C23" si="3">C24+C25+C26</f>
        <v>4377346.0309999995</v>
      </c>
    </row>
    <row r="24" spans="1:3" ht="18.75" x14ac:dyDescent="0.3">
      <c r="A24" s="3" t="s">
        <v>57</v>
      </c>
      <c r="B24" s="5" t="s">
        <v>18</v>
      </c>
      <c r="C24" s="15">
        <v>249640.5</v>
      </c>
    </row>
    <row r="25" spans="1:3" ht="18.75" x14ac:dyDescent="0.3">
      <c r="A25" s="3" t="s">
        <v>58</v>
      </c>
      <c r="B25" s="5" t="s">
        <v>19</v>
      </c>
      <c r="C25" s="15">
        <v>947320</v>
      </c>
    </row>
    <row r="26" spans="1:3" ht="18.75" x14ac:dyDescent="0.3">
      <c r="A26" s="3" t="s">
        <v>59</v>
      </c>
      <c r="B26" s="5" t="s">
        <v>20</v>
      </c>
      <c r="C26" s="15">
        <f>3165017.9+81834.357-75848.911+9382.185</f>
        <v>3180385.531</v>
      </c>
    </row>
    <row r="27" spans="1:3" ht="18.75" x14ac:dyDescent="0.3">
      <c r="A27" s="3" t="s">
        <v>21</v>
      </c>
      <c r="B27" s="4" t="s">
        <v>22</v>
      </c>
      <c r="C27" s="14">
        <v>102657.2</v>
      </c>
    </row>
    <row r="28" spans="1:3" ht="37.5" x14ac:dyDescent="0.3">
      <c r="A28" s="3" t="s">
        <v>23</v>
      </c>
      <c r="B28" s="4" t="s">
        <v>24</v>
      </c>
      <c r="C28" s="14">
        <f t="shared" ref="C28" si="4">C29+C30+C31+C32</f>
        <v>1256837.4000000001</v>
      </c>
    </row>
    <row r="29" spans="1:3" ht="75" x14ac:dyDescent="0.3">
      <c r="A29" s="3" t="s">
        <v>60</v>
      </c>
      <c r="B29" s="5" t="s">
        <v>25</v>
      </c>
      <c r="C29" s="15">
        <v>1128.5</v>
      </c>
    </row>
    <row r="30" spans="1:3" ht="93.75" x14ac:dyDescent="0.3">
      <c r="A30" s="3" t="s">
        <v>62</v>
      </c>
      <c r="B30" s="5" t="s">
        <v>61</v>
      </c>
      <c r="C30" s="15">
        <v>1123942.3</v>
      </c>
    </row>
    <row r="31" spans="1:3" ht="78.75" customHeight="1" x14ac:dyDescent="0.3">
      <c r="A31" s="3" t="s">
        <v>63</v>
      </c>
      <c r="B31" s="5" t="s">
        <v>26</v>
      </c>
      <c r="C31" s="15">
        <f>9498.3+2378.3</f>
        <v>11876.599999999999</v>
      </c>
    </row>
    <row r="32" spans="1:3" ht="93.75" x14ac:dyDescent="0.3">
      <c r="A32" s="3" t="s">
        <v>66</v>
      </c>
      <c r="B32" s="5" t="s">
        <v>67</v>
      </c>
      <c r="C32" s="15">
        <v>119890</v>
      </c>
    </row>
    <row r="33" spans="1:3" ht="18.75" x14ac:dyDescent="0.3">
      <c r="A33" s="3" t="s">
        <v>27</v>
      </c>
      <c r="B33" s="4" t="s">
        <v>28</v>
      </c>
      <c r="C33" s="14">
        <f t="shared" ref="C33" si="5">C34</f>
        <v>7544.4</v>
      </c>
    </row>
    <row r="34" spans="1:3" ht="18.75" x14ac:dyDescent="0.3">
      <c r="A34" s="3" t="s">
        <v>64</v>
      </c>
      <c r="B34" s="5" t="s">
        <v>29</v>
      </c>
      <c r="C34" s="15">
        <v>7544.4</v>
      </c>
    </row>
    <row r="35" spans="1:3" ht="37.5" x14ac:dyDescent="0.3">
      <c r="A35" s="3" t="s">
        <v>30</v>
      </c>
      <c r="B35" s="7" t="s">
        <v>65</v>
      </c>
      <c r="C35" s="14">
        <f>C36+C37</f>
        <v>104507.129</v>
      </c>
    </row>
    <row r="36" spans="1:3" ht="18.75" x14ac:dyDescent="0.3">
      <c r="A36" s="3" t="s">
        <v>80</v>
      </c>
      <c r="B36" s="5" t="s">
        <v>31</v>
      </c>
      <c r="C36" s="15">
        <v>5111.3</v>
      </c>
    </row>
    <row r="37" spans="1:3" ht="18.75" x14ac:dyDescent="0.3">
      <c r="A37" s="3" t="s">
        <v>81</v>
      </c>
      <c r="B37" s="5" t="s">
        <v>32</v>
      </c>
      <c r="C37" s="15">
        <f>20510+1300+6527.949-635.749+44000+4608.398+23085.231</f>
        <v>99395.828999999998</v>
      </c>
    </row>
    <row r="38" spans="1:3" ht="37.5" x14ac:dyDescent="0.3">
      <c r="A38" s="6" t="s">
        <v>33</v>
      </c>
      <c r="B38" s="5" t="s">
        <v>34</v>
      </c>
      <c r="C38" s="15">
        <f t="shared" ref="C38" si="6">C39+C40</f>
        <v>625248.1</v>
      </c>
    </row>
    <row r="39" spans="1:3" ht="75" x14ac:dyDescent="0.3">
      <c r="A39" s="3" t="s">
        <v>35</v>
      </c>
      <c r="B39" s="5" t="s">
        <v>36</v>
      </c>
      <c r="C39" s="15">
        <v>382749.6</v>
      </c>
    </row>
    <row r="40" spans="1:3" ht="56.25" x14ac:dyDescent="0.3">
      <c r="A40" s="3" t="s">
        <v>82</v>
      </c>
      <c r="B40" s="5" t="s">
        <v>37</v>
      </c>
      <c r="C40" s="15">
        <v>242498.5</v>
      </c>
    </row>
    <row r="41" spans="1:3" ht="18.75" x14ac:dyDescent="0.3">
      <c r="A41" s="6" t="s">
        <v>38</v>
      </c>
      <c r="B41" s="5" t="s">
        <v>39</v>
      </c>
      <c r="C41" s="14">
        <v>77882.100000000006</v>
      </c>
    </row>
    <row r="42" spans="1:3" ht="18.75" x14ac:dyDescent="0.3">
      <c r="A42" s="6" t="s">
        <v>40</v>
      </c>
      <c r="B42" s="5" t="s">
        <v>41</v>
      </c>
      <c r="C42" s="15">
        <f t="shared" ref="C42" si="7">C43</f>
        <v>92564.800000000003</v>
      </c>
    </row>
    <row r="43" spans="1:3" s="17" customFormat="1" ht="19.149999999999999" customHeight="1" x14ac:dyDescent="0.3">
      <c r="A43" s="3" t="s">
        <v>68</v>
      </c>
      <c r="B43" s="5" t="s">
        <v>42</v>
      </c>
      <c r="C43" s="15">
        <f>6516.1+84255.2+1793.5</f>
        <v>92564.800000000003</v>
      </c>
    </row>
    <row r="44" spans="1:3" ht="18.75" x14ac:dyDescent="0.3">
      <c r="A44" s="11" t="s">
        <v>43</v>
      </c>
      <c r="B44" s="12" t="s">
        <v>44</v>
      </c>
      <c r="C44" s="15">
        <f>C45+C50</f>
        <v>9516196.1250000019</v>
      </c>
    </row>
    <row r="45" spans="1:3" ht="37.5" x14ac:dyDescent="0.3">
      <c r="A45" s="6" t="s">
        <v>45</v>
      </c>
      <c r="B45" s="5" t="s">
        <v>46</v>
      </c>
      <c r="C45" s="15">
        <f t="shared" ref="C45" si="8">C46+C47+C48+C49</f>
        <v>9450368.8020000011</v>
      </c>
    </row>
    <row r="46" spans="1:3" ht="37.5" x14ac:dyDescent="0.3">
      <c r="A46" s="3" t="s">
        <v>69</v>
      </c>
      <c r="B46" s="5" t="s">
        <v>47</v>
      </c>
      <c r="C46" s="15">
        <f>565231.7-4618.8+33720</f>
        <v>594332.89999999991</v>
      </c>
    </row>
    <row r="47" spans="1:3" ht="37.5" x14ac:dyDescent="0.3">
      <c r="A47" s="3" t="s">
        <v>48</v>
      </c>
      <c r="B47" s="5" t="s">
        <v>49</v>
      </c>
      <c r="C47" s="15">
        <f>504907.7+5771.1+98545.084+41870.72+47325.898+14125.3+100000+68388.5+33066.416+54581.4+61809.82-26994.797+26994.797-33066.416-68388.5+382618.4</f>
        <v>1311555.422</v>
      </c>
    </row>
    <row r="48" spans="1:3" ht="37.5" x14ac:dyDescent="0.3">
      <c r="A48" s="3" t="s">
        <v>50</v>
      </c>
      <c r="B48" s="5" t="s">
        <v>51</v>
      </c>
      <c r="C48" s="15">
        <f>7637918.4-97757.92</f>
        <v>7540160.4800000004</v>
      </c>
    </row>
    <row r="49" spans="1:3" ht="34.9" customHeight="1" x14ac:dyDescent="0.3">
      <c r="A49" s="3" t="s">
        <v>52</v>
      </c>
      <c r="B49" s="5" t="s">
        <v>53</v>
      </c>
      <c r="C49" s="15">
        <v>4320</v>
      </c>
    </row>
    <row r="50" spans="1:3" ht="34.9" customHeight="1" x14ac:dyDescent="0.3">
      <c r="A50" s="3" t="s">
        <v>84</v>
      </c>
      <c r="B50" s="5" t="s">
        <v>83</v>
      </c>
      <c r="C50" s="15">
        <v>65827.323000000004</v>
      </c>
    </row>
    <row r="51" spans="1:3" ht="18.75" x14ac:dyDescent="0.3">
      <c r="A51" s="3"/>
      <c r="B51" s="10" t="s">
        <v>70</v>
      </c>
      <c r="C51" s="15">
        <f>C14+C44</f>
        <v>24010522.185000002</v>
      </c>
    </row>
  </sheetData>
  <mergeCells count="3">
    <mergeCell ref="A10:C10"/>
    <mergeCell ref="A9:C9"/>
    <mergeCell ref="A11:C11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6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 (октябрь)</vt:lpstr>
      <vt:lpstr>'Приложение №1 (октябрь)'!Заголовки_для_печати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Долгих Марина Александровна</cp:lastModifiedBy>
  <cp:lastPrinted>2014-10-07T10:10:33Z</cp:lastPrinted>
  <dcterms:created xsi:type="dcterms:W3CDTF">2006-02-07T12:07:20Z</dcterms:created>
  <dcterms:modified xsi:type="dcterms:W3CDTF">2014-10-07T10:10:40Z</dcterms:modified>
</cp:coreProperties>
</file>