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2015-2016 год" sheetId="2" r:id="rId1"/>
  </sheets>
  <definedNames>
    <definedName name="_xlnm._FilterDatabase" localSheetId="0" hidden="1">'2015-2016 год'!$A$16:$N$23</definedName>
    <definedName name="_xlnm.Print_Area" localSheetId="0">'2015-2016 год'!$A$1:$L$23</definedName>
  </definedNames>
  <calcPr calcId="145621"/>
</workbook>
</file>

<file path=xl/calcChain.xml><?xml version="1.0" encoding="utf-8"?>
<calcChain xmlns="http://schemas.openxmlformats.org/spreadsheetml/2006/main">
  <c r="I19" i="2" l="1"/>
  <c r="D17" i="2" l="1"/>
  <c r="D23" i="2" s="1"/>
  <c r="E17" i="2"/>
  <c r="J17" i="2" s="1"/>
  <c r="G17" i="2"/>
  <c r="G23" i="2" s="1"/>
  <c r="E18" i="2"/>
  <c r="J18" i="2" s="1"/>
  <c r="H18" i="2"/>
  <c r="L18" i="2" s="1"/>
  <c r="E19" i="2"/>
  <c r="J19" i="2" s="1"/>
  <c r="H19" i="2"/>
  <c r="L19" i="2" s="1"/>
  <c r="E20" i="2"/>
  <c r="J20" i="2" s="1"/>
  <c r="H20" i="2"/>
  <c r="L20" i="2" s="1"/>
  <c r="E21" i="2"/>
  <c r="J21" i="2" s="1"/>
  <c r="H21" i="2"/>
  <c r="L21" i="2" s="1"/>
  <c r="E22" i="2"/>
  <c r="J22" i="2" s="1"/>
  <c r="H22" i="2"/>
  <c r="L22" i="2" s="1"/>
  <c r="C23" i="2"/>
  <c r="F23" i="2"/>
  <c r="I23" i="2"/>
  <c r="K23" i="2"/>
  <c r="H23" i="2" l="1"/>
  <c r="L23" i="2" s="1"/>
  <c r="E23" i="2"/>
  <c r="J23" i="2" s="1"/>
  <c r="H17" i="2"/>
  <c r="L17" i="2" s="1"/>
</calcChain>
</file>

<file path=xl/sharedStrings.xml><?xml version="1.0" encoding="utf-8"?>
<sst xmlns="http://schemas.openxmlformats.org/spreadsheetml/2006/main" count="36" uniqueCount="28">
  <si>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</si>
  <si>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</si>
  <si>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</si>
  <si>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</si>
  <si>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</si>
  <si>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</si>
  <si>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</si>
  <si>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</si>
  <si>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</si>
  <si>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</si>
  <si>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</si>
  <si>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</si>
  <si>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</si>
  <si>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</si>
  <si>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</si>
  <si>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</si>
  <si>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</si>
  <si>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</si>
  <si>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</si>
  <si>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</si>
  <si>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</si>
  <si>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</si>
  <si>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2016 год</t>
  </si>
  <si>
    <t>2015 год</t>
  </si>
  <si>
    <t>ведомственных целевых программ на плановый период 2015 и 2016 годов</t>
  </si>
  <si>
    <t>ПРИЛОЖЕНИЕ № 16</t>
  </si>
  <si>
    <t>ПРИЛОЖЕНИЕ № 12</t>
  </si>
  <si>
    <t>от 28.10.2014 №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</si>
</sst>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85" zoomScaleNormal="85" workbookViewId="0">
      <selection activeCell="Q15" sqref="Q15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5" width="15.5546875" style="1" hidden="1" customWidth="1"/>
    <col min="6" max="8" width="14.44140625" style="1" hidden="1" customWidth="1"/>
    <col min="9" max="9" width="14.44140625" style="9" hidden="1" customWidth="1"/>
    <col min="10" max="10" width="14.44140625" style="1" customWidth="1"/>
    <col min="11" max="11" width="14.44140625" style="9" hidden="1" customWidth="1"/>
    <col min="12" max="12" width="14.44140625" style="1" customWidth="1"/>
    <col min="13" max="13" width="15" style="6" hidden="1" customWidth="1"/>
    <col min="14" max="14" width="11.88671875" style="1" hidden="1" customWidth="1"/>
    <col min="15" max="15" width="9.109375" style="1" customWidth="1"/>
    <col min="16" max="16384" width="9.109375" style="1"/>
  </cols>
  <sheetData>
    <row r="1" spans="1:12" x14ac:dyDescent="0.3">
      <c r="K1" s="8"/>
      <c r="L1" s="2" t="s">
        <v>26</v>
      </c>
    </row>
    <row r="2" spans="1:12" x14ac:dyDescent="0.3">
      <c r="K2" s="8"/>
      <c r="L2" s="2" t="s">
        <v>15</v>
      </c>
    </row>
    <row r="3" spans="1:12" x14ac:dyDescent="0.3">
      <c r="K3" s="8"/>
      <c r="L3" s="2" t="s">
        <v>16</v>
      </c>
    </row>
    <row r="4" spans="1:12" x14ac:dyDescent="0.3">
      <c r="K4" s="8"/>
      <c r="L4" s="2" t="s">
        <v>27</v>
      </c>
    </row>
    <row r="6" spans="1:12" ht="15.75" customHeight="1" x14ac:dyDescent="0.3">
      <c r="G6" s="2"/>
      <c r="H6" s="2"/>
      <c r="I6" s="8"/>
      <c r="J6" s="2"/>
      <c r="K6" s="8"/>
      <c r="L6" s="2" t="s">
        <v>25</v>
      </c>
    </row>
    <row r="7" spans="1:12" ht="15.75" customHeight="1" x14ac:dyDescent="0.3">
      <c r="G7" s="2"/>
      <c r="H7" s="2"/>
      <c r="I7" s="8"/>
      <c r="J7" s="2"/>
      <c r="K7" s="8"/>
      <c r="L7" s="2" t="s">
        <v>15</v>
      </c>
    </row>
    <row r="8" spans="1:12" ht="15.75" customHeight="1" x14ac:dyDescent="0.3">
      <c r="G8" s="2"/>
      <c r="H8" s="2"/>
      <c r="I8" s="8"/>
      <c r="J8" s="2"/>
      <c r="K8" s="8"/>
      <c r="L8" s="2" t="s">
        <v>16</v>
      </c>
    </row>
    <row r="9" spans="1:12" ht="15.75" customHeight="1" x14ac:dyDescent="0.3">
      <c r="K9" s="8"/>
      <c r="L9" s="2" t="s">
        <v>21</v>
      </c>
    </row>
    <row r="10" spans="1:12" ht="15.75" customHeight="1" x14ac:dyDescent="0.3">
      <c r="B10" s="2"/>
    </row>
    <row r="11" spans="1:12" ht="15.75" customHeight="1" x14ac:dyDescent="0.3">
      <c r="A11" s="13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3">
      <c r="A12" s="13" t="s">
        <v>24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" customHeight="1" x14ac:dyDescent="0.3">
      <c r="A13" s="3"/>
      <c r="B13" s="3"/>
    </row>
    <row r="14" spans="1:12" x14ac:dyDescent="0.3">
      <c r="B14" s="4"/>
      <c r="L14" s="2" t="s">
        <v>19</v>
      </c>
    </row>
    <row r="15" spans="1:12" ht="32.4" customHeight="1" x14ac:dyDescent="0.3">
      <c r="A15" s="17" t="s">
        <v>1</v>
      </c>
      <c r="B15" s="17" t="s">
        <v>2</v>
      </c>
      <c r="C15" s="14" t="s">
        <v>23</v>
      </c>
      <c r="D15" s="17" t="s">
        <v>18</v>
      </c>
      <c r="E15" s="14" t="s">
        <v>23</v>
      </c>
      <c r="F15" s="14" t="s">
        <v>22</v>
      </c>
      <c r="G15" s="17" t="s">
        <v>18</v>
      </c>
      <c r="H15" s="14" t="s">
        <v>22</v>
      </c>
      <c r="I15" s="18" t="s">
        <v>20</v>
      </c>
      <c r="J15" s="14" t="s">
        <v>23</v>
      </c>
      <c r="K15" s="18" t="s">
        <v>20</v>
      </c>
      <c r="L15" s="14" t="s">
        <v>22</v>
      </c>
    </row>
    <row r="16" spans="1:12" hidden="1" x14ac:dyDescent="0.3">
      <c r="A16" s="17"/>
      <c r="B16" s="17"/>
      <c r="C16" s="15"/>
      <c r="D16" s="17"/>
      <c r="E16" s="15"/>
      <c r="F16" s="15"/>
      <c r="G16" s="17"/>
      <c r="H16" s="15"/>
      <c r="I16" s="18"/>
      <c r="J16" s="15"/>
      <c r="K16" s="18"/>
      <c r="L16" s="15"/>
    </row>
    <row r="17" spans="1:13" ht="46.8" x14ac:dyDescent="0.3">
      <c r="A17" s="12">
        <v>1</v>
      </c>
      <c r="B17" s="11" t="s">
        <v>8</v>
      </c>
      <c r="C17" s="7">
        <v>18565.099999999999</v>
      </c>
      <c r="D17" s="7">
        <f>-300</f>
        <v>-300</v>
      </c>
      <c r="E17" s="7">
        <f t="shared" ref="E17:E23" si="0">C17+D17</f>
        <v>18265.099999999999</v>
      </c>
      <c r="F17" s="7">
        <v>18592.900000000001</v>
      </c>
      <c r="G17" s="7">
        <f>-300</f>
        <v>-300</v>
      </c>
      <c r="H17" s="7">
        <f t="shared" ref="H17:H23" si="1">F17+G17</f>
        <v>18292.900000000001</v>
      </c>
      <c r="I17" s="10"/>
      <c r="J17" s="7">
        <f t="shared" ref="J17:J23" si="2">E17+I17</f>
        <v>18265.099999999999</v>
      </c>
      <c r="K17" s="10"/>
      <c r="L17" s="7">
        <f t="shared" ref="L17:L23" si="3">H17+K17</f>
        <v>18292.900000000001</v>
      </c>
      <c r="M17" s="6" t="s">
        <v>4</v>
      </c>
    </row>
    <row r="18" spans="1:13" ht="31.2" x14ac:dyDescent="0.3">
      <c r="A18" s="12">
        <v>2</v>
      </c>
      <c r="B18" s="11" t="s">
        <v>7</v>
      </c>
      <c r="C18" s="7">
        <v>3539.7</v>
      </c>
      <c r="D18" s="7"/>
      <c r="E18" s="7">
        <f t="shared" si="0"/>
        <v>3539.7</v>
      </c>
      <c r="F18" s="7">
        <v>3513.4</v>
      </c>
      <c r="G18" s="7"/>
      <c r="H18" s="7">
        <f t="shared" si="1"/>
        <v>3513.4</v>
      </c>
      <c r="I18" s="10"/>
      <c r="J18" s="7">
        <f t="shared" si="2"/>
        <v>3539.7</v>
      </c>
      <c r="K18" s="10"/>
      <c r="L18" s="7">
        <f t="shared" si="3"/>
        <v>3513.4</v>
      </c>
      <c r="M18" s="6" t="s">
        <v>5</v>
      </c>
    </row>
    <row r="19" spans="1:13" ht="46.8" x14ac:dyDescent="0.3">
      <c r="A19" s="12">
        <v>3</v>
      </c>
      <c r="B19" s="11" t="s">
        <v>6</v>
      </c>
      <c r="C19" s="7">
        <v>154069.79999999999</v>
      </c>
      <c r="D19" s="7"/>
      <c r="E19" s="7">
        <f t="shared" si="0"/>
        <v>154069.79999999999</v>
      </c>
      <c r="F19" s="7">
        <v>141692</v>
      </c>
      <c r="G19" s="7"/>
      <c r="H19" s="7">
        <f t="shared" si="1"/>
        <v>141692</v>
      </c>
      <c r="I19" s="10">
        <f>-1893.8+(-12300)</f>
        <v>-14193.8</v>
      </c>
      <c r="J19" s="7">
        <f t="shared" si="2"/>
        <v>139876</v>
      </c>
      <c r="K19" s="10"/>
      <c r="L19" s="7">
        <f t="shared" si="3"/>
        <v>141692</v>
      </c>
      <c r="M19" s="6" t="s">
        <v>9</v>
      </c>
    </row>
    <row r="20" spans="1:13" x14ac:dyDescent="0.3">
      <c r="A20" s="12">
        <v>4</v>
      </c>
      <c r="B20" s="11" t="s">
        <v>11</v>
      </c>
      <c r="C20" s="7">
        <v>12998.5</v>
      </c>
      <c r="D20" s="7"/>
      <c r="E20" s="7">
        <f t="shared" si="0"/>
        <v>12998.5</v>
      </c>
      <c r="F20" s="7">
        <v>9822.9</v>
      </c>
      <c r="G20" s="7"/>
      <c r="H20" s="7">
        <f t="shared" si="1"/>
        <v>9822.9</v>
      </c>
      <c r="I20" s="10"/>
      <c r="J20" s="7">
        <f t="shared" si="2"/>
        <v>12998.5</v>
      </c>
      <c r="K20" s="10"/>
      <c r="L20" s="7">
        <f t="shared" si="3"/>
        <v>9822.9</v>
      </c>
      <c r="M20" s="6" t="s">
        <v>10</v>
      </c>
    </row>
    <row r="21" spans="1:13" ht="31.2" x14ac:dyDescent="0.3">
      <c r="A21" s="12">
        <v>5</v>
      </c>
      <c r="B21" s="11" t="s">
        <v>13</v>
      </c>
      <c r="C21" s="7">
        <v>14939</v>
      </c>
      <c r="D21" s="7"/>
      <c r="E21" s="7">
        <f t="shared" si="0"/>
        <v>14939</v>
      </c>
      <c r="F21" s="7">
        <v>14939</v>
      </c>
      <c r="G21" s="7"/>
      <c r="H21" s="7">
        <f t="shared" si="1"/>
        <v>14939</v>
      </c>
      <c r="I21" s="10"/>
      <c r="J21" s="7">
        <f t="shared" si="2"/>
        <v>14939</v>
      </c>
      <c r="K21" s="10"/>
      <c r="L21" s="7">
        <f t="shared" si="3"/>
        <v>14939</v>
      </c>
      <c r="M21" s="6" t="s">
        <v>12</v>
      </c>
    </row>
    <row r="22" spans="1:13" ht="31.2" x14ac:dyDescent="0.3">
      <c r="A22" s="12">
        <v>6</v>
      </c>
      <c r="B22" s="5" t="s">
        <v>17</v>
      </c>
      <c r="C22" s="7">
        <v>8571.4</v>
      </c>
      <c r="D22" s="7"/>
      <c r="E22" s="7">
        <f t="shared" si="0"/>
        <v>8571.4</v>
      </c>
      <c r="F22" s="7">
        <v>8571.4</v>
      </c>
      <c r="G22" s="7"/>
      <c r="H22" s="7">
        <f t="shared" si="1"/>
        <v>8571.4</v>
      </c>
      <c r="I22" s="10"/>
      <c r="J22" s="7">
        <f t="shared" si="2"/>
        <v>8571.4</v>
      </c>
      <c r="K22" s="10"/>
      <c r="L22" s="7">
        <f t="shared" si="3"/>
        <v>8571.4</v>
      </c>
      <c r="M22" s="6" t="s">
        <v>14</v>
      </c>
    </row>
    <row r="23" spans="1:13" s="6" customFormat="1" ht="15.75" customHeight="1" x14ac:dyDescent="0.3">
      <c r="A23" s="16" t="s">
        <v>3</v>
      </c>
      <c r="B23" s="16"/>
      <c r="C23" s="7">
        <f>C17+C18+C19+C20+C21+C22</f>
        <v>212683.49999999997</v>
      </c>
      <c r="D23" s="7">
        <f>D17+D18+D19+D20+D21+D22</f>
        <v>-300</v>
      </c>
      <c r="E23" s="7">
        <f t="shared" si="0"/>
        <v>212383.49999999997</v>
      </c>
      <c r="F23" s="7">
        <f>F17+F18+F19+F20+F21+F22</f>
        <v>197131.59999999998</v>
      </c>
      <c r="G23" s="7">
        <f>G17+G18+G19+G20+G21+G22</f>
        <v>-300</v>
      </c>
      <c r="H23" s="7">
        <f t="shared" si="1"/>
        <v>196831.59999999998</v>
      </c>
      <c r="I23" s="10">
        <f>I17+I18+I19+I20+I21+I22</f>
        <v>-14193.8</v>
      </c>
      <c r="J23" s="7">
        <f t="shared" si="2"/>
        <v>198189.69999999998</v>
      </c>
      <c r="K23" s="10">
        <f>K17+K18+K19+K20+K21+K22</f>
        <v>0</v>
      </c>
      <c r="L23" s="7">
        <f t="shared" si="3"/>
        <v>196831.59999999998</v>
      </c>
    </row>
  </sheetData>
  <autoFilter ref="A16:N23"/>
  <mergeCells count="15">
    <mergeCell ref="A11:L11"/>
    <mergeCell ref="A12:L12"/>
    <mergeCell ref="E15:E16"/>
    <mergeCell ref="H15:H16"/>
    <mergeCell ref="A23:B23"/>
    <mergeCell ref="A15:A16"/>
    <mergeCell ref="B15:B16"/>
    <mergeCell ref="C15:C16"/>
    <mergeCell ref="F15:F16"/>
    <mergeCell ref="D15:D16"/>
    <mergeCell ref="I15:I16"/>
    <mergeCell ref="J15:J16"/>
    <mergeCell ref="K15:K16"/>
    <mergeCell ref="L15:L16"/>
    <mergeCell ref="G15:G16"/>
  </mergeCells>
  <printOptions horizontalCentered="1"/>
  <pageMargins left="0.74803149606299213" right="0.74803149606299213" top="0.55000000000000004" bottom="0.98425196850393704" header="0.51181102362204722" footer="0.51181102362204722"/>
  <pageSetup paperSize="9" scale="91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2015-2016 год</vt:lpstr>
      <vt:lpstr>'2015-2016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2014-11-14T05:34:32Z</dcterms:modified>
</cp:coreProperties>
</file>