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250" windowHeight="12555"/>
  </bookViews>
  <sheets>
    <sheet name="прил №2 " sheetId="2" r:id="rId1"/>
  </sheets>
  <calcPr calcId="145621"/>
</workbook>
</file>

<file path=xl/calcChain.xml><?xml version="1.0" encoding="utf-8"?>
<calcChain xmlns="http://schemas.openxmlformats.org/spreadsheetml/2006/main">
  <c r="D49" i="2" l="1"/>
  <c r="C49" i="2"/>
  <c r="D48" i="2"/>
  <c r="C48" i="2"/>
  <c r="D47" i="2"/>
  <c r="C47" i="2"/>
  <c r="D46" i="2" l="1"/>
  <c r="D45" i="2" s="1"/>
  <c r="C46" i="2"/>
  <c r="C45" i="2" s="1"/>
  <c r="D43" i="2"/>
  <c r="C43" i="2"/>
  <c r="D39" i="2"/>
  <c r="C39" i="2"/>
  <c r="D36" i="2"/>
  <c r="C36" i="2"/>
  <c r="D34" i="2"/>
  <c r="C34" i="2"/>
  <c r="D29" i="2"/>
  <c r="C29" i="2"/>
  <c r="D24" i="2"/>
  <c r="C24" i="2"/>
  <c r="D20" i="2"/>
  <c r="C20" i="2"/>
  <c r="D18" i="2"/>
  <c r="C18" i="2"/>
  <c r="D16" i="2"/>
  <c r="C16" i="2"/>
  <c r="C15" i="2" l="1"/>
  <c r="C52" i="2" s="1"/>
  <c r="D15" i="2"/>
  <c r="D52" i="2" s="1"/>
</calcChain>
</file>

<file path=xl/sharedStrings.xml><?xml version="1.0" encoding="utf-8"?>
<sst xmlns="http://schemas.openxmlformats.org/spreadsheetml/2006/main" count="89" uniqueCount="87">
  <si>
    <t>ПРИЛОЖЕНИЕ № 2</t>
  </si>
  <si>
    <t>к решению</t>
  </si>
  <si>
    <t>Пермской городской Думы</t>
  </si>
  <si>
    <t>Код бюджетной классификации Российской Федерации</t>
  </si>
  <si>
    <t>Наименование доходов</t>
  </si>
  <si>
    <t>2016 год</t>
  </si>
  <si>
    <t>2017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</si>
  <si>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</si>
  <si>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</si>
  <si>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</si>
  <si>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</si>
  <si>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</si>
  <si>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</si>
  <si>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</si>
  <si>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</si>
  <si>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</si>
  <si>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</si>
  <si>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</si>
  <si>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</si>
  <si>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</si>
  <si>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</si>
  <si>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</si>
  <si>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</si>
  <si>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</si>
  <si>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</si>
  <si>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</si>
  <si>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</si>
  <si>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</si>
  <si>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</si>
  <si>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</si>
  <si>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</si>
  <si>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</si>
  <si>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</si>
  <si>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</si>
  <si>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</si>
  <si>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</si>
  <si>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</si>
  <si>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</si>
  <si>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</si>
  <si>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</si>
  <si>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</si>
  <si>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</si>
  <si>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</si>
  <si>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</si>
  <si>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</si>
  <si>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</si>
  <si>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</si>
  <si>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</si>
  <si>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</si>
  <si>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</si>
  <si>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</si>
  <si>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</si>
  <si>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</si>
  <si>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</si>
  <si>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</si>
  <si>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</si>
  <si>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</si>
  <si>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</si>
  <si>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</si>
  <si>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</si>
  <si>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</si>
  <si>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</si>
  <si>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</si>
  <si>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</si>
  <si>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</si>
  <si>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</si>
  <si>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</si>
  <si>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</si>
  <si>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</si>
  <si>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</si>
  <si>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</si>
  <si>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</si>
  <si>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</si>
  <si>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</si>
  <si>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</si>
  <si>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</si>
  <si>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</si>
  <si>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</si>
  <si>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ИТОГО ДОХОДОВ</t>
  </si>
  <si>
    <t>Доходы от продажи земельных участков, находящихся в государственной и муниципальной собственности</t>
  </si>
  <si>
    <t>2 18 00 00 0 00 0 000 000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</si>
  <si>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</si>
  <si>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от 16.12.2014 № 270</t>
  </si>
  <si>
    <t>ПРИЛОЖЕНИЕ 2</t>
  </si>
  <si>
    <t>тыс.руб.</t>
  </si>
  <si>
    <t>от 23.06.2015 № 130</t>
  </si>
  <si>
    <t xml:space="preserve">Распределение доходов бюджета города Перми по кодам поступлений в бюджет (группам, подгруппам, статьям видов доходов, статьям классификации операций сектора государственного управления, относящихся к доходам бюджета) на плановый период 2016 и 2017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</si>
</sst>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#,##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0" fontId="0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66" fontId="4" fillId="0" borderId="2" xfId="0" applyNumberFormat="1" applyFont="1" applyFill="1" applyBorder="1" applyAlignment="1">
      <alignment horizontal="right" shrinkToFit="1"/>
    </xf>
    <xf numFmtId="166" fontId="6" fillId="0" borderId="2" xfId="0" applyNumberFormat="1" applyFont="1" applyFill="1" applyBorder="1" applyAlignment="1">
      <alignment horizontal="right" shrinkToFit="1"/>
    </xf>
    <xf numFmtId="166" fontId="2" fillId="0" borderId="2" xfId="0" applyNumberFormat="1" applyFont="1" applyFill="1" applyBorder="1"/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justify" wrapText="1"/>
    </xf>
    <xf numFmtId="164" fontId="3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8" fillId="0" borderId="0" xfId="1" applyFont="1" applyFill="1" applyAlignment="1">
      <alignment horizontal="center" vertical="justify" wrapText="1"/>
    </xf>
    <xf numFmtId="0" fontId="3" fillId="0" borderId="0" xfId="1" applyFont="1" applyFill="1" applyAlignment="1">
      <alignment horizontal="center" vertical="justify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80" zoomScaleNormal="80" workbookViewId="0">
      <selection activeCell="A11" sqref="A11:D11"/>
    </sheetView>
  </sheetViews>
  <sheetFormatPr defaultColWidth="8.7109375" defaultRowHeight="18" x14ac:dyDescent="0.25"/>
  <cols>
    <col min="1" max="1" width="30.7109375" style="4" customWidth="1"/>
    <col min="2" max="2" width="91" style="19" customWidth="1"/>
    <col min="3" max="3" width="21.5703125" style="1" customWidth="1"/>
    <col min="4" max="4" width="21.7109375" style="1" customWidth="1"/>
    <col min="5" max="5" width="8.7109375" style="4"/>
    <col min="6" max="7" width="8.7109375" style="4" customWidth="1"/>
    <col min="8" max="16384" width="8.7109375" style="4"/>
  </cols>
  <sheetData>
    <row r="1" spans="1:4" ht="18.75" x14ac:dyDescent="0.3">
      <c r="A1" s="1"/>
      <c r="B1" s="2"/>
      <c r="C1" s="3"/>
      <c r="D1" s="3" t="s">
        <v>83</v>
      </c>
    </row>
    <row r="2" spans="1:4" ht="18.75" x14ac:dyDescent="0.3">
      <c r="A2" s="1"/>
      <c r="B2" s="2"/>
      <c r="C2" s="3"/>
      <c r="D2" s="3" t="s">
        <v>1</v>
      </c>
    </row>
    <row r="3" spans="1:4" ht="18.75" x14ac:dyDescent="0.3">
      <c r="A3" s="1"/>
      <c r="B3" s="2"/>
      <c r="C3" s="3"/>
      <c r="D3" s="3" t="s">
        <v>2</v>
      </c>
    </row>
    <row r="4" spans="1:4" ht="18.75" x14ac:dyDescent="0.3">
      <c r="A4" s="1"/>
      <c r="B4" s="2"/>
      <c r="C4" s="3"/>
      <c r="D4" s="3" t="s">
        <v>85</v>
      </c>
    </row>
    <row r="5" spans="1:4" ht="18.75" x14ac:dyDescent="0.3">
      <c r="A5" s="1"/>
      <c r="B5" s="2"/>
      <c r="C5" s="25"/>
      <c r="D5" s="25"/>
    </row>
    <row r="6" spans="1:4" ht="18.75" x14ac:dyDescent="0.3">
      <c r="A6" s="1"/>
      <c r="B6" s="2"/>
      <c r="C6" s="3"/>
      <c r="D6" s="3" t="s">
        <v>0</v>
      </c>
    </row>
    <row r="7" spans="1:4" ht="18.75" x14ac:dyDescent="0.3">
      <c r="A7" s="1"/>
      <c r="B7" s="2"/>
      <c r="C7" s="3"/>
      <c r="D7" s="3" t="s">
        <v>1</v>
      </c>
    </row>
    <row r="8" spans="1:4" ht="18.75" x14ac:dyDescent="0.3">
      <c r="A8" s="1"/>
      <c r="B8" s="2"/>
      <c r="C8" s="3"/>
      <c r="D8" s="3" t="s">
        <v>2</v>
      </c>
    </row>
    <row r="9" spans="1:4" ht="18" customHeight="1" x14ac:dyDescent="0.3">
      <c r="A9" s="1"/>
      <c r="B9" s="2"/>
      <c r="C9" s="29" t="s">
        <v>82</v>
      </c>
      <c r="D9" s="30"/>
    </row>
    <row r="10" spans="1:4" ht="18.75" x14ac:dyDescent="0.3">
      <c r="A10" s="26"/>
      <c r="B10" s="26"/>
      <c r="C10" s="23"/>
      <c r="D10" s="23"/>
    </row>
    <row r="11" spans="1:4" ht="49.15" customHeight="1" x14ac:dyDescent="0.2">
      <c r="A11" s="27" t="s">
        <v>86</v>
      </c>
      <c r="B11" s="28"/>
      <c r="C11" s="28"/>
      <c r="D11" s="28"/>
    </row>
    <row r="12" spans="1:4" ht="18.75" x14ac:dyDescent="0.2">
      <c r="A12" s="24"/>
      <c r="B12" s="24"/>
      <c r="C12" s="24"/>
      <c r="D12" s="24"/>
    </row>
    <row r="13" spans="1:4" ht="24" customHeight="1" x14ac:dyDescent="0.3">
      <c r="A13" s="23"/>
      <c r="B13" s="5"/>
      <c r="C13" s="7"/>
      <c r="D13" s="6" t="s">
        <v>84</v>
      </c>
    </row>
    <row r="14" spans="1:4" ht="67.5" customHeight="1" x14ac:dyDescent="0.2">
      <c r="A14" s="8" t="s">
        <v>3</v>
      </c>
      <c r="B14" s="8" t="s">
        <v>4</v>
      </c>
      <c r="C14" s="9" t="s">
        <v>5</v>
      </c>
      <c r="D14" s="9" t="s">
        <v>6</v>
      </c>
    </row>
    <row r="15" spans="1:4" ht="18.75" x14ac:dyDescent="0.3">
      <c r="A15" s="10" t="s">
        <v>7</v>
      </c>
      <c r="B15" s="11" t="s">
        <v>8</v>
      </c>
      <c r="C15" s="20">
        <f t="shared" ref="C15:D15" si="0">C16+C18+C20+C24+C28+C29+C34+C36+C42+C43+C39</f>
        <v>15010713.600000001</v>
      </c>
      <c r="D15" s="20">
        <f t="shared" si="0"/>
        <v>15491306.700000001</v>
      </c>
    </row>
    <row r="16" spans="1:4" ht="18.75" x14ac:dyDescent="0.3">
      <c r="A16" s="10" t="s">
        <v>9</v>
      </c>
      <c r="B16" s="11" t="s">
        <v>10</v>
      </c>
      <c r="C16" s="21">
        <f t="shared" ref="C16:D16" si="1">C17</f>
        <v>7694649</v>
      </c>
      <c r="D16" s="21">
        <f t="shared" si="1"/>
        <v>8171717.2000000002</v>
      </c>
    </row>
    <row r="17" spans="1:4" ht="18.75" x14ac:dyDescent="0.3">
      <c r="A17" s="10" t="s">
        <v>11</v>
      </c>
      <c r="B17" s="12" t="s">
        <v>12</v>
      </c>
      <c r="C17" s="21">
        <v>7694649</v>
      </c>
      <c r="D17" s="21">
        <v>8171717.2000000002</v>
      </c>
    </row>
    <row r="18" spans="1:4" ht="37.5" x14ac:dyDescent="0.3">
      <c r="A18" s="13" t="s">
        <v>13</v>
      </c>
      <c r="B18" s="11" t="s">
        <v>14</v>
      </c>
      <c r="C18" s="21">
        <f t="shared" ref="C18:D18" si="2">C19</f>
        <v>26964.1</v>
      </c>
      <c r="D18" s="21">
        <f t="shared" si="2"/>
        <v>21098.799999999999</v>
      </c>
    </row>
    <row r="19" spans="1:4" ht="37.5" x14ac:dyDescent="0.3">
      <c r="A19" s="10" t="s">
        <v>15</v>
      </c>
      <c r="B19" s="12" t="s">
        <v>16</v>
      </c>
      <c r="C19" s="21">
        <v>26964.1</v>
      </c>
      <c r="D19" s="21">
        <v>21098.799999999999</v>
      </c>
    </row>
    <row r="20" spans="1:4" ht="18.75" x14ac:dyDescent="0.3">
      <c r="A20" s="10" t="s">
        <v>17</v>
      </c>
      <c r="B20" s="11" t="s">
        <v>18</v>
      </c>
      <c r="C20" s="20">
        <f t="shared" ref="C20:D20" si="3">SUM(C21:C23)</f>
        <v>624413.69999999995</v>
      </c>
      <c r="D20" s="20">
        <f t="shared" si="3"/>
        <v>652416.69999999995</v>
      </c>
    </row>
    <row r="21" spans="1:4" ht="18.75" x14ac:dyDescent="0.3">
      <c r="A21" s="10" t="s">
        <v>19</v>
      </c>
      <c r="B21" s="12" t="s">
        <v>20</v>
      </c>
      <c r="C21" s="21">
        <v>601511</v>
      </c>
      <c r="D21" s="21">
        <v>628428.1</v>
      </c>
    </row>
    <row r="22" spans="1:4" ht="27.75" customHeight="1" x14ac:dyDescent="0.3">
      <c r="A22" s="10" t="s">
        <v>21</v>
      </c>
      <c r="B22" s="12" t="s">
        <v>22</v>
      </c>
      <c r="C22" s="21">
        <v>2231.1</v>
      </c>
      <c r="D22" s="21">
        <v>2407.4</v>
      </c>
    </row>
    <row r="23" spans="1:4" ht="37.5" x14ac:dyDescent="0.3">
      <c r="A23" s="10" t="s">
        <v>23</v>
      </c>
      <c r="B23" s="12" t="s">
        <v>24</v>
      </c>
      <c r="C23" s="21">
        <v>20671.599999999999</v>
      </c>
      <c r="D23" s="21">
        <v>21581.200000000001</v>
      </c>
    </row>
    <row r="24" spans="1:4" ht="18.75" x14ac:dyDescent="0.3">
      <c r="A24" s="10" t="s">
        <v>25</v>
      </c>
      <c r="B24" s="11" t="s">
        <v>26</v>
      </c>
      <c r="C24" s="20">
        <f t="shared" ref="C24:D24" si="4">C25+C26+C27</f>
        <v>4931853.5</v>
      </c>
      <c r="D24" s="20">
        <f t="shared" si="4"/>
        <v>4992733.5</v>
      </c>
    </row>
    <row r="25" spans="1:4" ht="18.75" x14ac:dyDescent="0.3">
      <c r="A25" s="10" t="s">
        <v>27</v>
      </c>
      <c r="B25" s="12" t="s">
        <v>28</v>
      </c>
      <c r="C25" s="21">
        <v>292271.5</v>
      </c>
      <c r="D25" s="21">
        <v>292271.5</v>
      </c>
    </row>
    <row r="26" spans="1:4" ht="18.75" x14ac:dyDescent="0.3">
      <c r="A26" s="10" t="s">
        <v>29</v>
      </c>
      <c r="B26" s="12" t="s">
        <v>30</v>
      </c>
      <c r="C26" s="21">
        <v>1246975.3999999999</v>
      </c>
      <c r="D26" s="21">
        <v>1250358.3999999999</v>
      </c>
    </row>
    <row r="27" spans="1:4" ht="18.75" x14ac:dyDescent="0.3">
      <c r="A27" s="10" t="s">
        <v>31</v>
      </c>
      <c r="B27" s="12" t="s">
        <v>32</v>
      </c>
      <c r="C27" s="21">
        <v>3392606.6</v>
      </c>
      <c r="D27" s="21">
        <v>3450103.6</v>
      </c>
    </row>
    <row r="28" spans="1:4" ht="18.75" x14ac:dyDescent="0.3">
      <c r="A28" s="10" t="s">
        <v>33</v>
      </c>
      <c r="B28" s="11" t="s">
        <v>34</v>
      </c>
      <c r="C28" s="20">
        <v>179363.4</v>
      </c>
      <c r="D28" s="20">
        <v>179380.8</v>
      </c>
    </row>
    <row r="29" spans="1:4" ht="37.5" x14ac:dyDescent="0.3">
      <c r="A29" s="10" t="s">
        <v>35</v>
      </c>
      <c r="B29" s="11" t="s">
        <v>36</v>
      </c>
      <c r="C29" s="20">
        <f t="shared" ref="C29:D29" si="5">C30+C31+C32+C33</f>
        <v>1039819.8</v>
      </c>
      <c r="D29" s="20">
        <f t="shared" si="5"/>
        <v>1008883.1000000001</v>
      </c>
    </row>
    <row r="30" spans="1:4" ht="75" customHeight="1" x14ac:dyDescent="0.3">
      <c r="A30" s="10" t="s">
        <v>37</v>
      </c>
      <c r="B30" s="12" t="s">
        <v>38</v>
      </c>
      <c r="C30" s="21">
        <v>1658.4</v>
      </c>
      <c r="D30" s="21">
        <v>1692.5</v>
      </c>
    </row>
    <row r="31" spans="1:4" ht="93.75" x14ac:dyDescent="0.3">
      <c r="A31" s="10" t="s">
        <v>39</v>
      </c>
      <c r="B31" s="12" t="s">
        <v>40</v>
      </c>
      <c r="C31" s="21">
        <v>876219.6</v>
      </c>
      <c r="D31" s="21">
        <v>845916.5</v>
      </c>
    </row>
    <row r="32" spans="1:4" ht="18.75" x14ac:dyDescent="0.3">
      <c r="A32" s="10" t="s">
        <v>41</v>
      </c>
      <c r="B32" s="12" t="s">
        <v>42</v>
      </c>
      <c r="C32" s="21">
        <v>6579.3</v>
      </c>
      <c r="D32" s="21">
        <v>6704.8</v>
      </c>
    </row>
    <row r="33" spans="1:4" ht="93.75" x14ac:dyDescent="0.3">
      <c r="A33" s="10" t="s">
        <v>43</v>
      </c>
      <c r="B33" s="12" t="s">
        <v>44</v>
      </c>
      <c r="C33" s="21">
        <v>155362.5</v>
      </c>
      <c r="D33" s="21">
        <v>154569.29999999999</v>
      </c>
    </row>
    <row r="34" spans="1:4" ht="18.75" x14ac:dyDescent="0.3">
      <c r="A34" s="10" t="s">
        <v>45</v>
      </c>
      <c r="B34" s="11" t="s">
        <v>46</v>
      </c>
      <c r="C34" s="20">
        <f t="shared" ref="C34:D34" si="6">C35</f>
        <v>11876.5</v>
      </c>
      <c r="D34" s="20">
        <f t="shared" si="6"/>
        <v>12814.8</v>
      </c>
    </row>
    <row r="35" spans="1:4" ht="18.75" x14ac:dyDescent="0.3">
      <c r="A35" s="10" t="s">
        <v>47</v>
      </c>
      <c r="B35" s="12" t="s">
        <v>48</v>
      </c>
      <c r="C35" s="21">
        <v>11876.5</v>
      </c>
      <c r="D35" s="21">
        <v>12814.8</v>
      </c>
    </row>
    <row r="36" spans="1:4" ht="37.5" x14ac:dyDescent="0.3">
      <c r="A36" s="10" t="s">
        <v>49</v>
      </c>
      <c r="B36" s="14" t="s">
        <v>50</v>
      </c>
      <c r="C36" s="20">
        <f t="shared" ref="C36:D36" si="7">C37+C38</f>
        <v>5630.1</v>
      </c>
      <c r="D36" s="20">
        <f t="shared" si="7"/>
        <v>6039.3</v>
      </c>
    </row>
    <row r="37" spans="1:4" ht="18.75" x14ac:dyDescent="0.3">
      <c r="A37" s="10" t="s">
        <v>51</v>
      </c>
      <c r="B37" s="12" t="s">
        <v>52</v>
      </c>
      <c r="C37" s="21">
        <v>5630.1</v>
      </c>
      <c r="D37" s="21">
        <v>6039.3</v>
      </c>
    </row>
    <row r="38" spans="1:4" ht="18.75" x14ac:dyDescent="0.3">
      <c r="A38" s="10" t="s">
        <v>53</v>
      </c>
      <c r="B38" s="12" t="s">
        <v>54</v>
      </c>
      <c r="C38" s="21">
        <v>0</v>
      </c>
      <c r="D38" s="21">
        <v>0</v>
      </c>
    </row>
    <row r="39" spans="1:4" ht="37.5" x14ac:dyDescent="0.3">
      <c r="A39" s="13" t="s">
        <v>55</v>
      </c>
      <c r="B39" s="12" t="s">
        <v>56</v>
      </c>
      <c r="C39" s="21">
        <f t="shared" ref="C39:D39" si="8">C40+C41</f>
        <v>318130</v>
      </c>
      <c r="D39" s="21">
        <f t="shared" si="8"/>
        <v>261529.8</v>
      </c>
    </row>
    <row r="40" spans="1:4" ht="75" x14ac:dyDescent="0.3">
      <c r="A40" s="10" t="s">
        <v>57</v>
      </c>
      <c r="B40" s="12" t="s">
        <v>58</v>
      </c>
      <c r="C40" s="21">
        <v>189823.5</v>
      </c>
      <c r="D40" s="21">
        <v>133223.29999999999</v>
      </c>
    </row>
    <row r="41" spans="1:4" ht="37.5" x14ac:dyDescent="0.3">
      <c r="A41" s="10" t="s">
        <v>59</v>
      </c>
      <c r="B41" s="12" t="s">
        <v>79</v>
      </c>
      <c r="C41" s="21">
        <v>128306.5</v>
      </c>
      <c r="D41" s="21">
        <v>128306.5</v>
      </c>
    </row>
    <row r="42" spans="1:4" ht="18.75" x14ac:dyDescent="0.3">
      <c r="A42" s="13" t="s">
        <v>60</v>
      </c>
      <c r="B42" s="12" t="s">
        <v>61</v>
      </c>
      <c r="C42" s="20">
        <v>146584.4</v>
      </c>
      <c r="D42" s="20">
        <v>147469</v>
      </c>
    </row>
    <row r="43" spans="1:4" ht="18.75" x14ac:dyDescent="0.3">
      <c r="A43" s="13" t="s">
        <v>62</v>
      </c>
      <c r="B43" s="12" t="s">
        <v>63</v>
      </c>
      <c r="C43" s="21">
        <f t="shared" ref="C43:D43" si="9">C44</f>
        <v>31429.1</v>
      </c>
      <c r="D43" s="21">
        <f t="shared" si="9"/>
        <v>37223.699999999997</v>
      </c>
    </row>
    <row r="44" spans="1:4" s="15" customFormat="1" ht="19.149999999999999" customHeight="1" x14ac:dyDescent="0.3">
      <c r="A44" s="10" t="s">
        <v>64</v>
      </c>
      <c r="B44" s="12" t="s">
        <v>65</v>
      </c>
      <c r="C44" s="21">
        <v>31429.1</v>
      </c>
      <c r="D44" s="21">
        <v>37223.699999999997</v>
      </c>
    </row>
    <row r="45" spans="1:4" ht="18.75" x14ac:dyDescent="0.3">
      <c r="A45" s="16" t="s">
        <v>66</v>
      </c>
      <c r="B45" s="17" t="s">
        <v>67</v>
      </c>
      <c r="C45" s="21">
        <f t="shared" ref="C45:D45" si="10">C46</f>
        <v>8344535.3000000007</v>
      </c>
      <c r="D45" s="21">
        <f t="shared" si="10"/>
        <v>8523420.4000000004</v>
      </c>
    </row>
    <row r="46" spans="1:4" ht="37.5" x14ac:dyDescent="0.3">
      <c r="A46" s="13" t="s">
        <v>68</v>
      </c>
      <c r="B46" s="12" t="s">
        <v>69</v>
      </c>
      <c r="C46" s="21">
        <f>C47+C48+C49+C50</f>
        <v>8344535.3000000007</v>
      </c>
      <c r="D46" s="21">
        <f>D47+D48+D49+D50</f>
        <v>8523420.4000000004</v>
      </c>
    </row>
    <row r="47" spans="1:4" ht="37.5" x14ac:dyDescent="0.3">
      <c r="A47" s="10" t="s">
        <v>70</v>
      </c>
      <c r="B47" s="12" t="s">
        <v>71</v>
      </c>
      <c r="C47" s="21">
        <f>235869.4-23586.9</f>
        <v>212282.5</v>
      </c>
      <c r="D47" s="21">
        <f>245933.5-24593.4</f>
        <v>221340.1</v>
      </c>
    </row>
    <row r="48" spans="1:4" ht="37.5" x14ac:dyDescent="0.3">
      <c r="A48" s="10" t="s">
        <v>72</v>
      </c>
      <c r="B48" s="12" t="s">
        <v>73</v>
      </c>
      <c r="C48" s="21">
        <f>675285.3-63515.9</f>
        <v>611769.4</v>
      </c>
      <c r="D48" s="21">
        <f>719819.4-57704</f>
        <v>662115.4</v>
      </c>
    </row>
    <row r="49" spans="1:4" ht="37.5" x14ac:dyDescent="0.3">
      <c r="A49" s="10" t="s">
        <v>74</v>
      </c>
      <c r="B49" s="12" t="s">
        <v>75</v>
      </c>
      <c r="C49" s="21">
        <f>7577688.2-63213.2</f>
        <v>7514475</v>
      </c>
      <c r="D49" s="21">
        <f>7701005.8-65598.8</f>
        <v>7635407</v>
      </c>
    </row>
    <row r="50" spans="1:4" ht="34.9" customHeight="1" x14ac:dyDescent="0.3">
      <c r="A50" s="10" t="s">
        <v>76</v>
      </c>
      <c r="B50" s="12" t="s">
        <v>77</v>
      </c>
      <c r="C50" s="21">
        <v>6008.4</v>
      </c>
      <c r="D50" s="21">
        <v>4557.8999999999996</v>
      </c>
    </row>
    <row r="51" spans="1:4" ht="112.5" hidden="1" x14ac:dyDescent="0.25">
      <c r="A51" s="10" t="s">
        <v>80</v>
      </c>
      <c r="B51" s="12" t="s">
        <v>81</v>
      </c>
      <c r="C51" s="22"/>
      <c r="D51" s="22"/>
    </row>
    <row r="52" spans="1:4" ht="26.25" customHeight="1" x14ac:dyDescent="0.3">
      <c r="A52" s="10"/>
      <c r="B52" s="18" t="s">
        <v>78</v>
      </c>
      <c r="C52" s="21">
        <f t="shared" ref="C52:D52" si="11">C15+C45</f>
        <v>23355248.900000002</v>
      </c>
      <c r="D52" s="21">
        <f t="shared" si="11"/>
        <v>24014727.100000001</v>
      </c>
    </row>
  </sheetData>
  <mergeCells count="3">
    <mergeCell ref="A10:B10"/>
    <mergeCell ref="A11:D11"/>
    <mergeCell ref="C9:D9"/>
  </mergeCells>
  <pageMargins left="0.8" right="0.11811023622047245" top="0.5" bottom="0.6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Пользователь</cp:lastModifiedBy>
  <cp:lastPrinted>2015-06-23T11:30:54Z</cp:lastPrinted>
  <dcterms:created xsi:type="dcterms:W3CDTF">2014-10-17T08:47:03Z</dcterms:created>
  <dcterms:modified xsi:type="dcterms:W3CDTF">2015-07-16T12:29:01Z</dcterms:modified>
</cp:coreProperties>
</file>