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БИ на 2016-2018\"/>
    </mc:Choice>
  </mc:AlternateContent>
  <bookViews>
    <workbookView xWindow="0" yWindow="0" windowWidth="28800" windowHeight="12135"/>
  </bookViews>
  <sheets>
    <sheet name="2016 год" sheetId="2" r:id="rId1"/>
  </sheets>
  <definedNames>
    <definedName name="_xlnm._FilterDatabase" localSheetId="0" hidden="1">'2016 год'!$A$11:$F$124</definedName>
    <definedName name="_xlnm.Print_Titles" localSheetId="0">'2016 год'!$10:$11</definedName>
    <definedName name="_xlnm.Print_Area" localSheetId="0">'2016 год'!$A$1:$D$124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14" i="2"/>
  <c r="D119" i="2"/>
  <c r="D69" i="2"/>
  <c r="D70" i="2" l="1"/>
  <c r="D113" i="2" l="1"/>
  <c r="D123" i="2" l="1"/>
  <c r="D102" i="2" l="1"/>
  <c r="D115" i="2" l="1"/>
  <c r="D124" i="2"/>
  <c r="D118" i="2"/>
  <c r="D117" i="2"/>
  <c r="D15" i="2"/>
  <c r="D57" i="2"/>
  <c r="D56" i="2"/>
  <c r="D12" i="2" l="1"/>
  <c r="D54" i="2"/>
  <c r="D106" i="2" l="1"/>
  <c r="D96" i="2"/>
  <c r="D111" i="2"/>
  <c r="D39" i="2"/>
  <c r="D38" i="2" l="1"/>
  <c r="D112" i="2" s="1"/>
  <c r="D20" i="2"/>
  <c r="D120" i="2" s="1"/>
  <c r="D48" i="2"/>
  <c r="D35" i="2" s="1"/>
  <c r="D59" i="2"/>
  <c r="D84" i="2"/>
  <c r="D80" i="2"/>
  <c r="D121" i="2" l="1"/>
  <c r="D100" i="2"/>
  <c r="D122" i="2" l="1"/>
  <c r="D76" i="2"/>
  <c r="D88" i="2"/>
  <c r="D67" i="2" l="1"/>
  <c r="D116" i="2"/>
  <c r="D109" i="2"/>
</calcChain>
</file>

<file path=xl/sharedStrings.xml><?xml version="1.0" encoding="utf-8"?>
<sst xmlns="http://schemas.openxmlformats.org/spreadsheetml/2006/main" count="230" uniqueCount="140">
  <si>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</si>
  <si>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</si>
  <si>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</si>
  <si>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</si>
  <si>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</si>
  <si>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</si>
  <si>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</si>
  <si>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</si>
  <si>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</si>
  <si>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10.</t>
  </si>
  <si>
    <t>11.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</si>
  <si>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</si>
  <si>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</si>
  <si>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</si>
  <si>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</si>
  <si>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</si>
  <si>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</si>
  <si>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</si>
  <si>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</si>
  <si>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</si>
  <si>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</si>
  <si>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Реконструкция площади Восстания, 1-й этап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</si>
  <si>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</si>
  <si>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</si>
  <si>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</si>
  <si>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средства дорожного фонда</t>
  </si>
  <si>
    <t>в разрезе исполнителей</t>
  </si>
  <si>
    <t>Департамент имущественных отношений</t>
  </si>
  <si>
    <t>30.</t>
  </si>
  <si>
    <t>краевой бюджет</t>
  </si>
  <si>
    <t>Прочие объекты</t>
  </si>
  <si>
    <t>31.</t>
  </si>
  <si>
    <t>32.</t>
  </si>
  <si>
    <t>Приобретение в муниципальную собственность здания для размещения муниципального архива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</si>
  <si>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</si>
  <si>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</si>
  <si>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</si>
  <si>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</si>
  <si>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</si>
  <si>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Реконструкция ул. Макаренко от бульвара Гагарина до ул. Уинской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</si>
  <si>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</si>
  <si>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</si>
  <si>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Объект</t>
  </si>
  <si>
    <t>2.</t>
  </si>
  <si>
    <t>3.</t>
  </si>
  <si>
    <t>4.</t>
  </si>
  <si>
    <t>5.</t>
  </si>
  <si>
    <t>7.</t>
  </si>
  <si>
    <t>16.</t>
  </si>
  <si>
    <t>17.</t>
  </si>
  <si>
    <t>19.</t>
  </si>
  <si>
    <t>20.</t>
  </si>
  <si>
    <t>21.</t>
  </si>
  <si>
    <t>33.</t>
  </si>
  <si>
    <t>34.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</si>
  <si>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</si>
  <si>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</si>
  <si>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</si>
  <si>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</si>
  <si>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</si>
  <si>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</si>
  <si>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нового корпуса МАОУ "СОШ № 59"</t>
  </si>
  <si>
    <t>Строительство пешеходного перехода из микрорайона Владимирский в микрорайон Юбилейный</t>
  </si>
  <si>
    <t>40.</t>
  </si>
  <si>
    <t>41.</t>
  </si>
  <si>
    <t>42.</t>
  </si>
  <si>
    <t>44.</t>
  </si>
  <si>
    <t>Департамент общественной безопасности</t>
  </si>
  <si>
    <t>Строительство сквера по ул. Краснополянской, 12</t>
  </si>
  <si>
    <t xml:space="preserve">Управление капитального строительства </t>
  </si>
  <si>
    <t>22.</t>
  </si>
  <si>
    <t>23.</t>
  </si>
  <si>
    <t>24.</t>
  </si>
  <si>
    <t>26.</t>
  </si>
  <si>
    <t>28.</t>
  </si>
  <si>
    <t>45.</t>
  </si>
  <si>
    <t>Строительство кладбища «Восточное» с крематорием</t>
  </si>
  <si>
    <t>Общественная безопасность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</si>
  <si>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</si>
  <si>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46.</t>
  </si>
  <si>
    <t>48.</t>
  </si>
  <si>
    <t>федеральный бюджет</t>
  </si>
  <si>
    <t>49.</t>
  </si>
  <si>
    <t>Приобретение в собственность муниципального образования по-мещения для размещения МФЦ по ул. Уральская, 47а</t>
  </si>
  <si>
    <t>50.</t>
  </si>
  <si>
    <t>Строительство многоквартирного жилого дома по адресу: ул. Баранчинская, 10 для обеспечения жильем граждан</t>
  </si>
  <si>
    <t>Приобретение в собственность муниципального образования здания для размещения дошкольного образовательного учреждения по ул.Цимлянской,21</t>
  </si>
  <si>
    <t>Приобретение в собственность муниципального образования здания для размещения дошкольного образовательного учреждения по ул.Машинистов,43</t>
  </si>
  <si>
    <t>2016 год</t>
  </si>
  <si>
    <t>Приобретение в собственность муниципального образования здания для размещения общеобразовательного учреждения по ул.Костычева</t>
  </si>
  <si>
    <t>Строительство нового корпуса МБОУ "СОШ № 42"</t>
  </si>
  <si>
    <t>Строительство спортивного зала в МАОУ "СОШ № 50 "</t>
  </si>
  <si>
    <t xml:space="preserve">Строительство спортивного зала в МАОУ "СОШ № 45" </t>
  </si>
  <si>
    <t>Строительство спортивной площадки в МАОУ «Гимназия №7»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</si>
  <si>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</si>
  <si>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</si>
  <si>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МАДОУ №409</t>
  </si>
  <si>
    <t>Строительство спортивной площадки в МАОУ «СОШ №140»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</si>
  <si>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2016 год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</si>
  <si>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</si>
  <si>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</si>
  <si>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</si>
  <si>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</si>
  <si>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Строительство тротуара со ступеньками и поручнем в микрорайоне Соболи по адресу: ул. 1-я Соболинская, д. 15</t>
  </si>
  <si>
    <t>Строительство (реконструкция) сетей наружного освещения</t>
  </si>
  <si>
    <t>Строительство сквера по ул. Шпалопропиточной, 4б, 6</t>
  </si>
  <si>
    <t>Реконструкция кладбища «Северное»</t>
  </si>
  <si>
    <t xml:space="preserve">Реконструкция кладбища «Банная гора» (новое) </t>
  </si>
  <si>
    <t>Расширение и реконструкция (2 очередь) канализации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</si>
  <si>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</si>
  <si>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</si>
  <si>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</si>
  <si>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</si>
  <si>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</si>
  <si>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газопроводов в микрорайоне индивидуальной застройки города Перми</t>
  </si>
  <si>
    <t>Строительство источников противопожарного водоснабжения</t>
  </si>
  <si>
    <t>Организация противооползневых мероприятий в районе жилого дома по ул. Куфонина, 32</t>
  </si>
  <si>
    <t>Организация противооползневых мероприятий в районе жилых домов по ул. Ким,5, Ивановская,19 и Чехова,2</t>
  </si>
  <si>
    <t>6.</t>
  </si>
  <si>
    <t>9.</t>
  </si>
  <si>
    <t>12.</t>
  </si>
  <si>
    <t>13.</t>
  </si>
  <si>
    <t>14.</t>
  </si>
  <si>
    <t>18.</t>
  </si>
  <si>
    <t>25.</t>
  </si>
  <si>
    <t>27.</t>
  </si>
  <si>
    <t>35.</t>
  </si>
  <si>
    <t>36.</t>
  </si>
  <si>
    <t>43.</t>
  </si>
  <si>
    <t>47.</t>
  </si>
  <si>
    <t>29.</t>
  </si>
  <si>
    <t>ПРИЛОЖЕНИЕ № 13</t>
  </si>
  <si>
    <t>к решению</t>
  </si>
  <si>
    <t>Пермской городской Думы</t>
  </si>
  <si>
    <t>тыс. руб.</t>
  </si>
  <si>
    <t>Реконструкция здания МАОУ "СОШ № 32 имени Г.А.Сборщикова" г. Перми (пристройка спортивного зала)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</si>
  <si>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</si>
  <si>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здания общеобразовательного учреждения по ул. Юнг Прикамья,3</t>
  </si>
  <si>
    <t>Реконструкция здания МАУ ДО «ЦДОД «Мотовилиха»</t>
  </si>
  <si>
    <t>Строительство плавательного бассейна в Кировском районе (ул. Сысольская, 10/5)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</si>
</sst>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4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/>
    <xf numFmtId="164" fontId="4" fillId="2" borderId="1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/>
    </xf>
    <xf numFmtId="0" fontId="4" fillId="3" borderId="1" xfId="1" applyFont="1" applyFill="1" applyBorder="1" applyAlignment="1">
      <alignment vertical="top" wrapText="1"/>
    </xf>
    <xf numFmtId="0" fontId="2" fillId="3" borderId="0" xfId="0" applyFont="1" applyFill="1" applyBorder="1"/>
    <xf numFmtId="164" fontId="4" fillId="3" borderId="2" xfId="0" applyNumberFormat="1" applyFont="1" applyFill="1" applyBorder="1" applyAlignment="1">
      <alignment vertical="top"/>
    </xf>
    <xf numFmtId="0" fontId="4" fillId="3" borderId="1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/>
    <xf numFmtId="164" fontId="4" fillId="3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/>
    <xf numFmtId="164" fontId="4" fillId="3" borderId="4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2" fillId="0" borderId="0" xfId="0" applyFont="1" applyFill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24"/>
  <sheetViews>
    <sheetView tabSelected="1" topLeftCell="A99" zoomScale="70" zoomScaleNormal="70" workbookViewId="0">
      <selection sqref="A1:D126"/>
    </sheetView>
  </sheetViews>
  <sheetFormatPr defaultColWidth="9.140625" defaultRowHeight="18.75" x14ac:dyDescent="0.25"/>
  <cols>
    <col min="1" max="1" width="5.42578125" style="1" customWidth="1"/>
    <col min="2" max="2" width="76.85546875" style="1" customWidth="1"/>
    <col min="3" max="3" width="19.85546875" style="34" customWidth="1"/>
    <col min="4" max="4" width="17.5703125" style="25" customWidth="1"/>
    <col min="5" max="6" width="20.85546875" style="1" hidden="1" customWidth="1"/>
    <col min="7" max="24" width="20.85546875" style="1" customWidth="1"/>
    <col min="25" max="16384" width="9.140625" style="1"/>
  </cols>
  <sheetData>
    <row r="1" spans="1:6" x14ac:dyDescent="0.25">
      <c r="D1" s="44" t="s">
        <v>131</v>
      </c>
    </row>
    <row r="2" spans="1:6" x14ac:dyDescent="0.25">
      <c r="D2" s="44" t="s">
        <v>132</v>
      </c>
    </row>
    <row r="3" spans="1:6" x14ac:dyDescent="0.25">
      <c r="D3" s="44" t="s">
        <v>133</v>
      </c>
    </row>
    <row r="5" spans="1:6" ht="18" x14ac:dyDescent="0.25">
      <c r="D5" s="26"/>
    </row>
    <row r="6" spans="1:6" ht="18.75" customHeight="1" x14ac:dyDescent="0.25">
      <c r="A6" s="45" t="s">
        <v>98</v>
      </c>
      <c r="B6" s="45"/>
      <c r="C6" s="45"/>
      <c r="D6" s="45"/>
    </row>
    <row r="7" spans="1:6" ht="15.75" customHeight="1" x14ac:dyDescent="0.25">
      <c r="A7" s="45"/>
      <c r="B7" s="45"/>
      <c r="C7" s="45"/>
      <c r="D7" s="45"/>
    </row>
    <row r="8" spans="1:6" ht="19.5" customHeight="1" x14ac:dyDescent="0.25">
      <c r="A8" s="45"/>
      <c r="B8" s="45"/>
      <c r="C8" s="45"/>
      <c r="D8" s="45"/>
    </row>
    <row r="9" spans="1:6" x14ac:dyDescent="0.25">
      <c r="A9" s="2"/>
      <c r="B9" s="3"/>
      <c r="D9" s="44" t="s">
        <v>134</v>
      </c>
      <c r="E9" s="4"/>
    </row>
    <row r="10" spans="1:6" ht="18" customHeight="1" x14ac:dyDescent="0.25">
      <c r="A10" s="46" t="s">
        <v>0</v>
      </c>
      <c r="B10" s="46" t="s">
        <v>42</v>
      </c>
      <c r="C10" s="46" t="s">
        <v>24</v>
      </c>
      <c r="D10" s="50" t="s">
        <v>88</v>
      </c>
      <c r="E10" s="54"/>
    </row>
    <row r="11" spans="1:6" ht="18" customHeight="1" x14ac:dyDescent="0.25">
      <c r="A11" s="47"/>
      <c r="B11" s="48"/>
      <c r="C11" s="49"/>
      <c r="D11" s="51"/>
      <c r="E11" s="54"/>
    </row>
    <row r="12" spans="1:6" s="14" customFormat="1" x14ac:dyDescent="0.25">
      <c r="A12" s="11"/>
      <c r="B12" s="17" t="s">
        <v>1</v>
      </c>
      <c r="C12" s="35"/>
      <c r="D12" s="27">
        <f>D14+D15</f>
        <v>1229299.7</v>
      </c>
      <c r="E12" s="19"/>
    </row>
    <row r="13" spans="1:6" s="14" customFormat="1" x14ac:dyDescent="0.25">
      <c r="A13" s="11"/>
      <c r="B13" s="20" t="s">
        <v>2</v>
      </c>
      <c r="C13" s="35"/>
      <c r="D13" s="27"/>
      <c r="E13" s="19"/>
    </row>
    <row r="14" spans="1:6" s="8" customFormat="1" hidden="1" x14ac:dyDescent="0.3">
      <c r="A14" s="5"/>
      <c r="B14" s="10" t="s">
        <v>3</v>
      </c>
      <c r="C14" s="36"/>
      <c r="D14" s="28">
        <f>D16+D17+D18+D19+D22+D24+D25+D26+D27+D28+D29+D30+D31+D32+D33+D34</f>
        <v>1072090.5</v>
      </c>
      <c r="E14" s="7"/>
      <c r="F14" s="8">
        <v>0</v>
      </c>
    </row>
    <row r="15" spans="1:6" s="14" customFormat="1" x14ac:dyDescent="0.25">
      <c r="A15" s="11"/>
      <c r="B15" s="20" t="s">
        <v>29</v>
      </c>
      <c r="C15" s="35"/>
      <c r="D15" s="27">
        <f>D23</f>
        <v>157209.20000000001</v>
      </c>
      <c r="E15" s="19"/>
    </row>
    <row r="16" spans="1:6" s="14" customFormat="1" ht="56.25" x14ac:dyDescent="0.25">
      <c r="A16" s="11" t="s">
        <v>4</v>
      </c>
      <c r="B16" s="12" t="s">
        <v>38</v>
      </c>
      <c r="C16" s="37" t="s">
        <v>27</v>
      </c>
      <c r="D16" s="27">
        <v>199000</v>
      </c>
    </row>
    <row r="17" spans="1:6" s="14" customFormat="1" ht="56.25" x14ac:dyDescent="0.25">
      <c r="A17" s="11" t="s">
        <v>43</v>
      </c>
      <c r="B17" s="12" t="s">
        <v>86</v>
      </c>
      <c r="C17" s="37" t="s">
        <v>27</v>
      </c>
      <c r="D17" s="27">
        <v>185000</v>
      </c>
    </row>
    <row r="18" spans="1:6" s="14" customFormat="1" ht="56.25" x14ac:dyDescent="0.25">
      <c r="A18" s="11" t="s">
        <v>44</v>
      </c>
      <c r="B18" s="12" t="s">
        <v>136</v>
      </c>
      <c r="C18" s="37" t="s">
        <v>27</v>
      </c>
      <c r="D18" s="27">
        <v>212300</v>
      </c>
    </row>
    <row r="19" spans="1:6" s="14" customFormat="1" ht="56.25" hidden="1" x14ac:dyDescent="0.25">
      <c r="A19" s="11" t="s">
        <v>45</v>
      </c>
      <c r="B19" s="12" t="s">
        <v>87</v>
      </c>
      <c r="C19" s="37" t="s">
        <v>27</v>
      </c>
      <c r="D19" s="27">
        <v>0</v>
      </c>
      <c r="F19" s="14">
        <v>0</v>
      </c>
    </row>
    <row r="20" spans="1:6" s="14" customFormat="1" ht="56.25" x14ac:dyDescent="0.25">
      <c r="A20" s="11" t="s">
        <v>45</v>
      </c>
      <c r="B20" s="12" t="s">
        <v>89</v>
      </c>
      <c r="C20" s="37" t="s">
        <v>27</v>
      </c>
      <c r="D20" s="27">
        <f>D22+D23</f>
        <v>316180.90000000002</v>
      </c>
    </row>
    <row r="21" spans="1:6" s="14" customFormat="1" x14ac:dyDescent="0.25">
      <c r="A21" s="11"/>
      <c r="B21" s="12" t="s">
        <v>2</v>
      </c>
      <c r="C21" s="37"/>
      <c r="D21" s="29"/>
    </row>
    <row r="22" spans="1:6" s="14" customFormat="1" hidden="1" x14ac:dyDescent="0.3">
      <c r="A22" s="11"/>
      <c r="B22" s="12" t="s">
        <v>3</v>
      </c>
      <c r="C22" s="38"/>
      <c r="D22" s="30">
        <v>158971.70000000001</v>
      </c>
      <c r="F22" s="14">
        <v>0</v>
      </c>
    </row>
    <row r="23" spans="1:6" s="14" customFormat="1" x14ac:dyDescent="0.25">
      <c r="A23" s="11"/>
      <c r="B23" s="12" t="s">
        <v>29</v>
      </c>
      <c r="C23" s="37"/>
      <c r="D23" s="27">
        <v>157209.20000000001</v>
      </c>
    </row>
    <row r="24" spans="1:6" s="14" customFormat="1" ht="60.75" customHeight="1" x14ac:dyDescent="0.25">
      <c r="A24" s="11" t="s">
        <v>46</v>
      </c>
      <c r="B24" s="12" t="s">
        <v>95</v>
      </c>
      <c r="C24" s="37" t="s">
        <v>27</v>
      </c>
      <c r="D24" s="27">
        <v>108000</v>
      </c>
    </row>
    <row r="25" spans="1:6" s="14" customFormat="1" ht="56.25" x14ac:dyDescent="0.25">
      <c r="A25" s="11" t="s">
        <v>118</v>
      </c>
      <c r="B25" s="12" t="s">
        <v>61</v>
      </c>
      <c r="C25" s="37" t="s">
        <v>69</v>
      </c>
      <c r="D25" s="27">
        <v>6500</v>
      </c>
    </row>
    <row r="26" spans="1:6" s="14" customFormat="1" ht="56.25" x14ac:dyDescent="0.25">
      <c r="A26" s="11" t="s">
        <v>47</v>
      </c>
      <c r="B26" s="12" t="s">
        <v>90</v>
      </c>
      <c r="C26" s="37" t="s">
        <v>69</v>
      </c>
      <c r="D26" s="27">
        <v>8800</v>
      </c>
    </row>
    <row r="27" spans="1:6" s="14" customFormat="1" ht="56.25" x14ac:dyDescent="0.25">
      <c r="A27" s="11" t="s">
        <v>8</v>
      </c>
      <c r="B27" s="12" t="s">
        <v>91</v>
      </c>
      <c r="C27" s="37" t="s">
        <v>69</v>
      </c>
      <c r="D27" s="27">
        <v>31400</v>
      </c>
    </row>
    <row r="28" spans="1:6" s="14" customFormat="1" ht="56.25" x14ac:dyDescent="0.25">
      <c r="A28" s="11" t="s">
        <v>119</v>
      </c>
      <c r="B28" s="12" t="s">
        <v>92</v>
      </c>
      <c r="C28" s="37" t="s">
        <v>69</v>
      </c>
      <c r="D28" s="27">
        <v>28200</v>
      </c>
    </row>
    <row r="29" spans="1:6" s="14" customFormat="1" ht="37.5" x14ac:dyDescent="0.25">
      <c r="A29" s="11" t="s">
        <v>9</v>
      </c>
      <c r="B29" s="13" t="s">
        <v>93</v>
      </c>
      <c r="C29" s="37" t="s">
        <v>5</v>
      </c>
      <c r="D29" s="27">
        <v>15000</v>
      </c>
    </row>
    <row r="30" spans="1:6" s="14" customFormat="1" ht="56.25" x14ac:dyDescent="0.25">
      <c r="A30" s="11" t="s">
        <v>10</v>
      </c>
      <c r="B30" s="13" t="s">
        <v>135</v>
      </c>
      <c r="C30" s="37" t="s">
        <v>94</v>
      </c>
      <c r="D30" s="27">
        <v>13600</v>
      </c>
    </row>
    <row r="31" spans="1:6" s="14" customFormat="1" ht="37.5" x14ac:dyDescent="0.25">
      <c r="A31" s="11" t="s">
        <v>120</v>
      </c>
      <c r="B31" s="13" t="s">
        <v>97</v>
      </c>
      <c r="C31" s="37" t="s">
        <v>5</v>
      </c>
      <c r="D31" s="27">
        <v>15000</v>
      </c>
      <c r="E31" s="15"/>
    </row>
    <row r="32" spans="1:6" s="14" customFormat="1" ht="56.25" x14ac:dyDescent="0.25">
      <c r="A32" s="11" t="s">
        <v>121</v>
      </c>
      <c r="B32" s="13" t="s">
        <v>137</v>
      </c>
      <c r="C32" s="37" t="s">
        <v>94</v>
      </c>
      <c r="D32" s="27">
        <v>400</v>
      </c>
      <c r="E32" s="15"/>
    </row>
    <row r="33" spans="1:6" s="14" customFormat="1" ht="56.25" x14ac:dyDescent="0.25">
      <c r="A33" s="11" t="s">
        <v>122</v>
      </c>
      <c r="B33" s="13" t="s">
        <v>96</v>
      </c>
      <c r="C33" s="37" t="s">
        <v>94</v>
      </c>
      <c r="D33" s="27">
        <v>62718.8</v>
      </c>
      <c r="E33" s="15"/>
    </row>
    <row r="34" spans="1:6" s="14" customFormat="1" ht="56.25" x14ac:dyDescent="0.25">
      <c r="A34" s="11" t="s">
        <v>12</v>
      </c>
      <c r="B34" s="13" t="s">
        <v>138</v>
      </c>
      <c r="C34" s="37" t="s">
        <v>94</v>
      </c>
      <c r="D34" s="27">
        <v>27200</v>
      </c>
      <c r="E34" s="15"/>
    </row>
    <row r="35" spans="1:6" s="14" customFormat="1" x14ac:dyDescent="0.25">
      <c r="A35" s="11"/>
      <c r="B35" s="13" t="s">
        <v>6</v>
      </c>
      <c r="C35" s="37"/>
      <c r="D35" s="27">
        <f>D40+D41+D44+D45+D46+D47+D48+D42+D43+D53</f>
        <v>1082489.7</v>
      </c>
    </row>
    <row r="36" spans="1:6" s="14" customFormat="1" x14ac:dyDescent="0.25">
      <c r="A36" s="11"/>
      <c r="B36" s="17" t="s">
        <v>2</v>
      </c>
      <c r="C36" s="37"/>
      <c r="D36" s="27"/>
    </row>
    <row r="37" spans="1:6" s="8" customFormat="1" hidden="1" x14ac:dyDescent="0.3">
      <c r="A37" s="5"/>
      <c r="B37" s="9" t="s">
        <v>3</v>
      </c>
      <c r="C37" s="39"/>
      <c r="D37" s="28">
        <f>D40+D41+D44+D45+D46+D47+D50+D42+D43+D53</f>
        <v>1067685.2999999998</v>
      </c>
      <c r="F37" s="8">
        <v>0</v>
      </c>
    </row>
    <row r="38" spans="1:6" s="14" customFormat="1" x14ac:dyDescent="0.25">
      <c r="A38" s="11"/>
      <c r="B38" s="13" t="s">
        <v>29</v>
      </c>
      <c r="C38" s="37"/>
      <c r="D38" s="27">
        <f>D51</f>
        <v>6384.4</v>
      </c>
    </row>
    <row r="39" spans="1:6" s="14" customFormat="1" x14ac:dyDescent="0.25">
      <c r="A39" s="11"/>
      <c r="B39" s="13" t="s">
        <v>81</v>
      </c>
      <c r="C39" s="37"/>
      <c r="D39" s="27">
        <f>D52</f>
        <v>8420</v>
      </c>
    </row>
    <row r="40" spans="1:6" s="14" customFormat="1" ht="74.25" customHeight="1" x14ac:dyDescent="0.25">
      <c r="A40" s="11" t="s">
        <v>48</v>
      </c>
      <c r="B40" s="16" t="s">
        <v>108</v>
      </c>
      <c r="C40" s="37" t="s">
        <v>7</v>
      </c>
      <c r="D40" s="27">
        <v>87.6</v>
      </c>
      <c r="E40" s="14">
        <v>1710141080</v>
      </c>
    </row>
    <row r="41" spans="1:6" s="14" customFormat="1" ht="75" x14ac:dyDescent="0.25">
      <c r="A41" s="11" t="s">
        <v>49</v>
      </c>
      <c r="B41" s="13" t="s">
        <v>23</v>
      </c>
      <c r="C41" s="37" t="s">
        <v>7</v>
      </c>
      <c r="D41" s="27">
        <v>50227.8</v>
      </c>
      <c r="E41" s="14">
        <v>1710141090</v>
      </c>
    </row>
    <row r="42" spans="1:6" s="14" customFormat="1" ht="75" x14ac:dyDescent="0.25">
      <c r="A42" s="11" t="s">
        <v>123</v>
      </c>
      <c r="B42" s="13" t="s">
        <v>109</v>
      </c>
      <c r="C42" s="37" t="s">
        <v>7</v>
      </c>
      <c r="D42" s="27">
        <v>28590</v>
      </c>
      <c r="E42" s="14">
        <v>1710141130</v>
      </c>
    </row>
    <row r="43" spans="1:6" s="14" customFormat="1" ht="75" x14ac:dyDescent="0.25">
      <c r="A43" s="11" t="s">
        <v>50</v>
      </c>
      <c r="B43" s="13" t="s">
        <v>114</v>
      </c>
      <c r="C43" s="37" t="s">
        <v>7</v>
      </c>
      <c r="D43" s="27">
        <v>48016.2</v>
      </c>
      <c r="E43" s="14">
        <v>1710241100</v>
      </c>
    </row>
    <row r="44" spans="1:6" s="14" customFormat="1" ht="75" x14ac:dyDescent="0.25">
      <c r="A44" s="11" t="s">
        <v>51</v>
      </c>
      <c r="B44" s="13" t="s">
        <v>110</v>
      </c>
      <c r="C44" s="37" t="s">
        <v>7</v>
      </c>
      <c r="D44" s="27">
        <v>7677.3</v>
      </c>
      <c r="E44" s="14">
        <v>1710141140</v>
      </c>
    </row>
    <row r="45" spans="1:6" s="14" customFormat="1" ht="75" x14ac:dyDescent="0.25">
      <c r="A45" s="11" t="s">
        <v>52</v>
      </c>
      <c r="B45" s="13" t="s">
        <v>111</v>
      </c>
      <c r="C45" s="37" t="s">
        <v>7</v>
      </c>
      <c r="D45" s="31">
        <v>21305.4</v>
      </c>
      <c r="E45" s="14">
        <v>1710141200</v>
      </c>
    </row>
    <row r="46" spans="1:6" s="14" customFormat="1" ht="75" hidden="1" x14ac:dyDescent="0.25">
      <c r="A46" s="11" t="s">
        <v>70</v>
      </c>
      <c r="B46" s="13" t="s">
        <v>112</v>
      </c>
      <c r="C46" s="37" t="s">
        <v>7</v>
      </c>
      <c r="D46" s="31">
        <v>0</v>
      </c>
      <c r="F46" s="14">
        <v>0</v>
      </c>
    </row>
    <row r="47" spans="1:6" s="14" customFormat="1" ht="75" x14ac:dyDescent="0.25">
      <c r="A47" s="11" t="s">
        <v>70</v>
      </c>
      <c r="B47" s="13" t="s">
        <v>113</v>
      </c>
      <c r="C47" s="37" t="s">
        <v>7</v>
      </c>
      <c r="D47" s="31">
        <v>7000</v>
      </c>
      <c r="E47" s="14">
        <v>1710141220</v>
      </c>
    </row>
    <row r="48" spans="1:6" s="14" customFormat="1" ht="75" x14ac:dyDescent="0.25">
      <c r="A48" s="11" t="s">
        <v>71</v>
      </c>
      <c r="B48" s="13" t="s">
        <v>58</v>
      </c>
      <c r="C48" s="37" t="s">
        <v>22</v>
      </c>
      <c r="D48" s="31">
        <f>D50+D51+D52</f>
        <v>819585.4</v>
      </c>
    </row>
    <row r="49" spans="1:6" s="14" customFormat="1" x14ac:dyDescent="0.25">
      <c r="A49" s="11"/>
      <c r="B49" s="17" t="s">
        <v>2</v>
      </c>
      <c r="C49" s="37"/>
      <c r="D49" s="31"/>
    </row>
    <row r="50" spans="1:6" s="14" customFormat="1" hidden="1" x14ac:dyDescent="0.3">
      <c r="A50" s="11"/>
      <c r="B50" s="13" t="s">
        <v>3</v>
      </c>
      <c r="C50" s="38"/>
      <c r="D50" s="32">
        <v>804781</v>
      </c>
      <c r="F50" s="14">
        <v>0</v>
      </c>
    </row>
    <row r="51" spans="1:6" s="14" customFormat="1" x14ac:dyDescent="0.25">
      <c r="A51" s="11"/>
      <c r="B51" s="13" t="s">
        <v>29</v>
      </c>
      <c r="C51" s="37"/>
      <c r="D51" s="31">
        <v>6384.4</v>
      </c>
    </row>
    <row r="52" spans="1:6" s="14" customFormat="1" x14ac:dyDescent="0.25">
      <c r="A52" s="11"/>
      <c r="B52" s="13" t="s">
        <v>81</v>
      </c>
      <c r="C52" s="37"/>
      <c r="D52" s="31">
        <v>8420</v>
      </c>
    </row>
    <row r="53" spans="1:6" s="14" customFormat="1" ht="56.25" x14ac:dyDescent="0.25">
      <c r="A53" s="11" t="s">
        <v>72</v>
      </c>
      <c r="B53" s="16" t="s">
        <v>85</v>
      </c>
      <c r="C53" s="37" t="s">
        <v>22</v>
      </c>
      <c r="D53" s="31">
        <v>100000</v>
      </c>
    </row>
    <row r="54" spans="1:6" s="14" customFormat="1" x14ac:dyDescent="0.25">
      <c r="A54" s="11"/>
      <c r="B54" s="13" t="s">
        <v>11</v>
      </c>
      <c r="C54" s="37"/>
      <c r="D54" s="27">
        <f>D56+D57</f>
        <v>147377.09999999998</v>
      </c>
    </row>
    <row r="55" spans="1:6" s="14" customFormat="1" x14ac:dyDescent="0.25">
      <c r="A55" s="11"/>
      <c r="B55" s="13" t="s">
        <v>2</v>
      </c>
      <c r="C55" s="37"/>
      <c r="D55" s="31"/>
    </row>
    <row r="56" spans="1:6" s="8" customFormat="1" hidden="1" x14ac:dyDescent="0.3">
      <c r="A56" s="5"/>
      <c r="B56" s="9" t="s">
        <v>3</v>
      </c>
      <c r="C56" s="39"/>
      <c r="D56" s="33">
        <f>D58+D61+D63+D64+D65+D66</f>
        <v>125901.09999999999</v>
      </c>
      <c r="F56" s="8">
        <v>0</v>
      </c>
    </row>
    <row r="57" spans="1:6" s="14" customFormat="1" x14ac:dyDescent="0.25">
      <c r="A57" s="11"/>
      <c r="B57" s="13" t="s">
        <v>29</v>
      </c>
      <c r="C57" s="37"/>
      <c r="D57" s="31">
        <f>D62</f>
        <v>21476</v>
      </c>
    </row>
    <row r="58" spans="1:6" s="14" customFormat="1" ht="75" x14ac:dyDescent="0.25">
      <c r="A58" s="11" t="s">
        <v>124</v>
      </c>
      <c r="B58" s="16" t="s">
        <v>104</v>
      </c>
      <c r="C58" s="24" t="s">
        <v>13</v>
      </c>
      <c r="D58" s="31">
        <v>46242.9</v>
      </c>
    </row>
    <row r="59" spans="1:6" s="14" customFormat="1" ht="60" customHeight="1" x14ac:dyDescent="0.25">
      <c r="A59" s="11" t="s">
        <v>73</v>
      </c>
      <c r="B59" s="16" t="s">
        <v>107</v>
      </c>
      <c r="C59" s="24" t="s">
        <v>13</v>
      </c>
      <c r="D59" s="27">
        <f>D61+D62</f>
        <v>33040</v>
      </c>
    </row>
    <row r="60" spans="1:6" s="14" customFormat="1" x14ac:dyDescent="0.25">
      <c r="A60" s="11"/>
      <c r="B60" s="17" t="s">
        <v>2</v>
      </c>
      <c r="C60" s="24"/>
      <c r="D60" s="31"/>
    </row>
    <row r="61" spans="1:6" s="14" customFormat="1" hidden="1" x14ac:dyDescent="0.3">
      <c r="A61" s="11"/>
      <c r="B61" s="17" t="s">
        <v>3</v>
      </c>
      <c r="C61" s="40"/>
      <c r="D61" s="32">
        <v>11564</v>
      </c>
      <c r="F61" s="14">
        <v>0</v>
      </c>
    </row>
    <row r="62" spans="1:6" s="14" customFormat="1" x14ac:dyDescent="0.25">
      <c r="A62" s="11"/>
      <c r="B62" s="17" t="s">
        <v>29</v>
      </c>
      <c r="C62" s="24"/>
      <c r="D62" s="31">
        <v>21476</v>
      </c>
    </row>
    <row r="63" spans="1:6" s="14" customFormat="1" ht="60" customHeight="1" x14ac:dyDescent="0.25">
      <c r="A63" s="11" t="s">
        <v>125</v>
      </c>
      <c r="B63" s="16" t="s">
        <v>106</v>
      </c>
      <c r="C63" s="24" t="s">
        <v>13</v>
      </c>
      <c r="D63" s="27">
        <v>41960</v>
      </c>
    </row>
    <row r="64" spans="1:6" s="14" customFormat="1" ht="60" customHeight="1" x14ac:dyDescent="0.25">
      <c r="A64" s="11" t="s">
        <v>74</v>
      </c>
      <c r="B64" s="16" t="s">
        <v>68</v>
      </c>
      <c r="C64" s="24" t="s">
        <v>13</v>
      </c>
      <c r="D64" s="27">
        <v>702</v>
      </c>
    </row>
    <row r="65" spans="1:6" s="14" customFormat="1" ht="60" customHeight="1" x14ac:dyDescent="0.25">
      <c r="A65" s="11" t="s">
        <v>130</v>
      </c>
      <c r="B65" s="16" t="s">
        <v>105</v>
      </c>
      <c r="C65" s="24" t="s">
        <v>13</v>
      </c>
      <c r="D65" s="27">
        <v>5228.3999999999996</v>
      </c>
    </row>
    <row r="66" spans="1:6" s="14" customFormat="1" ht="60" customHeight="1" x14ac:dyDescent="0.25">
      <c r="A66" s="11" t="s">
        <v>28</v>
      </c>
      <c r="B66" s="16" t="s">
        <v>76</v>
      </c>
      <c r="C66" s="24" t="s">
        <v>13</v>
      </c>
      <c r="D66" s="27">
        <v>20203.8</v>
      </c>
    </row>
    <row r="67" spans="1:6" s="14" customFormat="1" x14ac:dyDescent="0.25">
      <c r="A67" s="11"/>
      <c r="B67" s="13" t="s">
        <v>14</v>
      </c>
      <c r="C67" s="37"/>
      <c r="D67" s="27">
        <f>D71+D72+D73+D74+D76+D80+D84+D88+D92+D93+D94+D75+D95</f>
        <v>567993.5</v>
      </c>
    </row>
    <row r="68" spans="1:6" s="14" customFormat="1" x14ac:dyDescent="0.25">
      <c r="A68" s="11"/>
      <c r="B68" s="17" t="s">
        <v>2</v>
      </c>
      <c r="C68" s="24"/>
      <c r="D68" s="31"/>
    </row>
    <row r="69" spans="1:6" s="8" customFormat="1" hidden="1" x14ac:dyDescent="0.3">
      <c r="A69" s="5"/>
      <c r="B69" s="6" t="s">
        <v>3</v>
      </c>
      <c r="C69" s="41"/>
      <c r="D69" s="33">
        <f>D71+D72+D73+D74+D78+D82+D86+D90+D92+D93+D94++D75+D95</f>
        <v>160991.20000000001</v>
      </c>
      <c r="F69" s="8">
        <v>0</v>
      </c>
    </row>
    <row r="70" spans="1:6" s="14" customFormat="1" x14ac:dyDescent="0.25">
      <c r="A70" s="11"/>
      <c r="B70" s="13" t="s">
        <v>25</v>
      </c>
      <c r="C70" s="24"/>
      <c r="D70" s="31">
        <f>D79+D83+D87+D91</f>
        <v>407002.3</v>
      </c>
    </row>
    <row r="71" spans="1:6" s="14" customFormat="1" ht="56.25" x14ac:dyDescent="0.25">
      <c r="A71" s="11" t="s">
        <v>31</v>
      </c>
      <c r="B71" s="13" t="s">
        <v>34</v>
      </c>
      <c r="C71" s="24" t="s">
        <v>15</v>
      </c>
      <c r="D71" s="27">
        <v>3000</v>
      </c>
    </row>
    <row r="72" spans="1:6" s="14" customFormat="1" ht="75" x14ac:dyDescent="0.25">
      <c r="A72" s="11" t="s">
        <v>32</v>
      </c>
      <c r="B72" s="13" t="s">
        <v>102</v>
      </c>
      <c r="C72" s="24" t="s">
        <v>13</v>
      </c>
      <c r="D72" s="27">
        <v>3900</v>
      </c>
    </row>
    <row r="73" spans="1:6" s="14" customFormat="1" ht="56.25" x14ac:dyDescent="0.25">
      <c r="A73" s="11" t="s">
        <v>53</v>
      </c>
      <c r="B73" s="13" t="s">
        <v>100</v>
      </c>
      <c r="C73" s="24" t="s">
        <v>15</v>
      </c>
      <c r="D73" s="27">
        <v>226.9</v>
      </c>
    </row>
    <row r="74" spans="1:6" s="14" customFormat="1" ht="56.25" x14ac:dyDescent="0.25">
      <c r="A74" s="11" t="s">
        <v>54</v>
      </c>
      <c r="B74" s="13" t="s">
        <v>101</v>
      </c>
      <c r="C74" s="24" t="s">
        <v>15</v>
      </c>
      <c r="D74" s="31">
        <v>225.2</v>
      </c>
    </row>
    <row r="75" spans="1:6" s="14" customFormat="1" ht="56.25" hidden="1" x14ac:dyDescent="0.25">
      <c r="A75" s="11" t="s">
        <v>127</v>
      </c>
      <c r="B75" s="13" t="s">
        <v>99</v>
      </c>
      <c r="C75" s="24" t="s">
        <v>15</v>
      </c>
      <c r="D75" s="31">
        <v>0</v>
      </c>
      <c r="F75" s="14">
        <v>0</v>
      </c>
    </row>
    <row r="76" spans="1:6" s="14" customFormat="1" ht="75" x14ac:dyDescent="0.25">
      <c r="A76" s="11" t="s">
        <v>126</v>
      </c>
      <c r="B76" s="13" t="s">
        <v>39</v>
      </c>
      <c r="C76" s="24" t="s">
        <v>13</v>
      </c>
      <c r="D76" s="31">
        <f>D78+D79</f>
        <v>251056.4</v>
      </c>
    </row>
    <row r="77" spans="1:6" s="14" customFormat="1" x14ac:dyDescent="0.25">
      <c r="A77" s="11"/>
      <c r="B77" s="17" t="s">
        <v>2</v>
      </c>
      <c r="C77" s="24"/>
      <c r="D77" s="31"/>
    </row>
    <row r="78" spans="1:6" s="14" customFormat="1" hidden="1" x14ac:dyDescent="0.3">
      <c r="A78" s="11"/>
      <c r="B78" s="13" t="s">
        <v>3</v>
      </c>
      <c r="C78" s="40"/>
      <c r="D78" s="32">
        <v>58000.1</v>
      </c>
      <c r="F78" s="14">
        <v>0</v>
      </c>
    </row>
    <row r="79" spans="1:6" s="14" customFormat="1" x14ac:dyDescent="0.25">
      <c r="A79" s="11"/>
      <c r="B79" s="13" t="s">
        <v>25</v>
      </c>
      <c r="C79" s="24"/>
      <c r="D79" s="31">
        <v>193056.3</v>
      </c>
    </row>
    <row r="80" spans="1:6" s="14" customFormat="1" ht="75" x14ac:dyDescent="0.25">
      <c r="A80" s="11" t="s">
        <v>127</v>
      </c>
      <c r="B80" s="13" t="s">
        <v>40</v>
      </c>
      <c r="C80" s="24" t="s">
        <v>13</v>
      </c>
      <c r="D80" s="31">
        <f>D82+D83</f>
        <v>9406</v>
      </c>
    </row>
    <row r="81" spans="1:6" s="14" customFormat="1" x14ac:dyDescent="0.25">
      <c r="A81" s="11"/>
      <c r="B81" s="17" t="s">
        <v>2</v>
      </c>
      <c r="C81" s="24"/>
      <c r="D81" s="31"/>
    </row>
    <row r="82" spans="1:6" s="14" customFormat="1" hidden="1" x14ac:dyDescent="0.3">
      <c r="A82" s="11"/>
      <c r="B82" s="13" t="s">
        <v>3</v>
      </c>
      <c r="C82" s="40"/>
      <c r="D82" s="32">
        <v>2351.5</v>
      </c>
      <c r="F82" s="14">
        <v>0</v>
      </c>
    </row>
    <row r="83" spans="1:6" s="14" customFormat="1" x14ac:dyDescent="0.25">
      <c r="A83" s="11"/>
      <c r="B83" s="13" t="s">
        <v>25</v>
      </c>
      <c r="C83" s="24"/>
      <c r="D83" s="31">
        <v>7054.5</v>
      </c>
    </row>
    <row r="84" spans="1:6" s="14" customFormat="1" ht="75" x14ac:dyDescent="0.25">
      <c r="A84" s="11" t="s">
        <v>55</v>
      </c>
      <c r="B84" s="13" t="s">
        <v>41</v>
      </c>
      <c r="C84" s="24" t="s">
        <v>13</v>
      </c>
      <c r="D84" s="31">
        <f>D86+D87</f>
        <v>250627.09999999998</v>
      </c>
    </row>
    <row r="85" spans="1:6" s="14" customFormat="1" x14ac:dyDescent="0.25">
      <c r="A85" s="11"/>
      <c r="B85" s="17" t="s">
        <v>2</v>
      </c>
      <c r="C85" s="24"/>
      <c r="D85" s="31"/>
    </row>
    <row r="86" spans="1:6" s="14" customFormat="1" hidden="1" x14ac:dyDescent="0.3">
      <c r="A86" s="11"/>
      <c r="B86" s="13" t="s">
        <v>3</v>
      </c>
      <c r="C86" s="40"/>
      <c r="D86" s="32">
        <v>62656.800000000003</v>
      </c>
      <c r="F86" s="14">
        <v>0</v>
      </c>
    </row>
    <row r="87" spans="1:6" s="14" customFormat="1" x14ac:dyDescent="0.25">
      <c r="A87" s="11"/>
      <c r="B87" s="13" t="s">
        <v>25</v>
      </c>
      <c r="C87" s="24"/>
      <c r="D87" s="31">
        <v>187970.3</v>
      </c>
    </row>
    <row r="88" spans="1:6" s="14" customFormat="1" ht="59.25" customHeight="1" x14ac:dyDescent="0.25">
      <c r="A88" s="11" t="s">
        <v>56</v>
      </c>
      <c r="B88" s="16" t="s">
        <v>21</v>
      </c>
      <c r="C88" s="24" t="s">
        <v>13</v>
      </c>
      <c r="D88" s="31">
        <f>D90+D91</f>
        <v>25228.300000000003</v>
      </c>
    </row>
    <row r="89" spans="1:6" s="14" customFormat="1" ht="21" customHeight="1" x14ac:dyDescent="0.25">
      <c r="A89" s="11"/>
      <c r="B89" s="17" t="s">
        <v>2</v>
      </c>
      <c r="C89" s="24"/>
      <c r="D89" s="27"/>
    </row>
    <row r="90" spans="1:6" s="14" customFormat="1" hidden="1" x14ac:dyDescent="0.3">
      <c r="A90" s="11"/>
      <c r="B90" s="13" t="s">
        <v>3</v>
      </c>
      <c r="C90" s="40"/>
      <c r="D90" s="30">
        <v>6307.1</v>
      </c>
      <c r="F90" s="14">
        <v>0</v>
      </c>
    </row>
    <row r="91" spans="1:6" s="14" customFormat="1" x14ac:dyDescent="0.25">
      <c r="A91" s="11"/>
      <c r="B91" s="13" t="s">
        <v>25</v>
      </c>
      <c r="C91" s="24"/>
      <c r="D91" s="27">
        <v>18921.2</v>
      </c>
    </row>
    <row r="92" spans="1:6" s="14" customFormat="1" ht="56.25" x14ac:dyDescent="0.25">
      <c r="A92" s="11" t="s">
        <v>57</v>
      </c>
      <c r="B92" s="16" t="s">
        <v>21</v>
      </c>
      <c r="C92" s="37" t="s">
        <v>22</v>
      </c>
      <c r="D92" s="27">
        <v>7175.4</v>
      </c>
    </row>
    <row r="93" spans="1:6" s="14" customFormat="1" ht="75" x14ac:dyDescent="0.25">
      <c r="A93" s="11" t="s">
        <v>63</v>
      </c>
      <c r="B93" s="16" t="s">
        <v>103</v>
      </c>
      <c r="C93" s="24" t="s">
        <v>13</v>
      </c>
      <c r="D93" s="27">
        <v>3754.7</v>
      </c>
    </row>
    <row r="94" spans="1:6" s="14" customFormat="1" ht="75" x14ac:dyDescent="0.25">
      <c r="A94" s="11" t="s">
        <v>64</v>
      </c>
      <c r="B94" s="16" t="s">
        <v>62</v>
      </c>
      <c r="C94" s="24" t="s">
        <v>13</v>
      </c>
      <c r="D94" s="27">
        <v>486.7</v>
      </c>
    </row>
    <row r="95" spans="1:6" s="14" customFormat="1" ht="60" customHeight="1" x14ac:dyDescent="0.25">
      <c r="A95" s="11" t="s">
        <v>65</v>
      </c>
      <c r="B95" s="16" t="s">
        <v>78</v>
      </c>
      <c r="C95" s="24" t="s">
        <v>13</v>
      </c>
      <c r="D95" s="27">
        <v>12906.8</v>
      </c>
    </row>
    <row r="96" spans="1:6" s="14" customFormat="1" x14ac:dyDescent="0.25">
      <c r="A96" s="11"/>
      <c r="B96" s="21" t="s">
        <v>16</v>
      </c>
      <c r="C96" s="42"/>
      <c r="D96" s="27">
        <f>D97+D98+D99</f>
        <v>161440.9</v>
      </c>
    </row>
    <row r="97" spans="1:6" s="14" customFormat="1" ht="75" x14ac:dyDescent="0.25">
      <c r="A97" s="11" t="s">
        <v>128</v>
      </c>
      <c r="B97" s="18" t="s">
        <v>59</v>
      </c>
      <c r="C97" s="24" t="s">
        <v>17</v>
      </c>
      <c r="D97" s="27">
        <v>53940.9</v>
      </c>
    </row>
    <row r="98" spans="1:6" s="14" customFormat="1" ht="56.25" x14ac:dyDescent="0.25">
      <c r="A98" s="11" t="s">
        <v>66</v>
      </c>
      <c r="B98" s="13" t="s">
        <v>60</v>
      </c>
      <c r="C98" s="37" t="s">
        <v>27</v>
      </c>
      <c r="D98" s="27">
        <v>100000</v>
      </c>
    </row>
    <row r="99" spans="1:6" s="14" customFormat="1" ht="75" x14ac:dyDescent="0.25">
      <c r="A99" s="11" t="s">
        <v>75</v>
      </c>
      <c r="B99" s="13" t="s">
        <v>139</v>
      </c>
      <c r="C99" s="24" t="s">
        <v>17</v>
      </c>
      <c r="D99" s="27">
        <v>7500</v>
      </c>
    </row>
    <row r="100" spans="1:6" s="14" customFormat="1" ht="19.5" customHeight="1" x14ac:dyDescent="0.25">
      <c r="A100" s="11"/>
      <c r="B100" s="13" t="s">
        <v>35</v>
      </c>
      <c r="C100" s="37"/>
      <c r="D100" s="27">
        <f>D101</f>
        <v>50000</v>
      </c>
    </row>
    <row r="101" spans="1:6" s="14" customFormat="1" ht="75" x14ac:dyDescent="0.25">
      <c r="A101" s="11" t="s">
        <v>79</v>
      </c>
      <c r="B101" s="13" t="s">
        <v>36</v>
      </c>
      <c r="C101" s="24" t="s">
        <v>37</v>
      </c>
      <c r="D101" s="27">
        <v>50000</v>
      </c>
    </row>
    <row r="102" spans="1:6" s="14" customFormat="1" x14ac:dyDescent="0.25">
      <c r="A102" s="11"/>
      <c r="B102" s="13" t="s">
        <v>77</v>
      </c>
      <c r="C102" s="37"/>
      <c r="D102" s="27">
        <f>D103+D104+D105</f>
        <v>14453.2</v>
      </c>
    </row>
    <row r="103" spans="1:6" s="14" customFormat="1" ht="56.25" x14ac:dyDescent="0.25">
      <c r="A103" s="11" t="s">
        <v>129</v>
      </c>
      <c r="B103" s="13" t="s">
        <v>115</v>
      </c>
      <c r="C103" s="37" t="s">
        <v>67</v>
      </c>
      <c r="D103" s="27">
        <v>3973.5</v>
      </c>
    </row>
    <row r="104" spans="1:6" s="14" customFormat="1" ht="56.25" x14ac:dyDescent="0.25">
      <c r="A104" s="11" t="s">
        <v>80</v>
      </c>
      <c r="B104" s="13" t="s">
        <v>116</v>
      </c>
      <c r="C104" s="37" t="s">
        <v>67</v>
      </c>
      <c r="D104" s="27">
        <v>5479.7</v>
      </c>
    </row>
    <row r="105" spans="1:6" s="14" customFormat="1" ht="56.25" x14ac:dyDescent="0.25">
      <c r="A105" s="11" t="s">
        <v>82</v>
      </c>
      <c r="B105" s="13" t="s">
        <v>117</v>
      </c>
      <c r="C105" s="37" t="s">
        <v>67</v>
      </c>
      <c r="D105" s="27">
        <v>5000</v>
      </c>
    </row>
    <row r="106" spans="1:6" s="14" customFormat="1" x14ac:dyDescent="0.25">
      <c r="A106" s="11"/>
      <c r="B106" s="13" t="s">
        <v>30</v>
      </c>
      <c r="C106" s="24"/>
      <c r="D106" s="27">
        <f>D107+D108</f>
        <v>20667.740000000002</v>
      </c>
    </row>
    <row r="107" spans="1:6" s="14" customFormat="1" ht="56.25" x14ac:dyDescent="0.25">
      <c r="A107" s="11" t="s">
        <v>84</v>
      </c>
      <c r="B107" s="13" t="s">
        <v>83</v>
      </c>
      <c r="C107" s="37" t="s">
        <v>27</v>
      </c>
      <c r="D107" s="27">
        <v>20667.740000000002</v>
      </c>
    </row>
    <row r="108" spans="1:6" s="14" customFormat="1" ht="56.25" hidden="1" x14ac:dyDescent="0.25">
      <c r="A108" s="11" t="s">
        <v>82</v>
      </c>
      <c r="B108" s="13" t="s">
        <v>33</v>
      </c>
      <c r="C108" s="37" t="s">
        <v>27</v>
      </c>
      <c r="D108" s="27">
        <v>0</v>
      </c>
      <c r="F108" s="14">
        <v>0</v>
      </c>
    </row>
    <row r="109" spans="1:6" s="14" customFormat="1" x14ac:dyDescent="0.25">
      <c r="A109" s="11"/>
      <c r="B109" s="13" t="s">
        <v>18</v>
      </c>
      <c r="C109" s="37"/>
      <c r="D109" s="27">
        <f>D12+D35+D54+D67+D96+D106+D100+D102</f>
        <v>3273721.8400000003</v>
      </c>
    </row>
    <row r="110" spans="1:6" s="14" customFormat="1" x14ac:dyDescent="0.25">
      <c r="A110" s="11"/>
      <c r="B110" s="59" t="s">
        <v>19</v>
      </c>
      <c r="C110" s="60"/>
      <c r="D110" s="27"/>
    </row>
    <row r="111" spans="1:6" s="14" customFormat="1" x14ac:dyDescent="0.25">
      <c r="A111" s="11"/>
      <c r="B111" s="61" t="s">
        <v>25</v>
      </c>
      <c r="C111" s="62"/>
      <c r="D111" s="27">
        <f>D70</f>
        <v>407002.3</v>
      </c>
    </row>
    <row r="112" spans="1:6" s="14" customFormat="1" x14ac:dyDescent="0.25">
      <c r="A112" s="11"/>
      <c r="B112" s="22" t="s">
        <v>29</v>
      </c>
      <c r="C112" s="43"/>
      <c r="D112" s="27">
        <f>D57+D38+D15</f>
        <v>185069.6</v>
      </c>
    </row>
    <row r="113" spans="1:4" s="14" customFormat="1" x14ac:dyDescent="0.25">
      <c r="A113" s="11"/>
      <c r="B113" s="22" t="s">
        <v>81</v>
      </c>
      <c r="C113" s="43"/>
      <c r="D113" s="27">
        <f>D52</f>
        <v>8420</v>
      </c>
    </row>
    <row r="114" spans="1:4" s="14" customFormat="1" x14ac:dyDescent="0.25">
      <c r="A114" s="11"/>
      <c r="B114" s="55" t="s">
        <v>26</v>
      </c>
      <c r="C114" s="63"/>
      <c r="D114" s="27"/>
    </row>
    <row r="115" spans="1:4" s="14" customFormat="1" x14ac:dyDescent="0.25">
      <c r="A115" s="11"/>
      <c r="B115" s="55" t="s">
        <v>7</v>
      </c>
      <c r="C115" s="56"/>
      <c r="D115" s="27">
        <f>D42+D40+D41+D44+D45+D46+D47+D43</f>
        <v>162904.29999999999</v>
      </c>
    </row>
    <row r="116" spans="1:4" s="14" customFormat="1" x14ac:dyDescent="0.25">
      <c r="A116" s="11"/>
      <c r="B116" s="55" t="s">
        <v>13</v>
      </c>
      <c r="C116" s="56"/>
      <c r="D116" s="27">
        <f>D58+D66+D72+D95+D59+D63+D64+D65+D76+D80+D84+D88+D93+D94</f>
        <v>704743.09999999986</v>
      </c>
    </row>
    <row r="117" spans="1:4" s="14" customFormat="1" x14ac:dyDescent="0.25">
      <c r="A117" s="11"/>
      <c r="B117" s="55" t="s">
        <v>20</v>
      </c>
      <c r="C117" s="56"/>
      <c r="D117" s="27">
        <f>D31+D29</f>
        <v>30000</v>
      </c>
    </row>
    <row r="118" spans="1:4" s="14" customFormat="1" x14ac:dyDescent="0.25">
      <c r="A118" s="11"/>
      <c r="B118" s="64" t="s">
        <v>17</v>
      </c>
      <c r="C118" s="56"/>
      <c r="D118" s="27">
        <f>D97+D99</f>
        <v>61440.9</v>
      </c>
    </row>
    <row r="119" spans="1:4" s="14" customFormat="1" x14ac:dyDescent="0.25">
      <c r="A119" s="11"/>
      <c r="B119" s="57" t="s">
        <v>15</v>
      </c>
      <c r="C119" s="58"/>
      <c r="D119" s="27">
        <f>D75+D71+D73+D74</f>
        <v>3452.1</v>
      </c>
    </row>
    <row r="120" spans="1:4" s="14" customFormat="1" x14ac:dyDescent="0.25">
      <c r="A120" s="23"/>
      <c r="B120" s="57" t="s">
        <v>27</v>
      </c>
      <c r="C120" s="58"/>
      <c r="D120" s="27">
        <f>D16+D17+D18+D19+D20+D24+D98+D107+D108</f>
        <v>1141148.6399999999</v>
      </c>
    </row>
    <row r="121" spans="1:4" s="14" customFormat="1" x14ac:dyDescent="0.25">
      <c r="A121" s="23"/>
      <c r="B121" s="57" t="s">
        <v>22</v>
      </c>
      <c r="C121" s="58"/>
      <c r="D121" s="27">
        <f>D48+D53+D92</f>
        <v>926760.8</v>
      </c>
    </row>
    <row r="122" spans="1:4" s="14" customFormat="1" x14ac:dyDescent="0.25">
      <c r="A122" s="23"/>
      <c r="B122" s="57" t="s">
        <v>37</v>
      </c>
      <c r="C122" s="58"/>
      <c r="D122" s="27">
        <f>D101</f>
        <v>50000</v>
      </c>
    </row>
    <row r="123" spans="1:4" s="14" customFormat="1" x14ac:dyDescent="0.25">
      <c r="A123" s="23"/>
      <c r="B123" s="52" t="s">
        <v>67</v>
      </c>
      <c r="C123" s="53"/>
      <c r="D123" s="27">
        <f>D103+D104+D105</f>
        <v>14453.2</v>
      </c>
    </row>
    <row r="124" spans="1:4" s="14" customFormat="1" x14ac:dyDescent="0.25">
      <c r="A124" s="23"/>
      <c r="B124" s="52" t="s">
        <v>69</v>
      </c>
      <c r="C124" s="53"/>
      <c r="D124" s="27">
        <f>D25+D26+D27+D28+D30+D32+D33+D34</f>
        <v>178818.8</v>
      </c>
    </row>
  </sheetData>
  <autoFilter ref="A11:F124">
    <filterColumn colId="5">
      <filters blank="1"/>
    </filterColumn>
  </autoFilter>
  <mergeCells count="19">
    <mergeCell ref="B124:C124"/>
    <mergeCell ref="E10:E11"/>
    <mergeCell ref="B116:C116"/>
    <mergeCell ref="B117:C117"/>
    <mergeCell ref="B115:C115"/>
    <mergeCell ref="B123:C123"/>
    <mergeCell ref="B122:C122"/>
    <mergeCell ref="B120:C120"/>
    <mergeCell ref="B121:C121"/>
    <mergeCell ref="B110:C110"/>
    <mergeCell ref="B119:C119"/>
    <mergeCell ref="B111:C111"/>
    <mergeCell ref="B114:C114"/>
    <mergeCell ref="B118:C118"/>
    <mergeCell ref="A6:D8"/>
    <mergeCell ref="A10:A11"/>
    <mergeCell ref="B10:B11"/>
    <mergeCell ref="C10:C11"/>
    <mergeCell ref="D10:D11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 год</vt:lpstr>
      <vt:lpstr>'2016 год'!Заголовки_для_печати</vt:lpstr>
      <vt:lpstr>'2016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2015-10-20T06:35:18Z</cp:lastPrinted>
  <dcterms:created xsi:type="dcterms:W3CDTF">2013-10-12T06:09:22Z</dcterms:created>
  <dcterms:modified xsi:type="dcterms:W3CDTF">2015-10-20T06:35:20Z</dcterms:modified>
</cp:coreProperties>
</file>