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_МЕСЯЦ_!\Уточнение бюджета август 2016\Доходы\"/>
    </mc:Choice>
  </mc:AlternateContent>
  <bookViews>
    <workbookView xWindow="90" yWindow="315" windowWidth="16260" windowHeight="6120"/>
  </bookViews>
  <sheets>
    <sheet name="Прил.№ 3 " sheetId="14" r:id="rId1"/>
  </sheets>
  <definedNames>
    <definedName name="_xlnm._FilterDatabase" localSheetId="0" hidden="1">'Прил.№ 3 '!$A$15:$F$653</definedName>
    <definedName name="APPT" localSheetId="0">'Прил.№ 3 '!$A$26</definedName>
    <definedName name="FIO" localSheetId="0">'Прил.№ 3 '!#REF!</definedName>
    <definedName name="SIGN" localSheetId="0">'Прил.№ 3 '!$A$26:$E$28</definedName>
    <definedName name="_xlnm.Print_Titles" localSheetId="0">'Прил.№ 3 '!$14:$15</definedName>
    <definedName name="_xlnm.Print_Area" localSheetId="0">'Прил.№ 3 '!$A$1:$E$653</definedName>
  </definedNames>
  <calcPr calcId="152511"/>
</workbook>
</file>

<file path=xl/calcChain.xml><?xml version="1.0" encoding="utf-8"?>
<calcChain xmlns="http://schemas.openxmlformats.org/spreadsheetml/2006/main">
  <c r="E74" i="14" l="1"/>
  <c r="E459" i="14"/>
  <c r="E92" i="14"/>
  <c r="E611" i="14" l="1"/>
  <c r="E610" i="14" l="1"/>
  <c r="E621" i="14" l="1"/>
  <c r="E232" i="14"/>
  <c r="E231" i="14"/>
  <c r="E188" i="14"/>
  <c r="E187" i="14"/>
  <c r="E149" i="14" l="1"/>
  <c r="E652" i="14"/>
  <c r="E593" i="14"/>
  <c r="E582" i="14"/>
  <c r="E571" i="14"/>
  <c r="E561" i="14"/>
  <c r="E543" i="14"/>
  <c r="E525" i="14"/>
  <c r="E507" i="14"/>
  <c r="E492" i="14"/>
  <c r="E474" i="14"/>
  <c r="E452" i="14"/>
  <c r="E426" i="14"/>
  <c r="E410" i="14"/>
  <c r="E388" i="14"/>
  <c r="E370" i="14"/>
  <c r="E351" i="14"/>
  <c r="E333" i="14"/>
  <c r="E314" i="14"/>
  <c r="E296" i="14"/>
  <c r="E277" i="14"/>
  <c r="E259" i="14"/>
  <c r="E241" i="14"/>
  <c r="E209" i="14"/>
  <c r="E190" i="14"/>
  <c r="E169" i="14"/>
  <c r="E162" i="14"/>
  <c r="E136" i="14"/>
  <c r="E134" i="14"/>
  <c r="E132" i="14"/>
  <c r="E130" i="14"/>
  <c r="E128" i="14"/>
  <c r="E126" i="14"/>
  <c r="E124" i="14"/>
  <c r="E122" i="14"/>
  <c r="E118" i="14"/>
  <c r="E116" i="14"/>
  <c r="E112" i="14"/>
  <c r="E108" i="14"/>
  <c r="E106" i="14"/>
  <c r="E98" i="14"/>
  <c r="E81" i="14"/>
  <c r="E78" i="14"/>
  <c r="E52" i="14"/>
  <c r="E50" i="14"/>
  <c r="E48" i="14"/>
  <c r="E46" i="14"/>
  <c r="E43" i="14"/>
  <c r="E36" i="14"/>
  <c r="E34" i="14"/>
  <c r="E30" i="14"/>
  <c r="E27" i="14"/>
  <c r="E24" i="14"/>
  <c r="E22" i="14"/>
  <c r="E653" i="14" l="1"/>
</calcChain>
</file>

<file path=xl/sharedStrings.xml><?xml version="1.0" encoding="utf-8"?>
<sst xmlns="http://schemas.openxmlformats.org/spreadsheetml/2006/main" count="1873" uniqueCount="399">
  <si>
    <t>Код вида доходов</t>
  </si>
  <si>
    <t>Код классификации доходов бюджета</t>
  </si>
  <si>
    <t>Наименование кода вида доходов</t>
  </si>
  <si>
    <t>Итого по главному администратору</t>
  </si>
  <si>
    <t>2016 год</t>
  </si>
  <si>
    <t>Управление Федеральной службы по надзору в сфере природопользования по Пермскому краю</t>
  </si>
  <si>
    <t>048</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</si>
  <si>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</si>
  <si>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Плата за сбросы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</si>
  <si>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Плата за размещение отходов производства и потребления (федеральные государственные органы, Банк России, органы управления государственными внебюджетными фондами Российской Федерации)</t>
  </si>
  <si>
    <t>Денежные взыскания (штрафы) за нарушение законодательства Российской Федерации о недрах (федеральные государственные органы, Банк России, органы управления государственными внебюджетными фондами Российской Федерации)</t>
  </si>
  <si>
    <t>Денежные взыскания (штрафы) за нарушение законодательства в области охраны окружающей среды (федеральные государственные органы, Банк России, органы управления государственными внебюджетными фондами Российской Федерации)</t>
  </si>
  <si>
    <t>Денежные взыскания (штрафы) за нарушение земельного законодательства (федеральные государственные органы, Банк России, органы управления государственными внебюджетными фондами Российской Федерации)</t>
  </si>
  <si>
    <t>Территориальный орган Федеральной службы по надзору в сфере здравоохранения по Пермскому краю</t>
  </si>
  <si>
    <t>060</t>
  </si>
  <si>
    <t>Прочие поступления от денежных взысканий (штрафов) и иных сумм в возмещение ущерба, зачисляемые в бюджеты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</si>
  <si>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076</t>
  </si>
  <si>
    <t>Денежные взыскания (штрафы) за нарушение законодательства Российской Федерации об охране и использовании животного мира (федеральные государственные органы, Банк России, органы управления государственными внебюджетными фондами Российской Федерации)</t>
  </si>
  <si>
    <t>Управление Федеральной службы по надзору в сфере связи, информационных технологий и массовых коммуникаций по Пермскому краю</t>
  </si>
  <si>
    <t>096</t>
  </si>
  <si>
    <t>Федеральное казначейство</t>
  </si>
  <si>
    <t>100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</si>
  <si>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</si>
  <si>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</si>
  <si>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</si>
  <si>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106</t>
  </si>
  <si>
    <t>141</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</si>
  <si>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 (федеральные государственные органы, Банк России, органы управления государственными внебюджетными фондами Российской Федерации)</t>
  </si>
  <si>
    <t>Денежные взыскания (штрафы) за административные правонарушения в области государственного регулирования производства и оборота табачной продукции (федеральные государственные органы, Банк России, органы управления государственными внебюджетными фондами Российской Федерации)</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</si>
  <si>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 (федеральные государственные органы, Банк России, органы управления государственными внебюджетными фондами Российской Федерации)</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</si>
  <si>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</si>
  <si>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Государственная инспекция труда в Пермском крае</t>
  </si>
  <si>
    <t>150</t>
  </si>
  <si>
    <t>151</t>
  </si>
  <si>
    <t>Территориальный орган Федеральной службы государственной статистики по Пермскому краю</t>
  </si>
  <si>
    <t>157</t>
  </si>
  <si>
    <t>161</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</si>
  <si>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для нужд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</si>
  <si>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Департамент имущественных отношений администрации города Перми</t>
  </si>
  <si>
    <t>163</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</si>
  <si>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городским округам</t>
  </si>
  <si>
    <t>Доходы от сдачи в аренду имущества, составляющего казну городских округов (за исключением земельных участков) (платежи (перерасчеты) по данному виду дохода)</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</si>
  <si>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</si>
  <si>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</si>
  <si>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 (сумма доходов (за исключением НДС) от реализации муниципального имущества в порядке, установленном Федеральным законом от 21.12.2001 № 178-ФЗ)</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</si>
  <si>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 (сумма НДС по договорам купли-продажи муниципального имущества, заключенным с физическими лицами, подлежащая перечислению в федеральный бюджет)</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</si>
  <si>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 (сумма доходов от реализации муниципального имущества в порядке, установленном Федеральным законом от 22.07.2008 № 159-ФЗ)</t>
  </si>
  <si>
    <t>Субсидии бюджетам городских округов на софинансирование капитальных вложений в объекты муниципальной собственности</t>
  </si>
  <si>
    <t>Прочие субсидии бюджетам городских округов</t>
  </si>
  <si>
    <t>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Пермскому краю</t>
  </si>
  <si>
    <t>177</t>
  </si>
  <si>
    <t>Прочие поступления от денежных взысканий (штрафов) и иных сумм в возмещение ущерба, зачисляемые в бюджеты городских округов (федеральные казенные учреждения)</t>
  </si>
  <si>
    <t>Управление Федеральной налоговой службы по Пермскому краю</t>
  </si>
  <si>
    <t>182</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</si>
  <si>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</si>
  <si>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</si>
  <si>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Налог на доходы физических лиц с доходов, полученных физическими лицами в соответствии со статьей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</si>
  <si>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</si>
  <si>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Единый налог на вмененный доход для отдельных видов деятельности (сумма платежа (перерасчеты, недоимка и задолженность по соответствующему платежу, в том числе по отмененному)</t>
  </si>
  <si>
    <t>Налог, взимаемый в связи с применением патентной системы налогообложения, зачисляемый в бюджеты городских округов (сумма платежа (перерасчеты, недоимка и задолженность по соответствующему платежу, в том числе по отмененному)</t>
  </si>
  <si>
    <t>Транспортный налог с организаций (сумма платежа (перерасчеты, недоимка и задолженность по соответствующему платежу, в том числе по отмененному)</t>
  </si>
  <si>
    <t>Транспортный налог с физических лиц (сумма платежа (перерасчеты, недоимка и задолженность по соответствующему платежу, в том числе по отмененному)</t>
  </si>
  <si>
    <t>Земельный налог с организаций, обладающих земельным участком,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</si>
  <si>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Земельный налог с физических лиц, обладающих земельным участком,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</si>
  <si>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Государственная пошлина по делам, рассматриваемым в судах общей юрисдикции, мировыми судьями (за исключением Верховного Суда Российской Федерации) (сумма платежа (перерасчеты, недоимка и задолженность по соответствующему платежу, в том числе по отмененному)</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</si>
  <si>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</si>
  <si>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Денежные взыскания (штрафы) за нарушение законодательства о применении контрольно-кассовой техники при осуществлении наличных денежных расчетов и (или) расчетов с использованием платежных карт (федеральные государственные органы, Банк России, органы управления государственными внебюджетными фондами Российской Федерации)</t>
  </si>
  <si>
    <t>188</t>
  </si>
  <si>
    <t>Денежные взыскания (штрафы) за нарушение правил перевозки крупногабаритных и тяжеловесных грузов по автомобильным дорогам общего пользования местного значения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</si>
  <si>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Прочие денежные взыскания (штрафы) за правонарушения в области дорожного движения (федеральные государственные органы, Банк России, органы управления государственными внебюджетными фондами Российской Федерации)</t>
  </si>
  <si>
    <t>Управление Федеральной миграционной службы по Пермскому краю</t>
  </si>
  <si>
    <t>192</t>
  </si>
  <si>
    <t>Управление Министерства юстиции Российской Федерации по Пермскому краю</t>
  </si>
  <si>
    <t>318</t>
  </si>
  <si>
    <t>Государственная пошлина за государственную регистрацию межрегиональных, региональных и местных общественных объединений, отделений общественных объединений, а также за государственную регистрацию изменений их учредительных документов (государственная пошлина за государственную регистрацию отделений общероссийских общественных организаций инвалидов)</t>
  </si>
  <si>
    <t>Государственная пошлина за государственную регистрацию межрегиональных, региональных и местных общественных объединений, отделений общественных объединений, а также за государственную регистрацию изменений их учредительных документов (государственная пошлина за государственную регистрацию иных общественных объединений (отделений общественных объединений)</t>
  </si>
  <si>
    <t>Государственная пошлина за государственную регистрацию политических партий и региональных отделений политических партий (сумма платежа (перерасчеты, недоимка и задолженность по соответствующему платежу, в том числе по отмененному)</t>
  </si>
  <si>
    <t>Управление Федеральной службы государственной регистрации, кадастра и картографии по Пермскому краю</t>
  </si>
  <si>
    <t>321</t>
  </si>
  <si>
    <t>Управление Федеральной службы судебных приставов по Пермскому краю</t>
  </si>
  <si>
    <t>322</t>
  </si>
  <si>
    <t>Денежные взыскания (штрафы) и иные суммы, взыскиваемые с лиц, виновных в совершении преступлений, и в возмещение ущерба имуществу, зачисляемые в бюджеты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</si>
  <si>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498</t>
  </si>
  <si>
    <t>Денежные взыскания (штрафы) за нарушение законодательства Российской Федерации об электроэнергетике (федеральные государственные органы, Банк России, органы управления государственными внебюджетными фондами Российской Федерации)</t>
  </si>
  <si>
    <t>Денежные взыскания (штрафы) за нарушения законодательства Российской Федерации о промышленной безопасности (федеральные государственные органы, Банк России, органы управления государственными внебюджетными фондами Российской Федерации)</t>
  </si>
  <si>
    <t>805</t>
  </si>
  <si>
    <t>Министерство строительства и жилищно-коммунального хозяйства Пермского края</t>
  </si>
  <si>
    <t>814</t>
  </si>
  <si>
    <t>Прочие поступления от денежных взысканий (штрафов) и иных сумм в возмещение ущерба, зачисляемые в бюджеты городских округов</t>
  </si>
  <si>
    <t>825</t>
  </si>
  <si>
    <t>Министерство промышленности, предпринимательства и торговли Пермского края</t>
  </si>
  <si>
    <t>832</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</si>
  <si>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t>
  </si>
  <si>
    <t>Инспекция государственного жилищного надзора Пермского края</t>
  </si>
  <si>
    <t>843</t>
  </si>
  <si>
    <t>Инспекция государственного технического надзора Пермского края</t>
  </si>
  <si>
    <t>844</t>
  </si>
  <si>
    <t>Департамент финансов администрации города Перми</t>
  </si>
  <si>
    <t>902</t>
  </si>
  <si>
    <t>Дотации бюджетам городских округов на выравнивание бюджетной обеспеченности</t>
  </si>
  <si>
    <t>Департамент градостроительства и архитектуры администрации города Перми</t>
  </si>
  <si>
    <t>903</t>
  </si>
  <si>
    <t>Прочие доходы от оказания платных услуг (работ) получателями средств бюджетов городских округов</t>
  </si>
  <si>
    <t>Управление записи актов гражданского состояния администрации города Перми</t>
  </si>
  <si>
    <t>910</t>
  </si>
  <si>
    <t>Управление по экологии и природопользованию администрации города Перми</t>
  </si>
  <si>
    <t>915</t>
  </si>
  <si>
    <t>Плата за использование лесов, расположенных на землях иных категорий, находящихся в собственности городских округов, в части арендной платы</t>
  </si>
  <si>
    <t>Денежные взыскания (штрафы), установленные законами субъектов Российской Федерации за несоблюдение муниципальных правовых актов, зачисляемые в бюджеты городских округов</t>
  </si>
  <si>
    <t>Прочие неналоговые доходы бюджетов городских округов</t>
  </si>
  <si>
    <t>Субвенции на реализацию мероприятий по отлову, содержанию, эвтаназии и утилизации (кремации) умерших в период содержания и эвтаназированных безнадзорных животных на территории Пермского края</t>
  </si>
  <si>
    <t>Субвенции на администрирование государственных полномочий по организации проведения мероприятий по отлову, содержанию, эвтаназии и утилизации (кремации) умерших в период содержания и эвтаназированных безнадзорных животных</t>
  </si>
  <si>
    <t>Департамент культуры и молодежной политики администрации города Перми</t>
  </si>
  <si>
    <t>924</t>
  </si>
  <si>
    <t>Департамент образования администрации города Перми</t>
  </si>
  <si>
    <t>930</t>
  </si>
  <si>
    <t>Субвенции бюджетам городских округов на ежемесячное денежное вознаграждение за классное руководство</t>
  </si>
  <si>
    <t>Субвенции на обеспечение государственных гарантий прав граждан на получение общедоступного и бесплатного дошкольного, начального общего, основного общего, среднего (полного) общего образования, а также дополнительного образования в общеобразовательных учреждениях</t>
  </si>
  <si>
    <t>Субвенции на обеспечение воспитания и обучения детей-инвалидов в дошкольных образовательных учреждениях и на дому (для не посещающих дошкольные образовательные учреждения)</t>
  </si>
  <si>
    <t>Субвенции на выплату компенсации части родительской платы за содержание ребенка в образовательных организациях, реализующих основную общеобразовательную программу дошкольного образования и администрирование данных выплат</t>
  </si>
  <si>
    <t>Субвенции на предоставление мер социальной поддержки по оплате жилищно-коммунальных услуг отдельным категориям граждан, работающих и проживающих в сельской местности и поселках городского типа (рабочих поселках)</t>
  </si>
  <si>
    <t>Субвенции на предоставление социальных гарантий и льгот педагогическим работникам дошкольных и общеобразовательных организаций</t>
  </si>
  <si>
    <t>Субвенции на предоставление мер социальной поддержки учащимся из малоимущих семей</t>
  </si>
  <si>
    <t>Субвенции на предоставление мер социальной поддержки учащимся из малоимущих многодетных семей</t>
  </si>
  <si>
    <t>Субвенции на оказание дополнительных мер социальной поддержки отдельных категорий лиц, которым присуждены ученые степени кандидата и доктора наук, работающих в учреждениях общего образования</t>
  </si>
  <si>
    <t>Субвенции на предоставление государственных гарантий на получение общедоступного и бесплатного дошкольного образования по основным общеобразовательным программам в дошкольных образовательных организациях</t>
  </si>
  <si>
    <t>Субвенции бюджетам городских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</si>
  <si>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Администрация Ленинского района города Перми</t>
  </si>
  <si>
    <t>931</t>
  </si>
  <si>
    <t>Субвенции на образование комиссии по делам несовершеннолетних и защите их прав и организацию их деятельности</t>
  </si>
  <si>
    <t>Администрация Свердловского района города Перми</t>
  </si>
  <si>
    <t>932</t>
  </si>
  <si>
    <t>Администрация Мотовилихинского района города Перми</t>
  </si>
  <si>
    <t>933</t>
  </si>
  <si>
    <t>934</t>
  </si>
  <si>
    <t>Администрация Индустриального района города Перми</t>
  </si>
  <si>
    <t>935</t>
  </si>
  <si>
    <t>Администрация Кировского района города Перми</t>
  </si>
  <si>
    <t>936</t>
  </si>
  <si>
    <t>Администрация Орджоникидзевского района города Перми</t>
  </si>
  <si>
    <t>937</t>
  </si>
  <si>
    <t>938</t>
  </si>
  <si>
    <t>Департамент жилищно-коммунального хозяйства администрации города Перми</t>
  </si>
  <si>
    <t>940</t>
  </si>
  <si>
    <t>942</t>
  </si>
  <si>
    <t>Управление внешнего благоустройства администрации города Перми</t>
  </si>
  <si>
    <t>944</t>
  </si>
  <si>
    <t>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городских округов (сумма платежа (перерасчеты, недоимка и задолженность по соответствующему платежу, в том числе по отмененному)</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</si>
  <si>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 (платежи (перерасчеты) по данному виду дохода)</t>
  </si>
  <si>
    <t>Плата за оказание услуг по присоединению объектов дорожного сервиса к автомобильным дорогам общего пользования местного значения, зачисляемая в бюджеты городских округов</t>
  </si>
  <si>
    <t>Поступления сумм в возмещение вреда, причиняемого автомобильным дорогам местного значения транспортными средствами, осуществляющими перевозки тяжеловесных и (или) крупногабаритных грузов, зачисляемые в бюджеты городских округов</t>
  </si>
  <si>
    <t>Субсидии бюджетам городских округов на осуществление капитального ремонта гидротехнических сооружений, находящихся в муниципальной собственности, и бесхозяйных гидротехнических сооружений</t>
  </si>
  <si>
    <t>Прочие межбюджетные трансферты, передаваемые бюджетам городских округов</t>
  </si>
  <si>
    <t>Департамент дорог и транспорта администрации города Перми</t>
  </si>
  <si>
    <t>945</t>
  </si>
  <si>
    <t>Доходы от предоставления на платной основе парковок (парковочных мест), расположенных на автомобильных дорогах общего пользования местного значения и местах внеуличной дорожной сети, относящихся к собственности городских округов</t>
  </si>
  <si>
    <t>Субвенции на осуществление полномочий по регулированию тарифов на перевозки пассажиров и багажа автомобильным и городским электрическим транспортом на поселенческих, районных и межмуниципальных маршрутах городского, пригородного и междугородного сообщений</t>
  </si>
  <si>
    <t>951</t>
  </si>
  <si>
    <t>955</t>
  </si>
  <si>
    <t>Субвенции на организацию отдыха и оздоровление детей</t>
  </si>
  <si>
    <t>Департамент общественной безопасности администрации города Перми</t>
  </si>
  <si>
    <t>964</t>
  </si>
  <si>
    <t>Субвенции на обязательное государственное страхование жизни граждан, участвующих в обеспечении общественного порядка</t>
  </si>
  <si>
    <t>Администрация города Перми</t>
  </si>
  <si>
    <t>975</t>
  </si>
  <si>
    <t>Субвенции на составление протоколов об административных правонарушениях</t>
  </si>
  <si>
    <t>Комитет по физической культуре и спорту администрации города Перми</t>
  </si>
  <si>
    <t>976</t>
  </si>
  <si>
    <t>Управление жилищных отношений администрации города Перми</t>
  </si>
  <si>
    <t>991</t>
  </si>
  <si>
    <t>Прочие доходы от компенсации затрат бюджетов городских округов</t>
  </si>
  <si>
    <t>Субсидии бюджетам городских округов на обеспечение мероприятий по переселению граждан из аварийного жилищного фонда за счет средств, поступивших от государственной корпорации - Фонда содействия реформированию жилищно-коммунального хозяйства</t>
  </si>
  <si>
    <t>Субсидии бюджетам городских округов на обеспечение мероприятий по переселению граждан из аварийного жилищного фонда за счет средств бюджетов</t>
  </si>
  <si>
    <t>Субвенции на выполнение полномочий по постановке на учет граждан, имеющих право на поучение жилищных субсидий в связи с переселением из районов Крайнего Севера и приравненных к ним местностей</t>
  </si>
  <si>
    <t>Субвенции на осуществление государственных полномочий по обеспечению жилыми помещениями реабилитированных лиц, имеющих инвалидность или являющихся пенсионерами, и проживающих совместно членов их семей</t>
  </si>
  <si>
    <t>Прочие субвенции бюджетам городских округов</t>
  </si>
  <si>
    <t>Департамент земельных отношений администрации города Перми</t>
  </si>
  <si>
    <t>992</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</si>
  <si>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(средства от продажи права на заключение договоров аренды по результатам аукциона)</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</si>
  <si>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 (сумма платежа (перерасчеты, недоимка и задолженность) по данному виду дохода)</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</si>
  <si>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округов (сумма платежа (перерасчеты, недоимка и задолженность) по данному виду дохода)</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</si>
  <si>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</si>
  <si>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округов</t>
  </si>
  <si>
    <t>Итого доходов</t>
  </si>
  <si>
    <t>Возврат остатков субсидий, субвенций и иных межбюджетных трансфертов, имеющих целевое назначение, прошлых лет из бюджетов городских округов</t>
  </si>
  <si>
    <t>21904000040000151</t>
  </si>
  <si>
    <t>11705040040000180</t>
  </si>
  <si>
    <t>Невыясненные поступления, зачисляемые в бюджеты городских округов</t>
  </si>
  <si>
    <t>11701040040000180</t>
  </si>
  <si>
    <t>11690040040000140</t>
  </si>
  <si>
    <t>11651020020000140</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</si>
  <si>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для нужд городских округов</t>
  </si>
  <si>
    <t>11633040040000140</t>
  </si>
  <si>
    <t>Доходы от возмещения ущерба при возникновении иных страховых случаев, когда выгодоприобретателями выступают получатели средств бюджетов городских округов</t>
  </si>
  <si>
    <t>11623042040000140</t>
  </si>
  <si>
    <t>Доходы от возмещения ущерба при возникновении страховых случаев по обязательному страхованию гражданской ответственности, когда выгодоприобретателями выступают получатели средств бюджетов городских округов</t>
  </si>
  <si>
    <t>11623041040000140</t>
  </si>
  <si>
    <t>11406312040000430</t>
  </si>
  <si>
    <t>Доходы от продажи земельных участков, находящихся в собственности городских округов (за исключением земельных участков муниципальных бюджетных и автономных учреждений)</t>
  </si>
  <si>
    <t>11406024040000430</t>
  </si>
  <si>
    <t>11406012040000430</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</si>
  <si>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материальных запасов по указанному имуществу</t>
  </si>
  <si>
    <t>11402042040000440</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</si>
  <si>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основных средств по указанному имуществу</t>
  </si>
  <si>
    <t>11402042040000410</t>
  </si>
  <si>
    <t>11302994040000130</t>
  </si>
  <si>
    <t>Доходы, поступающие в порядке возмещения расходов, понесенных в связи с эксплуатацией имущества городских округов</t>
  </si>
  <si>
    <t>11302064040000130</t>
  </si>
  <si>
    <t>11301994040000130</t>
  </si>
  <si>
    <t>11109044040000120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</si>
  <si>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округов (пени и проценты по данному виду дохода)</t>
  </si>
  <si>
    <t>11105312042000120</t>
  </si>
  <si>
    <t>11105312041000120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</si>
  <si>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 (денежные взыскания (штрафы) по данному виду дохода согласно законодательству Российской Федерации)</t>
  </si>
  <si>
    <t>11105024043000120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</si>
  <si>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 (пени и проценты по данному виду дохода)</t>
  </si>
  <si>
    <t>11105024042000120</t>
  </si>
  <si>
    <t>11105024041000120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</si>
  <si>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(денежные взыскания (штрафы) по данному виду дохода согласно законодательству Российской Федерации)</t>
  </si>
  <si>
    <t>11105012043000120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</si>
  <si>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(пени и проценты по договорам аренды, заключенным по итогам аукциона)</t>
  </si>
  <si>
    <t>11105012042030120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</si>
  <si>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(пени и проценты по данному виду дохода)</t>
  </si>
  <si>
    <t>11105012042000120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</si>
  <si>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(сумма платежа (перерасчеты, недоимка и задолженность) по договорам аренды, заключенным по итогам аукциона</t>
  </si>
  <si>
    <t>11105012041030120</t>
  </si>
  <si>
    <t>11105012041020120</t>
  </si>
  <si>
    <t>11105012041000120</t>
  </si>
  <si>
    <t>Прочие безвозмездные поступления в бюджеты городских округов</t>
  </si>
  <si>
    <t>20704050040000180</t>
  </si>
  <si>
    <t>20204999040000151</t>
  </si>
  <si>
    <t>20203999040000151</t>
  </si>
  <si>
    <t>20203024040027151</t>
  </si>
  <si>
    <t>20203024040015151</t>
  </si>
  <si>
    <t>20202999040000151</t>
  </si>
  <si>
    <t>20202089040002151</t>
  </si>
  <si>
    <t>20202088040002151</t>
  </si>
  <si>
    <t>Субсидии бюджетам городских округов на реализацию федеральных целевых программ</t>
  </si>
  <si>
    <t>20202051040000151</t>
  </si>
  <si>
    <t>Доходы от продажи квартир, находящихся в собственности городских округов</t>
  </si>
  <si>
    <t>11401040040000410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</si>
  <si>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 (пени и проценты по данному виду дохода)</t>
  </si>
  <si>
    <t>11105034042000120</t>
  </si>
  <si>
    <t>11105034041000120</t>
  </si>
  <si>
    <t>985</t>
  </si>
  <si>
    <t>Пермская городская Дума</t>
  </si>
  <si>
    <t>978</t>
  </si>
  <si>
    <t>Избирательная комиссия города Перми</t>
  </si>
  <si>
    <t>977</t>
  </si>
  <si>
    <t>Контрольно-счетная палата города Перми</t>
  </si>
  <si>
    <t>Доходы бюджетов городских округов от возврата автономными учреждениями остатков субсидий прошлых лет</t>
  </si>
  <si>
    <t>21804020040000180</t>
  </si>
  <si>
    <t>Доходы бюджетов городских округов от возврата бюджетными учреждениями остатков субсидий прошлых лет</t>
  </si>
  <si>
    <t>21804010040000180</t>
  </si>
  <si>
    <t>20202077040000151</t>
  </si>
  <si>
    <t>20203024040008151</t>
  </si>
  <si>
    <t>20203024040011151</t>
  </si>
  <si>
    <t>20203024040033151</t>
  </si>
  <si>
    <t>20203024040007151</t>
  </si>
  <si>
    <t>Субсидии бюджетам городских округов на государственную поддержку малого и среднего предпринимательства, включая крестьянские (фермерские) хозяйства</t>
  </si>
  <si>
    <t>20202009040000151</t>
  </si>
  <si>
    <t>20203024040012151</t>
  </si>
  <si>
    <t>11107014040000120</t>
  </si>
  <si>
    <t>11105092040000120</t>
  </si>
  <si>
    <t>20202021040000151</t>
  </si>
  <si>
    <t>Поступления сумм в возмещение ущерба в связи с нарушением исполнителем (подрядчиком) условий государственных контрактов или иных договоров, финансируемых за счет средств муниципальных дорожных фондов городских округов, либо в связи с уклонением от заключения таких контрактов или иных договоров</t>
  </si>
  <si>
    <t>11646000040000140</t>
  </si>
  <si>
    <t>11637030040000140</t>
  </si>
  <si>
    <t>11301530040000130</t>
  </si>
  <si>
    <t>10807173011000110</t>
  </si>
  <si>
    <t>20203029040000151</t>
  </si>
  <si>
    <t>20203024040031151</t>
  </si>
  <si>
    <t>20203024040023151</t>
  </si>
  <si>
    <t>20203024040019151</t>
  </si>
  <si>
    <t>20203024040018151</t>
  </si>
  <si>
    <t>20203024040017151</t>
  </si>
  <si>
    <t>20203024040016151</t>
  </si>
  <si>
    <t>20203024040005151</t>
  </si>
  <si>
    <t>20203024040003151</t>
  </si>
  <si>
    <t>20203024040001151</t>
  </si>
  <si>
    <t>20203021040000151</t>
  </si>
  <si>
    <t>20203024040035151</t>
  </si>
  <si>
    <t>20203024040034151</t>
  </si>
  <si>
    <t>Плата за пользование водными объектами, находящимися в собственности городских округов</t>
  </si>
  <si>
    <t>11205040040000120</t>
  </si>
  <si>
    <t>11204042040000120</t>
  </si>
  <si>
    <t>Плата за использование лесов, расположенных на землях иных категорий, находящихся в собственности городских округов, в части платы по договору купли-продажи лесных насаждений</t>
  </si>
  <si>
    <t>11204041040000120</t>
  </si>
  <si>
    <t>20201001040000151</t>
  </si>
  <si>
    <t>11690040046000140</t>
  </si>
  <si>
    <t>11608010010000140</t>
  </si>
  <si>
    <t>11625030016000140</t>
  </si>
  <si>
    <t>11645000016000140</t>
  </si>
  <si>
    <t>11641000016000140</t>
  </si>
  <si>
    <t>11621040046000140</t>
  </si>
  <si>
    <t>11643000016000140</t>
  </si>
  <si>
    <t>11625060016000140</t>
  </si>
  <si>
    <t>10807120011000110</t>
  </si>
  <si>
    <t>10807110010103110</t>
  </si>
  <si>
    <t>10807110010102110</t>
  </si>
  <si>
    <t>11630030016000140</t>
  </si>
  <si>
    <t>11630013016000140</t>
  </si>
  <si>
    <t>11608020016000140</t>
  </si>
  <si>
    <t>11608010016000140</t>
  </si>
  <si>
    <t>11606000016000140</t>
  </si>
  <si>
    <t>11603030016000140</t>
  </si>
  <si>
    <t>11603010016000140</t>
  </si>
  <si>
    <t>10606042041000110</t>
  </si>
  <si>
    <t>10606032041000110</t>
  </si>
  <si>
    <t>10604012021000110</t>
  </si>
  <si>
    <t>10604011021000110</t>
  </si>
  <si>
    <t>10102040011000110</t>
  </si>
  <si>
    <t>10102030011000110</t>
  </si>
  <si>
    <t>10102020011000110</t>
  </si>
  <si>
    <t>10102010011000110</t>
  </si>
  <si>
    <t>11690040047000140</t>
  </si>
  <si>
    <t>11402043043000410</t>
  </si>
  <si>
    <t>11402043042000410</t>
  </si>
  <si>
    <t>11402043041000410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</si>
  <si>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</si>
  <si>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11402043040000440</t>
  </si>
  <si>
    <t>Доходы от сдачи в аренду имущества, составляющего казну городских округов (за исключением земельных участков) (пени и проценты по данному виду дохода)</t>
  </si>
  <si>
    <t>11105074042000120</t>
  </si>
  <si>
    <t>11105074041000120</t>
  </si>
  <si>
    <t>11101040040000120</t>
  </si>
  <si>
    <t>11633040046000140</t>
  </si>
  <si>
    <t>11628000016000140</t>
  </si>
  <si>
    <t>11625050016000140</t>
  </si>
  <si>
    <t>10302250010000110</t>
  </si>
  <si>
    <t>10302240010000110</t>
  </si>
  <si>
    <t>10302230010000110</t>
  </si>
  <si>
    <t>11625010016000140</t>
  </si>
  <si>
    <t>11201040016000120</t>
  </si>
  <si>
    <t>11201030016000120</t>
  </si>
  <si>
    <t>11201010016000120</t>
  </si>
  <si>
    <t>тыс. руб.</t>
  </si>
  <si>
    <t>Код гл. администратора</t>
  </si>
  <si>
    <t>Наименование главного администратора доходов бюджета г.Перми</t>
  </si>
  <si>
    <t>к решению</t>
  </si>
  <si>
    <t>Пермской городской Думы</t>
  </si>
  <si>
    <t>Денежные взыскания (штрафы) за нарушение законодательства о налогах и сборах, предусмотренные статьями 116, 118, статьей 119.1, пунктами 1 и 2 статьи 120, статьями 125, 126, 128, 129, 129.1, 132, 133, 134, 135, 135.1 Налогового кодекса Российской Федерации (федеральные государственные органы, Банк России, органы управления государственными внебюджетными фондами Российской Федерации)</t>
  </si>
  <si>
    <t>10807130011000110</t>
  </si>
  <si>
    <t>10601020041000110</t>
  </si>
  <si>
    <t>20804000040000180</t>
  </si>
  <si>
    <t xml:space="preserve">Перечисления из бюджетов городских округов (в бюджеты городских округов)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
</t>
  </si>
  <si>
    <t>10503010011000110</t>
  </si>
  <si>
    <t xml:space="preserve">Прочие поступления от денежных взысканий (штрафов) и иных сумм в возмещение ущерба, зачисляемые в бюджеты городских округов </t>
  </si>
  <si>
    <t>Государственная пошлина за выдачу разрешения на установку рекламной конструкции (прочие поступления)</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</si>
  <si>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(сумма платежа (перерасчеты, недоимка и задолженность), кроме средств от продажи права на заключение договоров аренды по результатам аукциона и суммы платежей по договорам аренды, заключенным по итогам аукциона</t>
  </si>
  <si>
    <t>10807150014000110</t>
  </si>
  <si>
    <t>10807150011000110</t>
  </si>
  <si>
    <t>10803010011000110</t>
  </si>
  <si>
    <t>10504010021000110</t>
  </si>
  <si>
    <t>10502010021000110</t>
  </si>
  <si>
    <t>Государственная пошлина за государственную регистрацию средств массовой информации, продукция которых предназначена для распространения преимущественно на территории субъекта Российской Федерации, а также за выдачу дубликата свидетельства о такой регистрации   (сумма платежа (перерасчеты, недоимка и задолженность по соответствующему платежу, в том числе по отмененному)</t>
  </si>
  <si>
    <t>Единый сельскохозяйственный налог  (сумма платежа (перерасчеты, недоимка и задолженность по соответствующему платежу, в том числе по отмененному)</t>
  </si>
  <si>
    <t>Налог на имущество физических лиц, взимаемый по ставкам, применяемым к объектам налогообложения,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</si>
  <si>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Государственная пошлина за выдачу разрешения на установку рекламной конструкции  (сумма платежа (перерасчеты, недоимка и задолженность по соответствующему платежу, в том числе по отмененному)</t>
  </si>
  <si>
    <t>Управление Федеральной антимонопольной службы по Пермскому краю</t>
  </si>
  <si>
    <t>ПРИЛОЖЕНИЕ 5</t>
  </si>
  <si>
    <t>от 22.12.2015 № 275</t>
  </si>
  <si>
    <t>главных администраторов доходов бюджета города Перми на 2016 год</t>
  </si>
  <si>
    <t>Перечень</t>
  </si>
  <si>
    <t>11625030010000140</t>
  </si>
  <si>
    <t xml:space="preserve">Денежные взыскания (штрафы) за нарушение законодательства Российской Федерации об охране и использовании животного мира </t>
  </si>
  <si>
    <t>20203003040000151</t>
  </si>
  <si>
    <t>Субвенции бюджетам городских округов на государственную регистрацию актов гражданского состояния</t>
  </si>
  <si>
    <t>20203007040000151</t>
  </si>
  <si>
    <t>Субвенции бюджетам городских округов на составление (изменение) списков кандидатов в присяжные заседатели федеральных судов общей юрисдикции в Российской Федерации</t>
  </si>
  <si>
    <t>20203069040000151</t>
  </si>
  <si>
    <t>Субвенции бюджетам городских округов на обеспечение жильем отдельных категорий граждан, установленных Федеральным законом от 12 января 1995 года N 5-ФЗ "О ветеранах", в соответствии с Указом Президента Российской Федерации от 7 мая 2008 года N 714 "Об обеспечении жильем ветеранов Великой Отечественной войны 1941 - 1945 годов"</t>
  </si>
  <si>
    <t>20203070040000151</t>
  </si>
  <si>
    <t>Субвенции бюджетам городских округов на обеспечение жильем отдельных категорий граждан, установленных Федеральными законами от 12 января 1995 года N 5-ФЗ "О ветеранах" и от 24 ноября 1995 года N 181-ФЗ "О социальной защите инвалидов в Российской Федерации"</t>
  </si>
  <si>
    <t>11105324041000120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</si>
  <si>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собственности городских округов (сумма платежа (перерасчеты, недоимка и задолженность) по данному виду дохода)</t>
  </si>
  <si>
    <t>11105324042000120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</si>
  <si>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собственности городских округов (пени и проценты по данному виду дохода)</t>
  </si>
  <si>
    <t>Администрация Дзержинского района города Перми</t>
  </si>
  <si>
    <t>Администрация поселка Новые Ляды города Перми</t>
  </si>
  <si>
    <t>Управление капитального строительства администрации города Перми</t>
  </si>
  <si>
    <t>Департамент экономики и промышленной политики администрации города Перми</t>
  </si>
  <si>
    <t>Департамент социальной политики администрации города Перми</t>
  </si>
  <si>
    <t>Агентство по занятости населения Пермского края</t>
  </si>
  <si>
    <t>Главное управление Министерства внутренних дел  Российской Федерации по Пермскому краю</t>
  </si>
  <si>
    <t>Управление государственного автодорожного надзора по Пермскому краю Федеральной службы по надзору в сфере транспорта</t>
  </si>
  <si>
    <t>Управление Федеральной службы по надзору в сфере защиты прав потребителей и благополучия человека по Пермскому краю</t>
  </si>
  <si>
    <t>Территориальное управление Федеральной службы финансово-бюджетного надзора в Пермском крае</t>
  </si>
  <si>
    <t>Средневолжское территориальное управление Федерального агентства по рыболовству</t>
  </si>
  <si>
    <t xml:space="preserve">Западно-уральское управление Федеральной службы по экологическому, технологическому и атомному надзору </t>
  </si>
  <si>
    <t>Министерство природных ресурсов, лесного хозяйства и экологии Пермского края</t>
  </si>
  <si>
    <t>816</t>
  </si>
  <si>
    <t>Субвенции бюджетам городских округов на проведение Всероссийской сельскохозяйственной переписи в 2016 году</t>
  </si>
  <si>
    <t>20203121040000151</t>
  </si>
  <si>
    <t>11406324040000430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</si>
  <si>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земельных участков, находящихся в собственности городских округов</t>
  </si>
  <si>
    <t>20202284040000151</t>
  </si>
  <si>
    <t xml:space="preserve">Субсидии бюджетам городских округов на реализацию мероприятий по содействию создания в субъектах Российской Федерации новых мест в общеобразовательных организациях
</t>
  </si>
  <si>
    <t>Министерство культуры Пермского края</t>
  </si>
  <si>
    <t xml:space="preserve">ПРИЛОЖЕНИЕ 3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</si>
</sst>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
    <numFmt numFmtId="165" formatCode="#,##0.000"/>
    <numFmt numFmtId="166" formatCode="#,##0.0"/>
  </numFmts>
  <fonts count="5" x14ac:knownFonts="1">
    <font>
      <sz val="11"/>
      <color theme="1"/>
      <name val="Calibri"/>
      <family val="2"/>
      <charset val="204"/>
      <scheme val="minor"/>
    </font>
    <font>
      <sz val="10"/>
      <name val="Arial"/>
      <family val="2"/>
      <charset val="204"/>
    </font>
    <font>
      <sz val="10"/>
      <name val="Times New Roman"/>
      <family val="1"/>
      <charset val="204"/>
    </font>
    <font>
      <sz val="12"/>
      <name val="Times New Roman"/>
      <family val="1"/>
      <charset val="204"/>
    </font>
    <font>
      <b/>
      <sz val="10"/>
      <name val="Times New Roman"/>
      <family val="1"/>
      <charset val="204"/>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0" fontId="1" fillId="0" borderId="0"/>
  </cellStyleXfs>
  <cellXfs count="42">
    <xf numFmtId="0" fontId="0" fillId="0" borderId="0" xfId="0"/>
    <xf numFmtId="49" fontId="2" fillId="0" borderId="4" xfId="1" applyNumberFormat="1" applyFont="1" applyFill="1" applyBorder="1" applyAlignment="1">
      <alignment horizontal="center" vertical="center" wrapText="1"/>
    </xf>
    <xf numFmtId="49" fontId="2" fillId="0" borderId="3" xfId="1" applyNumberFormat="1" applyFont="1" applyFill="1" applyBorder="1" applyAlignment="1">
      <alignment horizontal="center" vertical="center" wrapText="1"/>
    </xf>
    <xf numFmtId="49" fontId="2" fillId="0" borderId="1" xfId="1" applyNumberFormat="1" applyFont="1" applyFill="1" applyBorder="1" applyAlignment="1">
      <alignment horizontal="left" vertical="top" wrapText="1"/>
    </xf>
    <xf numFmtId="0" fontId="2" fillId="0" borderId="0" xfId="1" applyFont="1" applyFill="1"/>
    <xf numFmtId="0" fontId="2" fillId="0" borderId="0" xfId="1" applyFont="1" applyFill="1" applyAlignment="1">
      <alignment horizontal="center" vertical="top"/>
    </xf>
    <xf numFmtId="0" fontId="2" fillId="0" borderId="0" xfId="1" applyFont="1" applyFill="1" applyAlignment="1">
      <alignment vertical="top"/>
    </xf>
    <xf numFmtId="49" fontId="2" fillId="0" borderId="1" xfId="1" applyNumberFormat="1" applyFont="1" applyFill="1" applyBorder="1" applyAlignment="1">
      <alignment horizontal="center" vertical="top" wrapText="1"/>
    </xf>
    <xf numFmtId="164" fontId="2" fillId="0" borderId="1" xfId="1" applyNumberFormat="1" applyFont="1" applyFill="1" applyBorder="1" applyAlignment="1">
      <alignment horizontal="left" vertical="top" wrapText="1"/>
    </xf>
    <xf numFmtId="0" fontId="2" fillId="0" borderId="0" xfId="1" applyFont="1" applyFill="1" applyAlignment="1"/>
    <xf numFmtId="0" fontId="2" fillId="0" borderId="4" xfId="1" applyFont="1" applyFill="1" applyBorder="1" applyAlignment="1">
      <alignment horizontal="center"/>
    </xf>
    <xf numFmtId="0" fontId="2" fillId="0" borderId="3" xfId="1" applyFont="1" applyFill="1" applyBorder="1" applyAlignment="1">
      <alignment horizontal="center"/>
    </xf>
    <xf numFmtId="0" fontId="2" fillId="0" borderId="1" xfId="1" applyFont="1" applyFill="1" applyBorder="1" applyAlignment="1">
      <alignment horizontal="center" vertical="top"/>
    </xf>
    <xf numFmtId="49" fontId="2" fillId="0" borderId="1" xfId="1" applyNumberFormat="1" applyFont="1" applyFill="1" applyBorder="1" applyAlignment="1">
      <alignment horizontal="left" vertical="top"/>
    </xf>
    <xf numFmtId="165" fontId="3" fillId="0" borderId="0" xfId="1" applyNumberFormat="1" applyFont="1" applyFill="1" applyAlignment="1">
      <alignment horizontal="right"/>
    </xf>
    <xf numFmtId="165" fontId="3" fillId="0" borderId="0" xfId="1" applyNumberFormat="1" applyFont="1" applyFill="1" applyAlignment="1">
      <alignment horizontal="right" vertical="top"/>
    </xf>
    <xf numFmtId="165" fontId="2" fillId="0" borderId="0" xfId="1" applyNumberFormat="1" applyFont="1" applyFill="1" applyAlignment="1">
      <alignment horizontal="center" vertical="top"/>
    </xf>
    <xf numFmtId="165" fontId="2" fillId="0" borderId="0" xfId="1" applyNumberFormat="1" applyFont="1" applyFill="1" applyAlignment="1">
      <alignment horizontal="right"/>
    </xf>
    <xf numFmtId="165" fontId="2" fillId="0" borderId="1" xfId="1" applyNumberFormat="1" applyFont="1" applyFill="1" applyBorder="1" applyAlignment="1">
      <alignment horizontal="right" vertical="center" wrapText="1"/>
    </xf>
    <xf numFmtId="165" fontId="2" fillId="0" borderId="0" xfId="1" applyNumberFormat="1" applyFont="1" applyFill="1"/>
    <xf numFmtId="0" fontId="3" fillId="0" borderId="0" xfId="1" applyFont="1" applyFill="1" applyAlignment="1">
      <alignment horizontal="center" vertical="top"/>
    </xf>
    <xf numFmtId="0" fontId="3" fillId="0" borderId="0" xfId="1" applyFont="1" applyFill="1"/>
    <xf numFmtId="0" fontId="2" fillId="0" borderId="0" xfId="0" applyFont="1" applyFill="1" applyAlignment="1">
      <alignment vertical="top"/>
    </xf>
    <xf numFmtId="0" fontId="3" fillId="0" borderId="0" xfId="0" applyFont="1" applyFill="1" applyAlignment="1">
      <alignment horizontal="right" vertical="top"/>
    </xf>
    <xf numFmtId="165" fontId="3" fillId="0" borderId="0" xfId="1" applyNumberFormat="1" applyFont="1" applyFill="1"/>
    <xf numFmtId="166" fontId="2" fillId="0" borderId="1" xfId="1" applyNumberFormat="1" applyFont="1" applyFill="1" applyBorder="1" applyAlignment="1">
      <alignment horizontal="right" vertical="center" wrapText="1"/>
    </xf>
    <xf numFmtId="49" fontId="2" fillId="0" borderId="1" xfId="1" applyNumberFormat="1" applyFont="1" applyFill="1" applyBorder="1" applyAlignment="1">
      <alignment horizontal="center" vertical="center" wrapText="1"/>
    </xf>
    <xf numFmtId="165" fontId="2" fillId="0" borderId="1" xfId="1" applyNumberFormat="1" applyFont="1" applyFill="1" applyBorder="1" applyAlignment="1">
      <alignment horizontal="right" wrapText="1"/>
    </xf>
    <xf numFmtId="49" fontId="2" fillId="0" borderId="5" xfId="1" applyNumberFormat="1" applyFont="1" applyFill="1" applyBorder="1" applyAlignment="1">
      <alignment horizontal="center" vertical="top" wrapText="1"/>
    </xf>
    <xf numFmtId="49" fontId="2" fillId="0" borderId="7" xfId="1" applyNumberFormat="1" applyFont="1" applyFill="1" applyBorder="1" applyAlignment="1">
      <alignment horizontal="center" vertical="top" wrapText="1"/>
    </xf>
    <xf numFmtId="49" fontId="2" fillId="0" borderId="6" xfId="1" applyNumberFormat="1" applyFont="1" applyFill="1" applyBorder="1" applyAlignment="1">
      <alignment horizontal="center" vertical="top" wrapText="1"/>
    </xf>
    <xf numFmtId="165" fontId="2" fillId="0" borderId="1" xfId="1" applyNumberFormat="1" applyFont="1" applyFill="1" applyBorder="1" applyAlignment="1">
      <alignment horizontal="center" vertical="center" wrapText="1"/>
    </xf>
    <xf numFmtId="0" fontId="3" fillId="0" borderId="0" xfId="1" applyFont="1" applyFill="1" applyAlignment="1">
      <alignment horizontal="right" vertical="top"/>
    </xf>
    <xf numFmtId="0" fontId="4" fillId="0" borderId="0" xfId="1" applyFont="1" applyFill="1" applyAlignment="1">
      <alignment horizontal="center" vertical="top" wrapText="1"/>
    </xf>
    <xf numFmtId="49" fontId="2" fillId="0" borderId="5" xfId="1" applyNumberFormat="1" applyFont="1" applyFill="1" applyBorder="1" applyAlignment="1">
      <alignment horizontal="center" vertical="center" wrapText="1"/>
    </xf>
    <xf numFmtId="49" fontId="2" fillId="0" borderId="6" xfId="1" applyNumberFormat="1" applyFont="1" applyFill="1" applyBorder="1" applyAlignment="1">
      <alignment horizontal="center" vertical="center" wrapText="1"/>
    </xf>
    <xf numFmtId="0" fontId="2" fillId="0" borderId="4" xfId="1" applyFont="1" applyFill="1" applyBorder="1" applyAlignment="1">
      <alignment horizontal="center" vertical="top" wrapText="1"/>
    </xf>
    <xf numFmtId="0" fontId="2" fillId="0" borderId="3" xfId="1" applyFont="1" applyFill="1" applyBorder="1" applyAlignment="1">
      <alignment horizontal="center" vertical="top" wrapText="1"/>
    </xf>
    <xf numFmtId="49" fontId="2" fillId="0" borderId="1" xfId="1" applyNumberFormat="1" applyFont="1" applyFill="1" applyBorder="1" applyAlignment="1">
      <alignment horizontal="center" vertical="center" wrapText="1"/>
    </xf>
    <xf numFmtId="49" fontId="2" fillId="0" borderId="4" xfId="1" applyNumberFormat="1" applyFont="1" applyFill="1" applyBorder="1" applyAlignment="1">
      <alignment horizontal="left"/>
    </xf>
    <xf numFmtId="49" fontId="2" fillId="0" borderId="2" xfId="1" applyNumberFormat="1" applyFont="1" applyFill="1" applyBorder="1" applyAlignment="1">
      <alignment horizontal="left"/>
    </xf>
    <xf numFmtId="49" fontId="2" fillId="0" borderId="3" xfId="1" applyNumberFormat="1" applyFont="1" applyFill="1" applyBorder="1" applyAlignment="1">
      <alignment horizontal="left"/>
    </xf>
  </cellXfs>
  <cellStyles count="2">
    <cellStyle name="Обычный" xfId="0" builtinId="0"/>
    <cellStyle name="Обычный 2" xfId="1"/>
  </cellStyles>
  <dxfs count="0"/>
  <tableStyles count="0" defaultTableStyle="TableStyleMedium2" defaultPivotStyle="PivotStyleLight16"/>
  <colors>
    <mruColors>
      <color rgb="FFFFFF99"/>
      <color rgb="FF0000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653"/>
  <sheetViews>
    <sheetView showGridLines="0" tabSelected="1" zoomScaleNormal="100" workbookViewId="0">
      <pane xSplit="1" ySplit="15" topLeftCell="B610" activePane="bottomRight" state="frozen"/>
      <selection pane="topRight" activeCell="B1" sqref="B1"/>
      <selection pane="bottomLeft" activeCell="A16" sqref="A16"/>
      <selection pane="bottomRight" activeCell="E2" sqref="E2"/>
    </sheetView>
  </sheetViews>
  <sheetFormatPr defaultColWidth="9.140625" defaultRowHeight="12.75" x14ac:dyDescent="0.2"/>
  <cols>
    <col min="1" max="1" width="19.85546875" style="5" customWidth="1"/>
    <col min="2" max="2" width="5.7109375" style="4" customWidth="1"/>
    <col min="3" max="3" width="15.85546875" style="4" customWidth="1"/>
    <col min="4" max="4" width="30.5703125" style="6" customWidth="1"/>
    <col min="5" max="5" width="15.85546875" style="19" customWidth="1"/>
    <col min="6" max="6" width="9.140625" style="4" customWidth="1"/>
    <col min="7" max="16384" width="9.140625" style="4"/>
  </cols>
  <sheetData>
    <row r="1" spans="1:5" ht="15.75" customHeight="1" x14ac:dyDescent="0.2">
      <c r="D1" s="22"/>
      <c r="E1" s="23" t="s">
        <v>398</v>
      </c>
    </row>
    <row r="2" spans="1:5" ht="15.75" x14ac:dyDescent="0.2">
      <c r="D2" s="22"/>
      <c r="E2" s="23" t="s">
        <v>338</v>
      </c>
    </row>
    <row r="3" spans="1:5" ht="15.75" x14ac:dyDescent="0.2">
      <c r="D3" s="22"/>
      <c r="E3" s="23" t="s">
        <v>339</v>
      </c>
    </row>
    <row r="4" spans="1:5" ht="15.75" x14ac:dyDescent="0.25">
      <c r="E4" s="24"/>
    </row>
    <row r="5" spans="1:5" ht="15.75" x14ac:dyDescent="0.25">
      <c r="E5" s="14" t="s">
        <v>359</v>
      </c>
    </row>
    <row r="6" spans="1:5" ht="15.75" x14ac:dyDescent="0.25">
      <c r="E6" s="14" t="s">
        <v>338</v>
      </c>
    </row>
    <row r="7" spans="1:5" ht="15.75" x14ac:dyDescent="0.2">
      <c r="E7" s="15" t="s">
        <v>339</v>
      </c>
    </row>
    <row r="8" spans="1:5" s="21" customFormat="1" ht="15.75" customHeight="1" x14ac:dyDescent="0.25">
      <c r="A8" s="20"/>
      <c r="D8" s="32" t="s">
        <v>360</v>
      </c>
      <c r="E8" s="32"/>
    </row>
    <row r="10" spans="1:5" x14ac:dyDescent="0.2">
      <c r="A10" s="33" t="s">
        <v>362</v>
      </c>
      <c r="B10" s="33"/>
      <c r="C10" s="33"/>
      <c r="D10" s="33"/>
      <c r="E10" s="33"/>
    </row>
    <row r="11" spans="1:5" x14ac:dyDescent="0.2">
      <c r="A11" s="33" t="s">
        <v>361</v>
      </c>
      <c r="B11" s="33"/>
      <c r="C11" s="33"/>
      <c r="D11" s="33"/>
      <c r="E11" s="33"/>
    </row>
    <row r="12" spans="1:5" x14ac:dyDescent="0.2">
      <c r="B12" s="5"/>
      <c r="C12" s="5"/>
      <c r="D12" s="5"/>
      <c r="E12" s="16"/>
    </row>
    <row r="13" spans="1:5" x14ac:dyDescent="0.2">
      <c r="E13" s="17" t="s">
        <v>335</v>
      </c>
    </row>
    <row r="14" spans="1:5" ht="26.25" customHeight="1" x14ac:dyDescent="0.2">
      <c r="A14" s="34" t="s">
        <v>337</v>
      </c>
      <c r="B14" s="36" t="s">
        <v>1</v>
      </c>
      <c r="C14" s="37"/>
      <c r="D14" s="38" t="s">
        <v>2</v>
      </c>
      <c r="E14" s="31" t="s">
        <v>4</v>
      </c>
    </row>
    <row r="15" spans="1:5" ht="63.75" x14ac:dyDescent="0.2">
      <c r="A15" s="35"/>
      <c r="B15" s="26" t="s">
        <v>336</v>
      </c>
      <c r="C15" s="26" t="s">
        <v>0</v>
      </c>
      <c r="D15" s="38"/>
      <c r="E15" s="31"/>
    </row>
    <row r="16" spans="1:5" ht="102" x14ac:dyDescent="0.2">
      <c r="A16" s="28" t="s">
        <v>5</v>
      </c>
      <c r="B16" s="1" t="s">
        <v>6</v>
      </c>
      <c r="C16" s="2" t="s">
        <v>334</v>
      </c>
      <c r="D16" s="3" t="s">
        <v>7</v>
      </c>
      <c r="E16" s="18">
        <v>941.2</v>
      </c>
    </row>
    <row r="17" spans="1:5" ht="89.25" x14ac:dyDescent="0.2">
      <c r="A17" s="29"/>
      <c r="B17" s="1" t="s">
        <v>6</v>
      </c>
      <c r="C17" s="2" t="s">
        <v>333</v>
      </c>
      <c r="D17" s="3" t="s">
        <v>8</v>
      </c>
      <c r="E17" s="18">
        <v>686.9</v>
      </c>
    </row>
    <row r="18" spans="1:5" ht="89.25" x14ac:dyDescent="0.2">
      <c r="A18" s="29"/>
      <c r="B18" s="1" t="s">
        <v>6</v>
      </c>
      <c r="C18" s="2" t="s">
        <v>332</v>
      </c>
      <c r="D18" s="3" t="s">
        <v>9</v>
      </c>
      <c r="E18" s="18">
        <v>671.9</v>
      </c>
    </row>
    <row r="19" spans="1:5" ht="102" x14ac:dyDescent="0.2">
      <c r="A19" s="29"/>
      <c r="B19" s="1" t="s">
        <v>6</v>
      </c>
      <c r="C19" s="2" t="s">
        <v>331</v>
      </c>
      <c r="D19" s="3" t="s">
        <v>10</v>
      </c>
      <c r="E19" s="18">
        <v>3281.7</v>
      </c>
    </row>
    <row r="20" spans="1:5" ht="114.75" x14ac:dyDescent="0.2">
      <c r="A20" s="29"/>
      <c r="B20" s="1" t="s">
        <v>6</v>
      </c>
      <c r="C20" s="2" t="s">
        <v>327</v>
      </c>
      <c r="D20" s="3" t="s">
        <v>11</v>
      </c>
      <c r="E20" s="18">
        <v>10168.5</v>
      </c>
    </row>
    <row r="21" spans="1:5" ht="102" x14ac:dyDescent="0.2">
      <c r="A21" s="30"/>
      <c r="B21" s="1" t="s">
        <v>6</v>
      </c>
      <c r="C21" s="2" t="s">
        <v>296</v>
      </c>
      <c r="D21" s="3" t="s">
        <v>12</v>
      </c>
      <c r="E21" s="18">
        <v>120</v>
      </c>
    </row>
    <row r="22" spans="1:5" x14ac:dyDescent="0.2">
      <c r="A22" s="13" t="s">
        <v>3</v>
      </c>
      <c r="B22" s="1"/>
      <c r="C22" s="2"/>
      <c r="D22" s="3"/>
      <c r="E22" s="18">
        <f>SUM(E16:E21)</f>
        <v>15870.2</v>
      </c>
    </row>
    <row r="23" spans="1:5" ht="127.5" x14ac:dyDescent="0.2">
      <c r="A23" s="7" t="s">
        <v>13</v>
      </c>
      <c r="B23" s="1" t="s">
        <v>14</v>
      </c>
      <c r="C23" s="2" t="s">
        <v>289</v>
      </c>
      <c r="D23" s="3" t="s">
        <v>15</v>
      </c>
      <c r="E23" s="18">
        <v>500</v>
      </c>
    </row>
    <row r="24" spans="1:5" x14ac:dyDescent="0.2">
      <c r="A24" s="13" t="s">
        <v>3</v>
      </c>
      <c r="B24" s="1"/>
      <c r="C24" s="2"/>
      <c r="D24" s="3"/>
      <c r="E24" s="18">
        <f>SUM(E23)</f>
        <v>500</v>
      </c>
    </row>
    <row r="25" spans="1:5" ht="114.75" x14ac:dyDescent="0.2">
      <c r="A25" s="28" t="s">
        <v>387</v>
      </c>
      <c r="B25" s="1" t="s">
        <v>16</v>
      </c>
      <c r="C25" s="2" t="s">
        <v>291</v>
      </c>
      <c r="D25" s="3" t="s">
        <v>17</v>
      </c>
      <c r="E25" s="18">
        <v>200</v>
      </c>
    </row>
    <row r="26" spans="1:5" ht="127.5" x14ac:dyDescent="0.2">
      <c r="A26" s="30"/>
      <c r="B26" s="1" t="s">
        <v>16</v>
      </c>
      <c r="C26" s="2" t="s">
        <v>289</v>
      </c>
      <c r="D26" s="3" t="s">
        <v>15</v>
      </c>
      <c r="E26" s="18">
        <v>2198.6999999999998</v>
      </c>
    </row>
    <row r="27" spans="1:5" x14ac:dyDescent="0.2">
      <c r="A27" s="13" t="s">
        <v>3</v>
      </c>
      <c r="B27" s="1"/>
      <c r="C27" s="2"/>
      <c r="D27" s="3"/>
      <c r="E27" s="18">
        <f>SUM(E25:E26)</f>
        <v>2398.6999999999998</v>
      </c>
    </row>
    <row r="28" spans="1:5" ht="165.75" x14ac:dyDescent="0.2">
      <c r="A28" s="28" t="s">
        <v>18</v>
      </c>
      <c r="B28" s="1" t="s">
        <v>19</v>
      </c>
      <c r="C28" s="2" t="s">
        <v>341</v>
      </c>
      <c r="D28" s="8" t="s">
        <v>354</v>
      </c>
      <c r="E28" s="18">
        <v>300</v>
      </c>
    </row>
    <row r="29" spans="1:5" ht="127.5" x14ac:dyDescent="0.2">
      <c r="A29" s="30"/>
      <c r="B29" s="1" t="s">
        <v>19</v>
      </c>
      <c r="C29" s="2" t="s">
        <v>289</v>
      </c>
      <c r="D29" s="3" t="s">
        <v>15</v>
      </c>
      <c r="E29" s="18">
        <v>3000</v>
      </c>
    </row>
    <row r="30" spans="1:5" x14ac:dyDescent="0.2">
      <c r="A30" s="13" t="s">
        <v>3</v>
      </c>
      <c r="B30" s="1"/>
      <c r="C30" s="2"/>
      <c r="D30" s="3"/>
      <c r="E30" s="18">
        <f>SUM(E28:E29)</f>
        <v>3300</v>
      </c>
    </row>
    <row r="31" spans="1:5" ht="102" x14ac:dyDescent="0.2">
      <c r="A31" s="28" t="s">
        <v>20</v>
      </c>
      <c r="B31" s="1" t="s">
        <v>21</v>
      </c>
      <c r="C31" s="2" t="s">
        <v>330</v>
      </c>
      <c r="D31" s="3" t="s">
        <v>22</v>
      </c>
      <c r="E31" s="18">
        <v>10179.200000000001</v>
      </c>
    </row>
    <row r="32" spans="1:5" ht="127.5" x14ac:dyDescent="0.2">
      <c r="A32" s="29"/>
      <c r="B32" s="1" t="s">
        <v>21</v>
      </c>
      <c r="C32" s="2" t="s">
        <v>329</v>
      </c>
      <c r="D32" s="8" t="s">
        <v>23</v>
      </c>
      <c r="E32" s="18">
        <v>193.5</v>
      </c>
    </row>
    <row r="33" spans="1:5" ht="102" x14ac:dyDescent="0.2">
      <c r="A33" s="29"/>
      <c r="B33" s="1" t="s">
        <v>21</v>
      </c>
      <c r="C33" s="2" t="s">
        <v>328</v>
      </c>
      <c r="D33" s="3" t="s">
        <v>24</v>
      </c>
      <c r="E33" s="18">
        <v>22646.5</v>
      </c>
    </row>
    <row r="34" spans="1:5" x14ac:dyDescent="0.2">
      <c r="A34" s="13" t="s">
        <v>3</v>
      </c>
      <c r="B34" s="1"/>
      <c r="C34" s="2"/>
      <c r="D34" s="3"/>
      <c r="E34" s="18">
        <f>SUM(E31:E33)</f>
        <v>33019.199999999997</v>
      </c>
    </row>
    <row r="35" spans="1:5" ht="127.5" x14ac:dyDescent="0.2">
      <c r="A35" s="7" t="s">
        <v>384</v>
      </c>
      <c r="B35" s="1" t="s">
        <v>25</v>
      </c>
      <c r="C35" s="2" t="s">
        <v>289</v>
      </c>
      <c r="D35" s="3" t="s">
        <v>15</v>
      </c>
      <c r="E35" s="18">
        <v>180</v>
      </c>
    </row>
    <row r="36" spans="1:5" x14ac:dyDescent="0.2">
      <c r="A36" s="13" t="s">
        <v>3</v>
      </c>
      <c r="B36" s="1"/>
      <c r="C36" s="2"/>
      <c r="D36" s="3"/>
      <c r="E36" s="18">
        <f>SUM(E35)</f>
        <v>180</v>
      </c>
    </row>
    <row r="37" spans="1:5" ht="153" x14ac:dyDescent="0.2">
      <c r="A37" s="28" t="s">
        <v>385</v>
      </c>
      <c r="B37" s="1" t="s">
        <v>26</v>
      </c>
      <c r="C37" s="2" t="s">
        <v>303</v>
      </c>
      <c r="D37" s="8" t="s">
        <v>27</v>
      </c>
      <c r="E37" s="18">
        <v>350</v>
      </c>
    </row>
    <row r="38" spans="1:5" ht="140.25" x14ac:dyDescent="0.2">
      <c r="A38" s="29"/>
      <c r="B38" s="1" t="s">
        <v>26</v>
      </c>
      <c r="C38" s="2" t="s">
        <v>302</v>
      </c>
      <c r="D38" s="8" t="s">
        <v>28</v>
      </c>
      <c r="E38" s="18">
        <v>450</v>
      </c>
    </row>
    <row r="39" spans="1:5" ht="114.75" x14ac:dyDescent="0.2">
      <c r="A39" s="29"/>
      <c r="B39" s="1" t="s">
        <v>26</v>
      </c>
      <c r="C39" s="2" t="s">
        <v>327</v>
      </c>
      <c r="D39" s="3" t="s">
        <v>11</v>
      </c>
      <c r="E39" s="18">
        <v>950</v>
      </c>
    </row>
    <row r="40" spans="1:5" ht="153" x14ac:dyDescent="0.2">
      <c r="A40" s="29"/>
      <c r="B40" s="1" t="s">
        <v>26</v>
      </c>
      <c r="C40" s="2" t="s">
        <v>326</v>
      </c>
      <c r="D40" s="8" t="s">
        <v>29</v>
      </c>
      <c r="E40" s="18">
        <v>10700</v>
      </c>
    </row>
    <row r="41" spans="1:5" ht="178.5" x14ac:dyDescent="0.2">
      <c r="A41" s="29"/>
      <c r="B41" s="1" t="s">
        <v>26</v>
      </c>
      <c r="C41" s="2" t="s">
        <v>295</v>
      </c>
      <c r="D41" s="8" t="s">
        <v>30</v>
      </c>
      <c r="E41" s="18">
        <v>500</v>
      </c>
    </row>
    <row r="42" spans="1:5" ht="127.5" x14ac:dyDescent="0.2">
      <c r="A42" s="30"/>
      <c r="B42" s="1" t="s">
        <v>26</v>
      </c>
      <c r="C42" s="2" t="s">
        <v>289</v>
      </c>
      <c r="D42" s="3" t="s">
        <v>15</v>
      </c>
      <c r="E42" s="18">
        <v>4900</v>
      </c>
    </row>
    <row r="43" spans="1:5" x14ac:dyDescent="0.2">
      <c r="A43" s="13" t="s">
        <v>3</v>
      </c>
      <c r="B43" s="1"/>
      <c r="C43" s="2"/>
      <c r="D43" s="3"/>
      <c r="E43" s="18">
        <f>SUM(E37:E42)</f>
        <v>17850</v>
      </c>
    </row>
    <row r="44" spans="1:5" ht="178.5" x14ac:dyDescent="0.2">
      <c r="A44" s="28" t="s">
        <v>31</v>
      </c>
      <c r="B44" s="1" t="s">
        <v>32</v>
      </c>
      <c r="C44" s="2" t="s">
        <v>295</v>
      </c>
      <c r="D44" s="8" t="s">
        <v>30</v>
      </c>
      <c r="E44" s="18">
        <v>100</v>
      </c>
    </row>
    <row r="45" spans="1:5" ht="127.5" x14ac:dyDescent="0.2">
      <c r="A45" s="30"/>
      <c r="B45" s="1" t="s">
        <v>32</v>
      </c>
      <c r="C45" s="2" t="s">
        <v>289</v>
      </c>
      <c r="D45" s="3" t="s">
        <v>15</v>
      </c>
      <c r="E45" s="18">
        <v>50</v>
      </c>
    </row>
    <row r="46" spans="1:5" x14ac:dyDescent="0.2">
      <c r="A46" s="13" t="s">
        <v>3</v>
      </c>
      <c r="B46" s="1"/>
      <c r="C46" s="2"/>
      <c r="D46" s="3"/>
      <c r="E46" s="18">
        <f>SUM(E44:E45)</f>
        <v>150</v>
      </c>
    </row>
    <row r="47" spans="1:5" ht="178.5" x14ac:dyDescent="0.2">
      <c r="A47" s="7" t="s">
        <v>386</v>
      </c>
      <c r="B47" s="1" t="s">
        <v>33</v>
      </c>
      <c r="C47" s="2" t="s">
        <v>295</v>
      </c>
      <c r="D47" s="8" t="s">
        <v>30</v>
      </c>
      <c r="E47" s="18">
        <v>300</v>
      </c>
    </row>
    <row r="48" spans="1:5" x14ac:dyDescent="0.2">
      <c r="A48" s="13" t="s">
        <v>3</v>
      </c>
      <c r="B48" s="1"/>
      <c r="C48" s="2"/>
      <c r="D48" s="8"/>
      <c r="E48" s="18">
        <f>SUM(E47)</f>
        <v>300</v>
      </c>
    </row>
    <row r="49" spans="1:5" ht="127.5" x14ac:dyDescent="0.2">
      <c r="A49" s="7" t="s">
        <v>34</v>
      </c>
      <c r="B49" s="1" t="s">
        <v>35</v>
      </c>
      <c r="C49" s="2" t="s">
        <v>289</v>
      </c>
      <c r="D49" s="3" t="s">
        <v>15</v>
      </c>
      <c r="E49" s="18">
        <v>100</v>
      </c>
    </row>
    <row r="50" spans="1:5" x14ac:dyDescent="0.2">
      <c r="A50" s="13" t="s">
        <v>3</v>
      </c>
      <c r="B50" s="1"/>
      <c r="C50" s="2"/>
      <c r="D50" s="3"/>
      <c r="E50" s="18">
        <f>SUM(E49)</f>
        <v>100</v>
      </c>
    </row>
    <row r="51" spans="1:5" ht="165.75" x14ac:dyDescent="0.2">
      <c r="A51" s="7" t="s">
        <v>358</v>
      </c>
      <c r="B51" s="1" t="s">
        <v>36</v>
      </c>
      <c r="C51" s="2" t="s">
        <v>325</v>
      </c>
      <c r="D51" s="8" t="s">
        <v>37</v>
      </c>
      <c r="E51" s="18">
        <v>98.4</v>
      </c>
    </row>
    <row r="52" spans="1:5" x14ac:dyDescent="0.2">
      <c r="A52" s="13" t="s">
        <v>3</v>
      </c>
      <c r="B52" s="1"/>
      <c r="C52" s="2"/>
      <c r="D52" s="8"/>
      <c r="E52" s="18">
        <f>SUM(E51)</f>
        <v>98.4</v>
      </c>
    </row>
    <row r="53" spans="1:5" ht="89.25" x14ac:dyDescent="0.2">
      <c r="A53" s="28" t="s">
        <v>38</v>
      </c>
      <c r="B53" s="1" t="s">
        <v>39</v>
      </c>
      <c r="C53" s="2" t="s">
        <v>324</v>
      </c>
      <c r="D53" s="3" t="s">
        <v>40</v>
      </c>
      <c r="E53" s="18">
        <v>1702.3</v>
      </c>
    </row>
    <row r="54" spans="1:5" ht="76.5" x14ac:dyDescent="0.2">
      <c r="A54" s="29"/>
      <c r="B54" s="1" t="s">
        <v>39</v>
      </c>
      <c r="C54" s="2" t="s">
        <v>323</v>
      </c>
      <c r="D54" s="3" t="s">
        <v>41</v>
      </c>
      <c r="E54" s="18">
        <v>126093.5</v>
      </c>
    </row>
    <row r="55" spans="1:5" ht="63.75" x14ac:dyDescent="0.2">
      <c r="A55" s="29"/>
      <c r="B55" s="1" t="s">
        <v>39</v>
      </c>
      <c r="C55" s="2" t="s">
        <v>322</v>
      </c>
      <c r="D55" s="3" t="s">
        <v>321</v>
      </c>
      <c r="E55" s="18">
        <v>0</v>
      </c>
    </row>
    <row r="56" spans="1:5" ht="89.25" x14ac:dyDescent="0.2">
      <c r="A56" s="29"/>
      <c r="B56" s="1" t="s">
        <v>39</v>
      </c>
      <c r="C56" s="2" t="s">
        <v>262</v>
      </c>
      <c r="D56" s="3" t="s">
        <v>42</v>
      </c>
      <c r="E56" s="18">
        <v>7431</v>
      </c>
    </row>
    <row r="57" spans="1:5" ht="114.75" x14ac:dyDescent="0.2">
      <c r="A57" s="29"/>
      <c r="B57" s="1" t="s">
        <v>39</v>
      </c>
      <c r="C57" s="2" t="s">
        <v>209</v>
      </c>
      <c r="D57" s="3" t="s">
        <v>43</v>
      </c>
      <c r="E57" s="18">
        <v>557</v>
      </c>
    </row>
    <row r="58" spans="1:5" ht="38.25" x14ac:dyDescent="0.2">
      <c r="A58" s="29"/>
      <c r="B58" s="1" t="s">
        <v>39</v>
      </c>
      <c r="C58" s="2" t="s">
        <v>208</v>
      </c>
      <c r="D58" s="3" t="s">
        <v>102</v>
      </c>
      <c r="E58" s="18">
        <v>0</v>
      </c>
    </row>
    <row r="59" spans="1:5" ht="51" x14ac:dyDescent="0.2">
      <c r="A59" s="29"/>
      <c r="B59" s="1" t="s">
        <v>39</v>
      </c>
      <c r="C59" s="2" t="s">
        <v>207</v>
      </c>
      <c r="D59" s="3" t="s">
        <v>206</v>
      </c>
      <c r="E59" s="18">
        <v>0</v>
      </c>
    </row>
    <row r="60" spans="1:5" ht="25.5" x14ac:dyDescent="0.2">
      <c r="A60" s="29"/>
      <c r="B60" s="1" t="s">
        <v>39</v>
      </c>
      <c r="C60" s="2" t="s">
        <v>205</v>
      </c>
      <c r="D60" s="3" t="s">
        <v>170</v>
      </c>
      <c r="E60" s="18">
        <v>0</v>
      </c>
    </row>
    <row r="61" spans="1:5" ht="127.5" x14ac:dyDescent="0.2">
      <c r="A61" s="29"/>
      <c r="B61" s="1" t="s">
        <v>39</v>
      </c>
      <c r="C61" s="2" t="s">
        <v>204</v>
      </c>
      <c r="D61" s="8" t="s">
        <v>203</v>
      </c>
      <c r="E61" s="18">
        <v>0</v>
      </c>
    </row>
    <row r="62" spans="1:5" ht="127.5" x14ac:dyDescent="0.2">
      <c r="A62" s="29"/>
      <c r="B62" s="1" t="s">
        <v>39</v>
      </c>
      <c r="C62" s="2" t="s">
        <v>202</v>
      </c>
      <c r="D62" s="8" t="s">
        <v>201</v>
      </c>
      <c r="E62" s="18">
        <v>0</v>
      </c>
    </row>
    <row r="63" spans="1:5" ht="140.25" x14ac:dyDescent="0.2">
      <c r="A63" s="29"/>
      <c r="B63" s="1" t="s">
        <v>39</v>
      </c>
      <c r="C63" s="2" t="s">
        <v>320</v>
      </c>
      <c r="D63" s="8" t="s">
        <v>319</v>
      </c>
      <c r="E63" s="18">
        <v>0</v>
      </c>
    </row>
    <row r="64" spans="1:5" ht="204" x14ac:dyDescent="0.2">
      <c r="A64" s="29"/>
      <c r="B64" s="1" t="s">
        <v>39</v>
      </c>
      <c r="C64" s="2" t="s">
        <v>318</v>
      </c>
      <c r="D64" s="8" t="s">
        <v>44</v>
      </c>
      <c r="E64" s="18">
        <v>82298.600000000006</v>
      </c>
    </row>
    <row r="65" spans="1:5" ht="204" x14ac:dyDescent="0.2">
      <c r="A65" s="29"/>
      <c r="B65" s="1" t="s">
        <v>39</v>
      </c>
      <c r="C65" s="2" t="s">
        <v>317</v>
      </c>
      <c r="D65" s="8" t="s">
        <v>45</v>
      </c>
      <c r="E65" s="18">
        <v>3747.9</v>
      </c>
    </row>
    <row r="66" spans="1:5" ht="204" x14ac:dyDescent="0.2">
      <c r="A66" s="29"/>
      <c r="B66" s="1" t="s">
        <v>39</v>
      </c>
      <c r="C66" s="2" t="s">
        <v>316</v>
      </c>
      <c r="D66" s="8" t="s">
        <v>46</v>
      </c>
      <c r="E66" s="18">
        <v>137493.4</v>
      </c>
    </row>
    <row r="67" spans="1:5" ht="89.25" x14ac:dyDescent="0.2">
      <c r="A67" s="29"/>
      <c r="B67" s="1" t="s">
        <v>39</v>
      </c>
      <c r="C67" s="2" t="s">
        <v>196</v>
      </c>
      <c r="D67" s="3" t="s">
        <v>195</v>
      </c>
      <c r="E67" s="18">
        <v>0</v>
      </c>
    </row>
    <row r="68" spans="1:5" ht="76.5" x14ac:dyDescent="0.2">
      <c r="A68" s="29"/>
      <c r="B68" s="1" t="s">
        <v>39</v>
      </c>
      <c r="C68" s="2" t="s">
        <v>194</v>
      </c>
      <c r="D68" s="3" t="s">
        <v>193</v>
      </c>
      <c r="E68" s="18">
        <v>0</v>
      </c>
    </row>
    <row r="69" spans="1:5" ht="102" x14ac:dyDescent="0.2">
      <c r="A69" s="29"/>
      <c r="B69" s="1" t="s">
        <v>39</v>
      </c>
      <c r="C69" s="2" t="s">
        <v>192</v>
      </c>
      <c r="D69" s="3" t="s">
        <v>191</v>
      </c>
      <c r="E69" s="18">
        <v>0</v>
      </c>
    </row>
    <row r="70" spans="1:5" ht="76.5" x14ac:dyDescent="0.2">
      <c r="A70" s="29"/>
      <c r="B70" s="1" t="s">
        <v>39</v>
      </c>
      <c r="C70" s="2" t="s">
        <v>190</v>
      </c>
      <c r="D70" s="3" t="s">
        <v>108</v>
      </c>
      <c r="E70" s="18">
        <v>0</v>
      </c>
    </row>
    <row r="71" spans="1:5" ht="63.75" x14ac:dyDescent="0.2">
      <c r="A71" s="29"/>
      <c r="B71" s="1" t="s">
        <v>39</v>
      </c>
      <c r="C71" s="2" t="s">
        <v>189</v>
      </c>
      <c r="D71" s="3" t="s">
        <v>88</v>
      </c>
      <c r="E71" s="18">
        <v>0</v>
      </c>
    </row>
    <row r="72" spans="1:5" ht="38.25" x14ac:dyDescent="0.2">
      <c r="A72" s="29"/>
      <c r="B72" s="1" t="s">
        <v>39</v>
      </c>
      <c r="C72" s="2" t="s">
        <v>188</v>
      </c>
      <c r="D72" s="3" t="s">
        <v>187</v>
      </c>
      <c r="E72" s="18">
        <v>0</v>
      </c>
    </row>
    <row r="73" spans="1:5" ht="25.5" x14ac:dyDescent="0.2">
      <c r="A73" s="29"/>
      <c r="B73" s="1" t="s">
        <v>39</v>
      </c>
      <c r="C73" s="2" t="s">
        <v>186</v>
      </c>
      <c r="D73" s="3" t="s">
        <v>109</v>
      </c>
      <c r="E73" s="18">
        <v>0</v>
      </c>
    </row>
    <row r="74" spans="1:5" ht="51" x14ac:dyDescent="0.2">
      <c r="A74" s="29"/>
      <c r="B74" s="1" t="s">
        <v>39</v>
      </c>
      <c r="C74" s="2" t="s">
        <v>254</v>
      </c>
      <c r="D74" s="3" t="s">
        <v>47</v>
      </c>
      <c r="E74" s="18">
        <f>157209.2-62831.63+457507.3-457507.3</f>
        <v>94377.57</v>
      </c>
    </row>
    <row r="75" spans="1:5" ht="66" customHeight="1" x14ac:dyDescent="0.2">
      <c r="A75" s="29"/>
      <c r="B75" s="1" t="s">
        <v>39</v>
      </c>
      <c r="C75" s="2" t="s">
        <v>395</v>
      </c>
      <c r="D75" s="3" t="s">
        <v>396</v>
      </c>
      <c r="E75" s="18">
        <v>457507.3</v>
      </c>
    </row>
    <row r="76" spans="1:5" ht="25.5" x14ac:dyDescent="0.2">
      <c r="A76" s="29"/>
      <c r="B76" s="1" t="s">
        <v>39</v>
      </c>
      <c r="C76" s="2" t="s">
        <v>234</v>
      </c>
      <c r="D76" s="3" t="s">
        <v>48</v>
      </c>
      <c r="E76" s="18">
        <v>0</v>
      </c>
    </row>
    <row r="77" spans="1:5" ht="38.25" x14ac:dyDescent="0.2">
      <c r="A77" s="30"/>
      <c r="B77" s="1" t="s">
        <v>39</v>
      </c>
      <c r="C77" s="2" t="s">
        <v>229</v>
      </c>
      <c r="D77" s="3" t="s">
        <v>228</v>
      </c>
      <c r="E77" s="18">
        <v>0</v>
      </c>
    </row>
    <row r="78" spans="1:5" x14ac:dyDescent="0.2">
      <c r="A78" s="13" t="s">
        <v>3</v>
      </c>
      <c r="B78" s="1"/>
      <c r="C78" s="2"/>
      <c r="D78" s="3"/>
      <c r="E78" s="18">
        <f>SUM(E53:E77)</f>
        <v>911208.57</v>
      </c>
    </row>
    <row r="79" spans="1:5" ht="178.5" x14ac:dyDescent="0.2">
      <c r="A79" s="28" t="s">
        <v>49</v>
      </c>
      <c r="B79" s="1" t="s">
        <v>50</v>
      </c>
      <c r="C79" s="2" t="s">
        <v>295</v>
      </c>
      <c r="D79" s="8" t="s">
        <v>30</v>
      </c>
      <c r="E79" s="18">
        <v>305.3</v>
      </c>
    </row>
    <row r="80" spans="1:5" ht="76.5" x14ac:dyDescent="0.2">
      <c r="A80" s="30"/>
      <c r="B80" s="1" t="s">
        <v>50</v>
      </c>
      <c r="C80" s="2" t="s">
        <v>315</v>
      </c>
      <c r="D80" s="3" t="s">
        <v>51</v>
      </c>
      <c r="E80" s="18">
        <v>86</v>
      </c>
    </row>
    <row r="81" spans="1:5" x14ac:dyDescent="0.2">
      <c r="A81" s="13" t="s">
        <v>3</v>
      </c>
      <c r="B81" s="1"/>
      <c r="C81" s="2"/>
      <c r="D81" s="3"/>
      <c r="E81" s="18">
        <f>SUM(E79:E80)</f>
        <v>391.3</v>
      </c>
    </row>
    <row r="82" spans="1:5" ht="165.75" x14ac:dyDescent="0.2">
      <c r="A82" s="28" t="s">
        <v>52</v>
      </c>
      <c r="B82" s="1" t="s">
        <v>53</v>
      </c>
      <c r="C82" s="2" t="s">
        <v>314</v>
      </c>
      <c r="D82" s="8" t="s">
        <v>54</v>
      </c>
      <c r="E82" s="18">
        <v>6544398.0999999996</v>
      </c>
    </row>
    <row r="83" spans="1:5" ht="229.5" x14ac:dyDescent="0.2">
      <c r="A83" s="29"/>
      <c r="B83" s="1" t="s">
        <v>53</v>
      </c>
      <c r="C83" s="2" t="s">
        <v>313</v>
      </c>
      <c r="D83" s="8" t="s">
        <v>55</v>
      </c>
      <c r="E83" s="18">
        <v>78711.899999999994</v>
      </c>
    </row>
    <row r="84" spans="1:5" ht="114.75" x14ac:dyDescent="0.2">
      <c r="A84" s="29"/>
      <c r="B84" s="1" t="s">
        <v>53</v>
      </c>
      <c r="C84" s="2" t="s">
        <v>312</v>
      </c>
      <c r="D84" s="3" t="s">
        <v>56</v>
      </c>
      <c r="E84" s="18">
        <v>117769.3</v>
      </c>
    </row>
    <row r="85" spans="1:5" ht="178.5" x14ac:dyDescent="0.2">
      <c r="A85" s="29"/>
      <c r="B85" s="1" t="s">
        <v>53</v>
      </c>
      <c r="C85" s="2" t="s">
        <v>311</v>
      </c>
      <c r="D85" s="8" t="s">
        <v>57</v>
      </c>
      <c r="E85" s="18">
        <v>32241.599999999999</v>
      </c>
    </row>
    <row r="86" spans="1:5" ht="76.5" x14ac:dyDescent="0.2">
      <c r="A86" s="29"/>
      <c r="B86" s="1" t="s">
        <v>53</v>
      </c>
      <c r="C86" s="2" t="s">
        <v>353</v>
      </c>
      <c r="D86" s="3" t="s">
        <v>58</v>
      </c>
      <c r="E86" s="18">
        <v>616593.69999999995</v>
      </c>
    </row>
    <row r="87" spans="1:5" ht="76.5" x14ac:dyDescent="0.2">
      <c r="A87" s="29"/>
      <c r="B87" s="1" t="s">
        <v>53</v>
      </c>
      <c r="C87" s="2" t="s">
        <v>345</v>
      </c>
      <c r="D87" s="3" t="s">
        <v>355</v>
      </c>
      <c r="E87" s="18">
        <v>1358.9</v>
      </c>
    </row>
    <row r="88" spans="1:5" ht="102" x14ac:dyDescent="0.2">
      <c r="A88" s="29"/>
      <c r="B88" s="1" t="s">
        <v>53</v>
      </c>
      <c r="C88" s="2" t="s">
        <v>352</v>
      </c>
      <c r="D88" s="3" t="s">
        <v>59</v>
      </c>
      <c r="E88" s="18">
        <v>21125.8</v>
      </c>
    </row>
    <row r="89" spans="1:5" ht="114.75" x14ac:dyDescent="0.2">
      <c r="A89" s="29"/>
      <c r="B89" s="1" t="s">
        <v>53</v>
      </c>
      <c r="C89" s="2" t="s">
        <v>342</v>
      </c>
      <c r="D89" s="3" t="s">
        <v>356</v>
      </c>
      <c r="E89" s="18">
        <v>293508.09999999998</v>
      </c>
    </row>
    <row r="90" spans="1:5" ht="63.75" x14ac:dyDescent="0.2">
      <c r="A90" s="29"/>
      <c r="B90" s="1" t="s">
        <v>53</v>
      </c>
      <c r="C90" s="2" t="s">
        <v>310</v>
      </c>
      <c r="D90" s="3" t="s">
        <v>60</v>
      </c>
      <c r="E90" s="18">
        <v>199750.8</v>
      </c>
    </row>
    <row r="91" spans="1:5" ht="63.75" x14ac:dyDescent="0.2">
      <c r="A91" s="29"/>
      <c r="B91" s="1" t="s">
        <v>53</v>
      </c>
      <c r="C91" s="2" t="s">
        <v>309</v>
      </c>
      <c r="D91" s="3" t="s">
        <v>61</v>
      </c>
      <c r="E91" s="18">
        <v>1080956.2</v>
      </c>
    </row>
    <row r="92" spans="1:5" ht="102" x14ac:dyDescent="0.2">
      <c r="A92" s="29"/>
      <c r="B92" s="1" t="s">
        <v>53</v>
      </c>
      <c r="C92" s="2" t="s">
        <v>308</v>
      </c>
      <c r="D92" s="3" t="s">
        <v>62</v>
      </c>
      <c r="E92" s="18">
        <f>2749236.8-58146.19+3151.682</f>
        <v>2694242.2919999999</v>
      </c>
    </row>
    <row r="93" spans="1:5" ht="102" x14ac:dyDescent="0.2">
      <c r="A93" s="29"/>
      <c r="B93" s="1" t="s">
        <v>53</v>
      </c>
      <c r="C93" s="2" t="s">
        <v>307</v>
      </c>
      <c r="D93" s="3" t="s">
        <v>63</v>
      </c>
      <c r="E93" s="18">
        <v>305470.7</v>
      </c>
    </row>
    <row r="94" spans="1:5" ht="127.5" x14ac:dyDescent="0.2">
      <c r="A94" s="29"/>
      <c r="B94" s="1" t="s">
        <v>53</v>
      </c>
      <c r="C94" s="2" t="s">
        <v>351</v>
      </c>
      <c r="D94" s="3" t="s">
        <v>64</v>
      </c>
      <c r="E94" s="18">
        <v>190482.5</v>
      </c>
    </row>
    <row r="95" spans="1:5" ht="165.75" x14ac:dyDescent="0.2">
      <c r="A95" s="29"/>
      <c r="B95" s="1" t="s">
        <v>53</v>
      </c>
      <c r="C95" s="2" t="s">
        <v>306</v>
      </c>
      <c r="D95" s="8" t="s">
        <v>340</v>
      </c>
      <c r="E95" s="18">
        <v>3400</v>
      </c>
    </row>
    <row r="96" spans="1:5" ht="153" x14ac:dyDescent="0.2">
      <c r="A96" s="29"/>
      <c r="B96" s="1" t="s">
        <v>53</v>
      </c>
      <c r="C96" s="2" t="s">
        <v>305</v>
      </c>
      <c r="D96" s="8" t="s">
        <v>65</v>
      </c>
      <c r="E96" s="18">
        <v>200</v>
      </c>
    </row>
    <row r="97" spans="1:5" ht="153" x14ac:dyDescent="0.2">
      <c r="A97" s="30"/>
      <c r="B97" s="1" t="s">
        <v>53</v>
      </c>
      <c r="C97" s="2" t="s">
        <v>304</v>
      </c>
      <c r="D97" s="8" t="s">
        <v>66</v>
      </c>
      <c r="E97" s="18">
        <v>1000</v>
      </c>
    </row>
    <row r="98" spans="1:5" x14ac:dyDescent="0.2">
      <c r="A98" s="13" t="s">
        <v>3</v>
      </c>
      <c r="B98" s="1"/>
      <c r="C98" s="2"/>
      <c r="D98" s="8"/>
      <c r="E98" s="18">
        <f>SUM(E82:E97)</f>
        <v>12181209.891999997</v>
      </c>
    </row>
    <row r="99" spans="1:5" ht="153" x14ac:dyDescent="0.2">
      <c r="A99" s="28" t="s">
        <v>383</v>
      </c>
      <c r="B99" s="1" t="s">
        <v>67</v>
      </c>
      <c r="C99" s="2" t="s">
        <v>303</v>
      </c>
      <c r="D99" s="8" t="s">
        <v>27</v>
      </c>
      <c r="E99" s="18">
        <v>2500</v>
      </c>
    </row>
    <row r="100" spans="1:5" ht="140.25" x14ac:dyDescent="0.2">
      <c r="A100" s="29"/>
      <c r="B100" s="1" t="s">
        <v>67</v>
      </c>
      <c r="C100" s="2" t="s">
        <v>302</v>
      </c>
      <c r="D100" s="8" t="s">
        <v>28</v>
      </c>
      <c r="E100" s="18">
        <v>20</v>
      </c>
    </row>
    <row r="101" spans="1:5" ht="153" x14ac:dyDescent="0.2">
      <c r="A101" s="29"/>
      <c r="B101" s="1" t="s">
        <v>67</v>
      </c>
      <c r="C101" s="2" t="s">
        <v>326</v>
      </c>
      <c r="D101" s="3" t="s">
        <v>29</v>
      </c>
      <c r="E101" s="18">
        <v>55</v>
      </c>
    </row>
    <row r="102" spans="1:5" ht="140.25" x14ac:dyDescent="0.2">
      <c r="A102" s="29"/>
      <c r="B102" s="1" t="s">
        <v>67</v>
      </c>
      <c r="C102" s="2" t="s">
        <v>301</v>
      </c>
      <c r="D102" s="8" t="s">
        <v>68</v>
      </c>
      <c r="E102" s="18">
        <v>1486</v>
      </c>
    </row>
    <row r="103" spans="1:5" ht="102" x14ac:dyDescent="0.2">
      <c r="A103" s="29"/>
      <c r="B103" s="1" t="s">
        <v>67</v>
      </c>
      <c r="C103" s="2" t="s">
        <v>300</v>
      </c>
      <c r="D103" s="3" t="s">
        <v>69</v>
      </c>
      <c r="E103" s="18">
        <v>6036</v>
      </c>
    </row>
    <row r="104" spans="1:5" ht="178.5" x14ac:dyDescent="0.2">
      <c r="A104" s="29"/>
      <c r="B104" s="1" t="s">
        <v>67</v>
      </c>
      <c r="C104" s="2" t="s">
        <v>295</v>
      </c>
      <c r="D104" s="8" t="s">
        <v>30</v>
      </c>
      <c r="E104" s="18">
        <v>21100</v>
      </c>
    </row>
    <row r="105" spans="1:5" ht="127.5" x14ac:dyDescent="0.2">
      <c r="A105" s="30"/>
      <c r="B105" s="1" t="s">
        <v>67</v>
      </c>
      <c r="C105" s="2" t="s">
        <v>289</v>
      </c>
      <c r="D105" s="3" t="s">
        <v>15</v>
      </c>
      <c r="E105" s="18">
        <v>10900</v>
      </c>
    </row>
    <row r="106" spans="1:5" x14ac:dyDescent="0.2">
      <c r="A106" s="13" t="s">
        <v>3</v>
      </c>
      <c r="B106" s="1"/>
      <c r="C106" s="2"/>
      <c r="D106" s="3"/>
      <c r="E106" s="18">
        <f>SUM(E99:E105)</f>
        <v>42097</v>
      </c>
    </row>
    <row r="107" spans="1:5" ht="178.5" x14ac:dyDescent="0.2">
      <c r="A107" s="7" t="s">
        <v>70</v>
      </c>
      <c r="B107" s="1" t="s">
        <v>71</v>
      </c>
      <c r="C107" s="2" t="s">
        <v>295</v>
      </c>
      <c r="D107" s="8" t="s">
        <v>30</v>
      </c>
      <c r="E107" s="18">
        <v>400</v>
      </c>
    </row>
    <row r="108" spans="1:5" x14ac:dyDescent="0.2">
      <c r="A108" s="13" t="s">
        <v>3</v>
      </c>
      <c r="B108" s="1"/>
      <c r="C108" s="2"/>
      <c r="D108" s="8"/>
      <c r="E108" s="18">
        <f>SUM(E107)</f>
        <v>400</v>
      </c>
    </row>
    <row r="109" spans="1:5" ht="178.5" x14ac:dyDescent="0.2">
      <c r="A109" s="28" t="s">
        <v>72</v>
      </c>
      <c r="B109" s="1" t="s">
        <v>73</v>
      </c>
      <c r="C109" s="2" t="s">
        <v>299</v>
      </c>
      <c r="D109" s="8" t="s">
        <v>74</v>
      </c>
      <c r="E109" s="18">
        <v>1.2</v>
      </c>
    </row>
    <row r="110" spans="1:5" ht="178.5" x14ac:dyDescent="0.2">
      <c r="A110" s="29"/>
      <c r="B110" s="1" t="s">
        <v>73</v>
      </c>
      <c r="C110" s="2" t="s">
        <v>298</v>
      </c>
      <c r="D110" s="8" t="s">
        <v>75</v>
      </c>
      <c r="E110" s="18">
        <v>450.8</v>
      </c>
    </row>
    <row r="111" spans="1:5" ht="114.75" x14ac:dyDescent="0.2">
      <c r="A111" s="30"/>
      <c r="B111" s="1" t="s">
        <v>73</v>
      </c>
      <c r="C111" s="2" t="s">
        <v>297</v>
      </c>
      <c r="D111" s="3" t="s">
        <v>76</v>
      </c>
      <c r="E111" s="18">
        <v>6</v>
      </c>
    </row>
    <row r="112" spans="1:5" x14ac:dyDescent="0.2">
      <c r="A112" s="13" t="s">
        <v>3</v>
      </c>
      <c r="B112" s="1"/>
      <c r="C112" s="2"/>
      <c r="D112" s="3"/>
      <c r="E112" s="18">
        <f>SUM(E109:E111)</f>
        <v>458</v>
      </c>
    </row>
    <row r="113" spans="1:5" ht="102" x14ac:dyDescent="0.2">
      <c r="A113" s="28" t="s">
        <v>77</v>
      </c>
      <c r="B113" s="1" t="s">
        <v>78</v>
      </c>
      <c r="C113" s="2" t="s">
        <v>296</v>
      </c>
      <c r="D113" s="3" t="s">
        <v>12</v>
      </c>
      <c r="E113" s="18">
        <v>441</v>
      </c>
    </row>
    <row r="114" spans="1:5" ht="178.5" x14ac:dyDescent="0.2">
      <c r="A114" s="29"/>
      <c r="B114" s="1" t="s">
        <v>78</v>
      </c>
      <c r="C114" s="2" t="s">
        <v>295</v>
      </c>
      <c r="D114" s="8" t="s">
        <v>30</v>
      </c>
      <c r="E114" s="18">
        <v>54</v>
      </c>
    </row>
    <row r="115" spans="1:5" ht="127.5" x14ac:dyDescent="0.2">
      <c r="A115" s="30"/>
      <c r="B115" s="1" t="s">
        <v>78</v>
      </c>
      <c r="C115" s="2" t="s">
        <v>289</v>
      </c>
      <c r="D115" s="3" t="s">
        <v>15</v>
      </c>
      <c r="E115" s="18">
        <v>660</v>
      </c>
    </row>
    <row r="116" spans="1:5" x14ac:dyDescent="0.2">
      <c r="A116" s="13" t="s">
        <v>3</v>
      </c>
      <c r="B116" s="1"/>
      <c r="C116" s="2"/>
      <c r="D116" s="3"/>
      <c r="E116" s="18">
        <f>SUM(E113:E115)</f>
        <v>1155</v>
      </c>
    </row>
    <row r="117" spans="1:5" ht="140.25" x14ac:dyDescent="0.2">
      <c r="A117" s="7" t="s">
        <v>79</v>
      </c>
      <c r="B117" s="1" t="s">
        <v>80</v>
      </c>
      <c r="C117" s="2" t="s">
        <v>294</v>
      </c>
      <c r="D117" s="8" t="s">
        <v>81</v>
      </c>
      <c r="E117" s="18">
        <v>750</v>
      </c>
    </row>
    <row r="118" spans="1:5" x14ac:dyDescent="0.2">
      <c r="A118" s="13" t="s">
        <v>3</v>
      </c>
      <c r="B118" s="1"/>
      <c r="C118" s="2"/>
      <c r="D118" s="8"/>
      <c r="E118" s="18">
        <f>SUM(E117)</f>
        <v>750</v>
      </c>
    </row>
    <row r="119" spans="1:5" ht="114.75" customHeight="1" x14ac:dyDescent="0.2">
      <c r="A119" s="28" t="s">
        <v>388</v>
      </c>
      <c r="B119" s="1" t="s">
        <v>82</v>
      </c>
      <c r="C119" s="2" t="s">
        <v>293</v>
      </c>
      <c r="D119" s="3" t="s">
        <v>83</v>
      </c>
      <c r="E119" s="18">
        <v>425</v>
      </c>
    </row>
    <row r="120" spans="1:5" ht="114.75" x14ac:dyDescent="0.2">
      <c r="A120" s="29"/>
      <c r="B120" s="1" t="s">
        <v>82</v>
      </c>
      <c r="C120" s="2" t="s">
        <v>292</v>
      </c>
      <c r="D120" s="3" t="s">
        <v>84</v>
      </c>
      <c r="E120" s="18">
        <v>9663.7000000000007</v>
      </c>
    </row>
    <row r="121" spans="1:5" ht="127.5" x14ac:dyDescent="0.2">
      <c r="A121" s="30"/>
      <c r="B121" s="1" t="s">
        <v>82</v>
      </c>
      <c r="C121" s="2" t="s">
        <v>289</v>
      </c>
      <c r="D121" s="3" t="s">
        <v>15</v>
      </c>
      <c r="E121" s="18">
        <v>155</v>
      </c>
    </row>
    <row r="122" spans="1:5" x14ac:dyDescent="0.2">
      <c r="A122" s="13" t="s">
        <v>3</v>
      </c>
      <c r="B122" s="1"/>
      <c r="C122" s="2"/>
      <c r="D122" s="3"/>
      <c r="E122" s="18">
        <f>SUM(E119:E121)</f>
        <v>10243.700000000001</v>
      </c>
    </row>
    <row r="123" spans="1:5" ht="63.75" x14ac:dyDescent="0.2">
      <c r="A123" s="7" t="s">
        <v>382</v>
      </c>
      <c r="B123" s="1" t="s">
        <v>85</v>
      </c>
      <c r="C123" s="2" t="s">
        <v>189</v>
      </c>
      <c r="D123" s="3" t="s">
        <v>346</v>
      </c>
      <c r="E123" s="18">
        <v>378.1</v>
      </c>
    </row>
    <row r="124" spans="1:5" x14ac:dyDescent="0.2">
      <c r="A124" s="13" t="s">
        <v>3</v>
      </c>
      <c r="B124" s="1"/>
      <c r="C124" s="2"/>
      <c r="D124" s="3"/>
      <c r="E124" s="18">
        <f>SUM(E123)</f>
        <v>378.1</v>
      </c>
    </row>
    <row r="125" spans="1:5" ht="76.5" x14ac:dyDescent="0.2">
      <c r="A125" s="7" t="s">
        <v>86</v>
      </c>
      <c r="B125" s="1" t="s">
        <v>87</v>
      </c>
      <c r="C125" s="2" t="s">
        <v>189</v>
      </c>
      <c r="D125" s="3" t="s">
        <v>88</v>
      </c>
      <c r="E125" s="18">
        <v>8000</v>
      </c>
    </row>
    <row r="126" spans="1:5" x14ac:dyDescent="0.2">
      <c r="A126" s="13" t="s">
        <v>3</v>
      </c>
      <c r="B126" s="1"/>
      <c r="C126" s="2"/>
      <c r="D126" s="3"/>
      <c r="E126" s="18">
        <f>SUM(E125)</f>
        <v>8000</v>
      </c>
    </row>
    <row r="127" spans="1:5" ht="63.75" x14ac:dyDescent="0.2">
      <c r="A127" s="7" t="s">
        <v>389</v>
      </c>
      <c r="B127" s="1" t="s">
        <v>390</v>
      </c>
      <c r="C127" s="2" t="s">
        <v>363</v>
      </c>
      <c r="D127" s="3" t="s">
        <v>364</v>
      </c>
      <c r="E127" s="18">
        <v>1028</v>
      </c>
    </row>
    <row r="128" spans="1:5" x14ac:dyDescent="0.2">
      <c r="A128" s="13" t="s">
        <v>3</v>
      </c>
      <c r="B128" s="1"/>
      <c r="C128" s="2"/>
      <c r="D128" s="3"/>
      <c r="E128" s="18">
        <f>SUM(E127)</f>
        <v>1028</v>
      </c>
    </row>
    <row r="129" spans="1:5" ht="54" customHeight="1" x14ac:dyDescent="0.2">
      <c r="A129" s="7" t="s">
        <v>397</v>
      </c>
      <c r="B129" s="1" t="s">
        <v>89</v>
      </c>
      <c r="C129" s="2" t="s">
        <v>189</v>
      </c>
      <c r="D129" s="3" t="s">
        <v>88</v>
      </c>
      <c r="E129" s="18">
        <v>1800</v>
      </c>
    </row>
    <row r="130" spans="1:5" x14ac:dyDescent="0.2">
      <c r="A130" s="13" t="s">
        <v>3</v>
      </c>
      <c r="B130" s="1"/>
      <c r="C130" s="2"/>
      <c r="D130" s="3"/>
      <c r="E130" s="18">
        <f>SUM(E129)</f>
        <v>1800</v>
      </c>
    </row>
    <row r="131" spans="1:5" ht="89.25" x14ac:dyDescent="0.2">
      <c r="A131" s="7" t="s">
        <v>90</v>
      </c>
      <c r="B131" s="1" t="s">
        <v>91</v>
      </c>
      <c r="C131" s="2" t="s">
        <v>290</v>
      </c>
      <c r="D131" s="3" t="s">
        <v>92</v>
      </c>
      <c r="E131" s="18">
        <v>1000</v>
      </c>
    </row>
    <row r="132" spans="1:5" x14ac:dyDescent="0.2">
      <c r="A132" s="13" t="s">
        <v>3</v>
      </c>
      <c r="B132" s="1"/>
      <c r="C132" s="2"/>
      <c r="D132" s="3"/>
      <c r="E132" s="18">
        <f>SUM(E131)</f>
        <v>1000</v>
      </c>
    </row>
    <row r="133" spans="1:5" ht="63.75" x14ac:dyDescent="0.2">
      <c r="A133" s="7" t="s">
        <v>93</v>
      </c>
      <c r="B133" s="1" t="s">
        <v>94</v>
      </c>
      <c r="C133" s="2" t="s">
        <v>189</v>
      </c>
      <c r="D133" s="3" t="s">
        <v>88</v>
      </c>
      <c r="E133" s="18">
        <v>13000</v>
      </c>
    </row>
    <row r="134" spans="1:5" x14ac:dyDescent="0.2">
      <c r="A134" s="13" t="s">
        <v>3</v>
      </c>
      <c r="B134" s="1"/>
      <c r="C134" s="2"/>
      <c r="D134" s="3"/>
      <c r="E134" s="18">
        <f>SUM(E133)</f>
        <v>13000</v>
      </c>
    </row>
    <row r="135" spans="1:5" ht="63.75" x14ac:dyDescent="0.2">
      <c r="A135" s="7" t="s">
        <v>95</v>
      </c>
      <c r="B135" s="1" t="s">
        <v>96</v>
      </c>
      <c r="C135" s="2" t="s">
        <v>189</v>
      </c>
      <c r="D135" s="3" t="s">
        <v>88</v>
      </c>
      <c r="E135" s="18">
        <v>380.1</v>
      </c>
    </row>
    <row r="136" spans="1:5" x14ac:dyDescent="0.2">
      <c r="A136" s="13" t="s">
        <v>3</v>
      </c>
      <c r="B136" s="1"/>
      <c r="C136" s="2"/>
      <c r="D136" s="3"/>
      <c r="E136" s="18">
        <f>SUM(E135)</f>
        <v>380.1</v>
      </c>
    </row>
    <row r="137" spans="1:5" ht="25.5" customHeight="1" x14ac:dyDescent="0.2">
      <c r="A137" s="28" t="s">
        <v>97</v>
      </c>
      <c r="B137" s="1" t="s">
        <v>98</v>
      </c>
      <c r="C137" s="2" t="s">
        <v>205</v>
      </c>
      <c r="D137" s="3" t="s">
        <v>170</v>
      </c>
      <c r="E137" s="18">
        <v>0</v>
      </c>
    </row>
    <row r="138" spans="1:5" ht="127.5" x14ac:dyDescent="0.2">
      <c r="A138" s="29"/>
      <c r="B138" s="1" t="s">
        <v>98</v>
      </c>
      <c r="C138" s="2" t="s">
        <v>204</v>
      </c>
      <c r="D138" s="8" t="s">
        <v>203</v>
      </c>
      <c r="E138" s="18">
        <v>0</v>
      </c>
    </row>
    <row r="139" spans="1:5" ht="127.5" x14ac:dyDescent="0.2">
      <c r="A139" s="29"/>
      <c r="B139" s="1" t="s">
        <v>98</v>
      </c>
      <c r="C139" s="2" t="s">
        <v>202</v>
      </c>
      <c r="D139" s="8" t="s">
        <v>201</v>
      </c>
      <c r="E139" s="18">
        <v>0</v>
      </c>
    </row>
    <row r="140" spans="1:5" ht="89.25" x14ac:dyDescent="0.2">
      <c r="A140" s="29"/>
      <c r="B140" s="1" t="s">
        <v>98</v>
      </c>
      <c r="C140" s="2" t="s">
        <v>196</v>
      </c>
      <c r="D140" s="3" t="s">
        <v>195</v>
      </c>
      <c r="E140" s="18">
        <v>0</v>
      </c>
    </row>
    <row r="141" spans="1:5" ht="76.5" x14ac:dyDescent="0.2">
      <c r="A141" s="29"/>
      <c r="B141" s="1" t="s">
        <v>98</v>
      </c>
      <c r="C141" s="2" t="s">
        <v>194</v>
      </c>
      <c r="D141" s="3" t="s">
        <v>193</v>
      </c>
      <c r="E141" s="18">
        <v>0</v>
      </c>
    </row>
    <row r="142" spans="1:5" ht="102" x14ac:dyDescent="0.2">
      <c r="A142" s="29"/>
      <c r="B142" s="1" t="s">
        <v>98</v>
      </c>
      <c r="C142" s="2" t="s">
        <v>192</v>
      </c>
      <c r="D142" s="3" t="s">
        <v>191</v>
      </c>
      <c r="E142" s="18">
        <v>0</v>
      </c>
    </row>
    <row r="143" spans="1:5" ht="76.5" x14ac:dyDescent="0.2">
      <c r="A143" s="29"/>
      <c r="B143" s="1" t="s">
        <v>98</v>
      </c>
      <c r="C143" s="2" t="s">
        <v>190</v>
      </c>
      <c r="D143" s="3" t="s">
        <v>108</v>
      </c>
      <c r="E143" s="18">
        <v>0</v>
      </c>
    </row>
    <row r="144" spans="1:5" ht="63.75" x14ac:dyDescent="0.2">
      <c r="A144" s="29"/>
      <c r="B144" s="1" t="s">
        <v>98</v>
      </c>
      <c r="C144" s="2" t="s">
        <v>189</v>
      </c>
      <c r="D144" s="3" t="s">
        <v>88</v>
      </c>
      <c r="E144" s="18">
        <v>0</v>
      </c>
    </row>
    <row r="145" spans="1:5" ht="38.25" x14ac:dyDescent="0.2">
      <c r="A145" s="29"/>
      <c r="B145" s="1" t="s">
        <v>98</v>
      </c>
      <c r="C145" s="2" t="s">
        <v>188</v>
      </c>
      <c r="D145" s="3" t="s">
        <v>187</v>
      </c>
      <c r="E145" s="18">
        <v>0</v>
      </c>
    </row>
    <row r="146" spans="1:5" ht="25.5" x14ac:dyDescent="0.2">
      <c r="A146" s="29"/>
      <c r="B146" s="1" t="s">
        <v>98</v>
      </c>
      <c r="C146" s="2" t="s">
        <v>186</v>
      </c>
      <c r="D146" s="3" t="s">
        <v>109</v>
      </c>
      <c r="E146" s="18">
        <v>0</v>
      </c>
    </row>
    <row r="147" spans="1:5" ht="38.25" x14ac:dyDescent="0.2">
      <c r="A147" s="29"/>
      <c r="B147" s="1" t="s">
        <v>98</v>
      </c>
      <c r="C147" s="2" t="s">
        <v>288</v>
      </c>
      <c r="D147" s="3" t="s">
        <v>99</v>
      </c>
      <c r="E147" s="18">
        <v>267267.59999999998</v>
      </c>
    </row>
    <row r="148" spans="1:5" ht="153" x14ac:dyDescent="0.2">
      <c r="A148" s="30"/>
      <c r="B148" s="1" t="s">
        <v>98</v>
      </c>
      <c r="C148" s="2" t="s">
        <v>343</v>
      </c>
      <c r="D148" s="3" t="s">
        <v>344</v>
      </c>
      <c r="E148" s="18">
        <v>0</v>
      </c>
    </row>
    <row r="149" spans="1:5" x14ac:dyDescent="0.2">
      <c r="A149" s="13" t="s">
        <v>3</v>
      </c>
      <c r="B149" s="1"/>
      <c r="C149" s="2"/>
      <c r="D149" s="3"/>
      <c r="E149" s="18">
        <f>SUM(E137:E148)</f>
        <v>267267.59999999998</v>
      </c>
    </row>
    <row r="150" spans="1:5" ht="38.25" x14ac:dyDescent="0.2">
      <c r="A150" s="28" t="s">
        <v>100</v>
      </c>
      <c r="B150" s="1" t="s">
        <v>101</v>
      </c>
      <c r="C150" s="2" t="s">
        <v>208</v>
      </c>
      <c r="D150" s="3" t="s">
        <v>102</v>
      </c>
      <c r="E150" s="18">
        <v>850</v>
      </c>
    </row>
    <row r="151" spans="1:5" ht="51" x14ac:dyDescent="0.2">
      <c r="A151" s="29"/>
      <c r="B151" s="1" t="s">
        <v>101</v>
      </c>
      <c r="C151" s="2" t="s">
        <v>207</v>
      </c>
      <c r="D151" s="3" t="s">
        <v>206</v>
      </c>
      <c r="E151" s="18">
        <v>0</v>
      </c>
    </row>
    <row r="152" spans="1:5" ht="25.5" x14ac:dyDescent="0.2">
      <c r="A152" s="29"/>
      <c r="B152" s="1" t="s">
        <v>101</v>
      </c>
      <c r="C152" s="2" t="s">
        <v>205</v>
      </c>
      <c r="D152" s="3" t="s">
        <v>170</v>
      </c>
      <c r="E152" s="18">
        <v>0</v>
      </c>
    </row>
    <row r="153" spans="1:5" ht="127.5" x14ac:dyDescent="0.2">
      <c r="A153" s="29"/>
      <c r="B153" s="1" t="s">
        <v>101</v>
      </c>
      <c r="C153" s="2" t="s">
        <v>204</v>
      </c>
      <c r="D153" s="8" t="s">
        <v>203</v>
      </c>
      <c r="E153" s="18">
        <v>0</v>
      </c>
    </row>
    <row r="154" spans="1:5" ht="127.5" x14ac:dyDescent="0.2">
      <c r="A154" s="29"/>
      <c r="B154" s="1" t="s">
        <v>101</v>
      </c>
      <c r="C154" s="2" t="s">
        <v>202</v>
      </c>
      <c r="D154" s="8" t="s">
        <v>201</v>
      </c>
      <c r="E154" s="18">
        <v>0</v>
      </c>
    </row>
    <row r="155" spans="1:5" ht="89.25" x14ac:dyDescent="0.2">
      <c r="A155" s="29"/>
      <c r="B155" s="1" t="s">
        <v>101</v>
      </c>
      <c r="C155" s="2" t="s">
        <v>196</v>
      </c>
      <c r="D155" s="3" t="s">
        <v>195</v>
      </c>
      <c r="E155" s="18">
        <v>0</v>
      </c>
    </row>
    <row r="156" spans="1:5" ht="76.5" x14ac:dyDescent="0.2">
      <c r="A156" s="29"/>
      <c r="B156" s="1" t="s">
        <v>101</v>
      </c>
      <c r="C156" s="2" t="s">
        <v>194</v>
      </c>
      <c r="D156" s="3" t="s">
        <v>193</v>
      </c>
      <c r="E156" s="18">
        <v>0</v>
      </c>
    </row>
    <row r="157" spans="1:5" ht="102" x14ac:dyDescent="0.2">
      <c r="A157" s="29"/>
      <c r="B157" s="1" t="s">
        <v>101</v>
      </c>
      <c r="C157" s="2" t="s">
        <v>192</v>
      </c>
      <c r="D157" s="3" t="s">
        <v>191</v>
      </c>
      <c r="E157" s="18">
        <v>0</v>
      </c>
    </row>
    <row r="158" spans="1:5" ht="63.75" x14ac:dyDescent="0.2">
      <c r="A158" s="29"/>
      <c r="B158" s="1" t="s">
        <v>101</v>
      </c>
      <c r="C158" s="2" t="s">
        <v>189</v>
      </c>
      <c r="D158" s="3" t="s">
        <v>88</v>
      </c>
      <c r="E158" s="18">
        <v>0</v>
      </c>
    </row>
    <row r="159" spans="1:5" ht="38.25" x14ac:dyDescent="0.2">
      <c r="A159" s="29"/>
      <c r="B159" s="1" t="s">
        <v>101</v>
      </c>
      <c r="C159" s="2" t="s">
        <v>188</v>
      </c>
      <c r="D159" s="3" t="s">
        <v>187</v>
      </c>
      <c r="E159" s="18">
        <v>0</v>
      </c>
    </row>
    <row r="160" spans="1:5" ht="25.5" x14ac:dyDescent="0.2">
      <c r="A160" s="29"/>
      <c r="B160" s="1" t="s">
        <v>101</v>
      </c>
      <c r="C160" s="2" t="s">
        <v>186</v>
      </c>
      <c r="D160" s="3" t="s">
        <v>109</v>
      </c>
      <c r="E160" s="18">
        <v>0</v>
      </c>
    </row>
    <row r="161" spans="1:5" ht="38.25" x14ac:dyDescent="0.2">
      <c r="A161" s="29"/>
      <c r="B161" s="1" t="s">
        <v>101</v>
      </c>
      <c r="C161" s="2" t="s">
        <v>229</v>
      </c>
      <c r="D161" s="3" t="s">
        <v>228</v>
      </c>
      <c r="E161" s="18">
        <v>0</v>
      </c>
    </row>
    <row r="162" spans="1:5" x14ac:dyDescent="0.2">
      <c r="A162" s="13" t="s">
        <v>3</v>
      </c>
      <c r="B162" s="1"/>
      <c r="C162" s="2"/>
      <c r="D162" s="3"/>
      <c r="E162" s="18">
        <f>SUM(E150:E161)</f>
        <v>850</v>
      </c>
    </row>
    <row r="163" spans="1:5" ht="25.5" x14ac:dyDescent="0.2">
      <c r="A163" s="28" t="s">
        <v>103</v>
      </c>
      <c r="B163" s="1" t="s">
        <v>104</v>
      </c>
      <c r="C163" s="2" t="s">
        <v>205</v>
      </c>
      <c r="D163" s="3" t="s">
        <v>170</v>
      </c>
      <c r="E163" s="18">
        <v>0</v>
      </c>
    </row>
    <row r="164" spans="1:5" ht="63.75" x14ac:dyDescent="0.2">
      <c r="A164" s="29"/>
      <c r="B164" s="1" t="s">
        <v>104</v>
      </c>
      <c r="C164" s="2" t="s">
        <v>189</v>
      </c>
      <c r="D164" s="3" t="s">
        <v>88</v>
      </c>
      <c r="E164" s="18">
        <v>0</v>
      </c>
    </row>
    <row r="165" spans="1:5" ht="38.25" x14ac:dyDescent="0.2">
      <c r="A165" s="29"/>
      <c r="B165" s="1" t="s">
        <v>104</v>
      </c>
      <c r="C165" s="2" t="s">
        <v>188</v>
      </c>
      <c r="D165" s="3" t="s">
        <v>187</v>
      </c>
      <c r="E165" s="18">
        <v>0</v>
      </c>
    </row>
    <row r="166" spans="1:5" ht="51" x14ac:dyDescent="0.2">
      <c r="A166" s="29"/>
      <c r="B166" s="1" t="s">
        <v>104</v>
      </c>
      <c r="C166" s="2" t="s">
        <v>365</v>
      </c>
      <c r="D166" s="3" t="s">
        <v>366</v>
      </c>
      <c r="E166" s="25">
        <v>35235</v>
      </c>
    </row>
    <row r="167" spans="1:5" ht="38.25" x14ac:dyDescent="0.2">
      <c r="A167" s="29"/>
      <c r="B167" s="1" t="s">
        <v>104</v>
      </c>
      <c r="C167" s="2" t="s">
        <v>229</v>
      </c>
      <c r="D167" s="3" t="s">
        <v>228</v>
      </c>
      <c r="E167" s="18">
        <v>0</v>
      </c>
    </row>
    <row r="168" spans="1:5" ht="63.75" x14ac:dyDescent="0.2">
      <c r="A168" s="30"/>
      <c r="B168" s="1" t="s">
        <v>104</v>
      </c>
      <c r="C168" s="2" t="s">
        <v>185</v>
      </c>
      <c r="D168" s="3" t="s">
        <v>184</v>
      </c>
      <c r="E168" s="18">
        <v>0</v>
      </c>
    </row>
    <row r="169" spans="1:5" x14ac:dyDescent="0.2">
      <c r="A169" s="13" t="s">
        <v>3</v>
      </c>
      <c r="B169" s="1"/>
      <c r="C169" s="2"/>
      <c r="D169" s="3"/>
      <c r="E169" s="18">
        <f>SUM(E163:E168)</f>
        <v>35235</v>
      </c>
    </row>
    <row r="170" spans="1:5" ht="127.5" x14ac:dyDescent="0.2">
      <c r="A170" s="28" t="s">
        <v>105</v>
      </c>
      <c r="B170" s="1" t="s">
        <v>106</v>
      </c>
      <c r="C170" s="2" t="s">
        <v>243</v>
      </c>
      <c r="D170" s="8" t="s">
        <v>148</v>
      </c>
      <c r="E170" s="18">
        <v>0</v>
      </c>
    </row>
    <row r="171" spans="1:5" ht="114.75" x14ac:dyDescent="0.2">
      <c r="A171" s="29"/>
      <c r="B171" s="1" t="s">
        <v>106</v>
      </c>
      <c r="C171" s="2" t="s">
        <v>242</v>
      </c>
      <c r="D171" s="3" t="s">
        <v>241</v>
      </c>
      <c r="E171" s="18">
        <v>0</v>
      </c>
    </row>
    <row r="172" spans="1:5" ht="76.5" x14ac:dyDescent="0.2">
      <c r="A172" s="29"/>
      <c r="B172" s="1" t="s">
        <v>106</v>
      </c>
      <c r="C172" s="2" t="s">
        <v>287</v>
      </c>
      <c r="D172" s="3" t="s">
        <v>286</v>
      </c>
      <c r="E172" s="18">
        <v>0</v>
      </c>
    </row>
    <row r="173" spans="1:5" ht="63.75" x14ac:dyDescent="0.2">
      <c r="A173" s="29"/>
      <c r="B173" s="1" t="s">
        <v>106</v>
      </c>
      <c r="C173" s="2" t="s">
        <v>285</v>
      </c>
      <c r="D173" s="3" t="s">
        <v>107</v>
      </c>
      <c r="E173" s="18">
        <v>27.5</v>
      </c>
    </row>
    <row r="174" spans="1:5" ht="38.25" x14ac:dyDescent="0.2">
      <c r="A174" s="29"/>
      <c r="B174" s="1" t="s">
        <v>106</v>
      </c>
      <c r="C174" s="2" t="s">
        <v>284</v>
      </c>
      <c r="D174" s="3" t="s">
        <v>283</v>
      </c>
      <c r="E174" s="18">
        <v>0</v>
      </c>
    </row>
    <row r="175" spans="1:5" ht="38.25" x14ac:dyDescent="0.2">
      <c r="A175" s="29"/>
      <c r="B175" s="1" t="s">
        <v>106</v>
      </c>
      <c r="C175" s="2" t="s">
        <v>208</v>
      </c>
      <c r="D175" s="3" t="s">
        <v>102</v>
      </c>
      <c r="E175" s="18">
        <v>0</v>
      </c>
    </row>
    <row r="176" spans="1:5" ht="51" x14ac:dyDescent="0.2">
      <c r="A176" s="29"/>
      <c r="B176" s="1" t="s">
        <v>106</v>
      </c>
      <c r="C176" s="2" t="s">
        <v>207</v>
      </c>
      <c r="D176" s="3" t="s">
        <v>206</v>
      </c>
      <c r="E176" s="18">
        <v>0</v>
      </c>
    </row>
    <row r="177" spans="1:5" ht="25.5" x14ac:dyDescent="0.2">
      <c r="A177" s="29"/>
      <c r="B177" s="1" t="s">
        <v>106</v>
      </c>
      <c r="C177" s="2" t="s">
        <v>205</v>
      </c>
      <c r="D177" s="3" t="s">
        <v>170</v>
      </c>
      <c r="E177" s="18">
        <v>0</v>
      </c>
    </row>
    <row r="178" spans="1:5" ht="127.5" x14ac:dyDescent="0.2">
      <c r="A178" s="29"/>
      <c r="B178" s="1" t="s">
        <v>106</v>
      </c>
      <c r="C178" s="2" t="s">
        <v>204</v>
      </c>
      <c r="D178" s="8" t="s">
        <v>203</v>
      </c>
      <c r="E178" s="18">
        <v>0</v>
      </c>
    </row>
    <row r="179" spans="1:5" ht="127.5" x14ac:dyDescent="0.2">
      <c r="A179" s="29"/>
      <c r="B179" s="1" t="s">
        <v>106</v>
      </c>
      <c r="C179" s="2" t="s">
        <v>202</v>
      </c>
      <c r="D179" s="8" t="s">
        <v>201</v>
      </c>
      <c r="E179" s="18">
        <v>0</v>
      </c>
    </row>
    <row r="180" spans="1:5" ht="89.25" x14ac:dyDescent="0.2">
      <c r="A180" s="29"/>
      <c r="B180" s="1" t="s">
        <v>106</v>
      </c>
      <c r="C180" s="2" t="s">
        <v>196</v>
      </c>
      <c r="D180" s="3" t="s">
        <v>195</v>
      </c>
      <c r="E180" s="18">
        <v>0</v>
      </c>
    </row>
    <row r="181" spans="1:5" ht="76.5" x14ac:dyDescent="0.2">
      <c r="A181" s="29"/>
      <c r="B181" s="1" t="s">
        <v>106</v>
      </c>
      <c r="C181" s="2" t="s">
        <v>194</v>
      </c>
      <c r="D181" s="3" t="s">
        <v>193</v>
      </c>
      <c r="E181" s="18">
        <v>0</v>
      </c>
    </row>
    <row r="182" spans="1:5" ht="102" x14ac:dyDescent="0.2">
      <c r="A182" s="29"/>
      <c r="B182" s="1" t="s">
        <v>106</v>
      </c>
      <c r="C182" s="2" t="s">
        <v>192</v>
      </c>
      <c r="D182" s="3" t="s">
        <v>191</v>
      </c>
      <c r="E182" s="18">
        <v>0</v>
      </c>
    </row>
    <row r="183" spans="1:5" ht="76.5" x14ac:dyDescent="0.2">
      <c r="A183" s="29"/>
      <c r="B183" s="1" t="s">
        <v>106</v>
      </c>
      <c r="C183" s="2" t="s">
        <v>190</v>
      </c>
      <c r="D183" s="3" t="s">
        <v>108</v>
      </c>
      <c r="E183" s="18">
        <v>455.5</v>
      </c>
    </row>
    <row r="184" spans="1:5" ht="63.75" x14ac:dyDescent="0.2">
      <c r="A184" s="29"/>
      <c r="B184" s="1" t="s">
        <v>106</v>
      </c>
      <c r="C184" s="2" t="s">
        <v>189</v>
      </c>
      <c r="D184" s="3" t="s">
        <v>88</v>
      </c>
      <c r="E184" s="18">
        <v>0</v>
      </c>
    </row>
    <row r="185" spans="1:5" ht="38.25" x14ac:dyDescent="0.2">
      <c r="A185" s="29"/>
      <c r="B185" s="1" t="s">
        <v>106</v>
      </c>
      <c r="C185" s="2" t="s">
        <v>188</v>
      </c>
      <c r="D185" s="3" t="s">
        <v>187</v>
      </c>
      <c r="E185" s="18">
        <v>0</v>
      </c>
    </row>
    <row r="186" spans="1:5" ht="25.5" x14ac:dyDescent="0.2">
      <c r="A186" s="29"/>
      <c r="B186" s="1" t="s">
        <v>106</v>
      </c>
      <c r="C186" s="2" t="s">
        <v>186</v>
      </c>
      <c r="D186" s="3" t="s">
        <v>109</v>
      </c>
      <c r="E186" s="18">
        <v>3227.8</v>
      </c>
    </row>
    <row r="187" spans="1:5" ht="102" x14ac:dyDescent="0.2">
      <c r="A187" s="29"/>
      <c r="B187" s="1" t="s">
        <v>106</v>
      </c>
      <c r="C187" s="2" t="s">
        <v>282</v>
      </c>
      <c r="D187" s="3" t="s">
        <v>110</v>
      </c>
      <c r="E187" s="25">
        <f>1338.6-1338.6</f>
        <v>0</v>
      </c>
    </row>
    <row r="188" spans="1:5" ht="114.75" x14ac:dyDescent="0.2">
      <c r="A188" s="29"/>
      <c r="B188" s="1" t="s">
        <v>106</v>
      </c>
      <c r="C188" s="2" t="s">
        <v>281</v>
      </c>
      <c r="D188" s="3" t="s">
        <v>111</v>
      </c>
      <c r="E188" s="25">
        <f>92.7-92.7</f>
        <v>0</v>
      </c>
    </row>
    <row r="189" spans="1:5" ht="38.25" x14ac:dyDescent="0.2">
      <c r="A189" s="30"/>
      <c r="B189" s="1" t="s">
        <v>106</v>
      </c>
      <c r="C189" s="2" t="s">
        <v>229</v>
      </c>
      <c r="D189" s="3" t="s">
        <v>228</v>
      </c>
      <c r="E189" s="18">
        <v>0</v>
      </c>
    </row>
    <row r="190" spans="1:5" x14ac:dyDescent="0.2">
      <c r="A190" s="13" t="s">
        <v>3</v>
      </c>
      <c r="B190" s="1"/>
      <c r="C190" s="2"/>
      <c r="D190" s="3"/>
      <c r="E190" s="18">
        <f>SUM(E170:E189)</f>
        <v>3710.8</v>
      </c>
    </row>
    <row r="191" spans="1:5" ht="127.5" x14ac:dyDescent="0.2">
      <c r="A191" s="28" t="s">
        <v>112</v>
      </c>
      <c r="B191" s="1" t="s">
        <v>113</v>
      </c>
      <c r="C191" s="2" t="s">
        <v>243</v>
      </c>
      <c r="D191" s="8" t="s">
        <v>148</v>
      </c>
      <c r="E191" s="18">
        <v>0</v>
      </c>
    </row>
    <row r="192" spans="1:5" ht="114.75" x14ac:dyDescent="0.2">
      <c r="A192" s="29"/>
      <c r="B192" s="1" t="s">
        <v>113</v>
      </c>
      <c r="C192" s="2" t="s">
        <v>242</v>
      </c>
      <c r="D192" s="3" t="s">
        <v>241</v>
      </c>
      <c r="E192" s="18">
        <v>0</v>
      </c>
    </row>
    <row r="193" spans="1:5" ht="38.25" x14ac:dyDescent="0.2">
      <c r="A193" s="29"/>
      <c r="B193" s="1" t="s">
        <v>113</v>
      </c>
      <c r="C193" s="2" t="s">
        <v>208</v>
      </c>
      <c r="D193" s="3" t="s">
        <v>102</v>
      </c>
      <c r="E193" s="18">
        <v>0</v>
      </c>
    </row>
    <row r="194" spans="1:5" ht="51" x14ac:dyDescent="0.2">
      <c r="A194" s="29"/>
      <c r="B194" s="1" t="s">
        <v>113</v>
      </c>
      <c r="C194" s="2" t="s">
        <v>207</v>
      </c>
      <c r="D194" s="3" t="s">
        <v>206</v>
      </c>
      <c r="E194" s="18">
        <v>0</v>
      </c>
    </row>
    <row r="195" spans="1:5" ht="25.5" x14ac:dyDescent="0.2">
      <c r="A195" s="29"/>
      <c r="B195" s="1" t="s">
        <v>113</v>
      </c>
      <c r="C195" s="2" t="s">
        <v>205</v>
      </c>
      <c r="D195" s="3" t="s">
        <v>170</v>
      </c>
      <c r="E195" s="18">
        <v>0</v>
      </c>
    </row>
    <row r="196" spans="1:5" ht="127.5" x14ac:dyDescent="0.2">
      <c r="A196" s="29"/>
      <c r="B196" s="1" t="s">
        <v>113</v>
      </c>
      <c r="C196" s="2" t="s">
        <v>204</v>
      </c>
      <c r="D196" s="8" t="s">
        <v>203</v>
      </c>
      <c r="E196" s="18">
        <v>0</v>
      </c>
    </row>
    <row r="197" spans="1:5" ht="127.5" x14ac:dyDescent="0.2">
      <c r="A197" s="29"/>
      <c r="B197" s="1" t="s">
        <v>113</v>
      </c>
      <c r="C197" s="2" t="s">
        <v>202</v>
      </c>
      <c r="D197" s="8" t="s">
        <v>201</v>
      </c>
      <c r="E197" s="18">
        <v>0</v>
      </c>
    </row>
    <row r="198" spans="1:5" ht="89.25" x14ac:dyDescent="0.2">
      <c r="A198" s="29"/>
      <c r="B198" s="1" t="s">
        <v>113</v>
      </c>
      <c r="C198" s="2" t="s">
        <v>196</v>
      </c>
      <c r="D198" s="3" t="s">
        <v>195</v>
      </c>
      <c r="E198" s="18">
        <v>0</v>
      </c>
    </row>
    <row r="199" spans="1:5" ht="76.5" x14ac:dyDescent="0.2">
      <c r="A199" s="29"/>
      <c r="B199" s="1" t="s">
        <v>113</v>
      </c>
      <c r="C199" s="2" t="s">
        <v>194</v>
      </c>
      <c r="D199" s="3" t="s">
        <v>193</v>
      </c>
      <c r="E199" s="18">
        <v>0</v>
      </c>
    </row>
    <row r="200" spans="1:5" ht="102" x14ac:dyDescent="0.2">
      <c r="A200" s="29"/>
      <c r="B200" s="1" t="s">
        <v>113</v>
      </c>
      <c r="C200" s="2" t="s">
        <v>192</v>
      </c>
      <c r="D200" s="3" t="s">
        <v>191</v>
      </c>
      <c r="E200" s="18">
        <v>0</v>
      </c>
    </row>
    <row r="201" spans="1:5" ht="63.75" x14ac:dyDescent="0.2">
      <c r="A201" s="29"/>
      <c r="B201" s="1" t="s">
        <v>113</v>
      </c>
      <c r="C201" s="2" t="s">
        <v>189</v>
      </c>
      <c r="D201" s="3" t="s">
        <v>88</v>
      </c>
      <c r="E201" s="18">
        <v>0</v>
      </c>
    </row>
    <row r="202" spans="1:5" ht="38.25" x14ac:dyDescent="0.2">
      <c r="A202" s="29"/>
      <c r="B202" s="1" t="s">
        <v>113</v>
      </c>
      <c r="C202" s="2" t="s">
        <v>188</v>
      </c>
      <c r="D202" s="3" t="s">
        <v>187</v>
      </c>
      <c r="E202" s="18">
        <v>0</v>
      </c>
    </row>
    <row r="203" spans="1:5" ht="25.5" x14ac:dyDescent="0.2">
      <c r="A203" s="29"/>
      <c r="B203" s="1" t="s">
        <v>113</v>
      </c>
      <c r="C203" s="2" t="s">
        <v>186</v>
      </c>
      <c r="D203" s="3" t="s">
        <v>109</v>
      </c>
      <c r="E203" s="18">
        <v>0</v>
      </c>
    </row>
    <row r="204" spans="1:5" ht="38.25" x14ac:dyDescent="0.2">
      <c r="A204" s="29"/>
      <c r="B204" s="1" t="s">
        <v>113</v>
      </c>
      <c r="C204" s="2" t="s">
        <v>238</v>
      </c>
      <c r="D204" s="3" t="s">
        <v>237</v>
      </c>
      <c r="E204" s="18">
        <v>0</v>
      </c>
    </row>
    <row r="205" spans="1:5" ht="25.5" x14ac:dyDescent="0.2">
      <c r="A205" s="29"/>
      <c r="B205" s="1" t="s">
        <v>113</v>
      </c>
      <c r="C205" s="2" t="s">
        <v>234</v>
      </c>
      <c r="D205" s="3" t="s">
        <v>48</v>
      </c>
      <c r="E205" s="18">
        <v>412.7</v>
      </c>
    </row>
    <row r="206" spans="1:5" ht="51" x14ac:dyDescent="0.2">
      <c r="A206" s="29"/>
      <c r="B206" s="1" t="s">
        <v>113</v>
      </c>
      <c r="C206" s="2" t="s">
        <v>253</v>
      </c>
      <c r="D206" s="3" t="s">
        <v>252</v>
      </c>
      <c r="E206" s="18">
        <v>0</v>
      </c>
    </row>
    <row r="207" spans="1:5" ht="51" x14ac:dyDescent="0.2">
      <c r="A207" s="29"/>
      <c r="B207" s="1" t="s">
        <v>113</v>
      </c>
      <c r="C207" s="2" t="s">
        <v>251</v>
      </c>
      <c r="D207" s="3" t="s">
        <v>250</v>
      </c>
      <c r="E207" s="18">
        <v>0</v>
      </c>
    </row>
    <row r="208" spans="1:5" ht="63.75" x14ac:dyDescent="0.2">
      <c r="A208" s="30"/>
      <c r="B208" s="1" t="s">
        <v>113</v>
      </c>
      <c r="C208" s="2" t="s">
        <v>185</v>
      </c>
      <c r="D208" s="3" t="s">
        <v>184</v>
      </c>
      <c r="E208" s="18">
        <v>0</v>
      </c>
    </row>
    <row r="209" spans="1:5" x14ac:dyDescent="0.2">
      <c r="A209" s="13" t="s">
        <v>3</v>
      </c>
      <c r="B209" s="1"/>
      <c r="C209" s="2"/>
      <c r="D209" s="3"/>
      <c r="E209" s="18">
        <f>SUM(E191:E208)</f>
        <v>412.7</v>
      </c>
    </row>
    <row r="210" spans="1:5" ht="127.5" x14ac:dyDescent="0.2">
      <c r="A210" s="28" t="s">
        <v>114</v>
      </c>
      <c r="B210" s="1" t="s">
        <v>115</v>
      </c>
      <c r="C210" s="2" t="s">
        <v>243</v>
      </c>
      <c r="D210" s="8" t="s">
        <v>148</v>
      </c>
      <c r="E210" s="18">
        <v>0</v>
      </c>
    </row>
    <row r="211" spans="1:5" ht="114.75" x14ac:dyDescent="0.2">
      <c r="A211" s="29"/>
      <c r="B211" s="1" t="s">
        <v>115</v>
      </c>
      <c r="C211" s="2" t="s">
        <v>242</v>
      </c>
      <c r="D211" s="3" t="s">
        <v>241</v>
      </c>
      <c r="E211" s="18">
        <v>0</v>
      </c>
    </row>
    <row r="212" spans="1:5" ht="38.25" x14ac:dyDescent="0.2">
      <c r="A212" s="29"/>
      <c r="B212" s="1" t="s">
        <v>115</v>
      </c>
      <c r="C212" s="2" t="s">
        <v>208</v>
      </c>
      <c r="D212" s="3" t="s">
        <v>102</v>
      </c>
      <c r="E212" s="18">
        <v>0</v>
      </c>
    </row>
    <row r="213" spans="1:5" ht="51" x14ac:dyDescent="0.2">
      <c r="A213" s="29"/>
      <c r="B213" s="1" t="s">
        <v>115</v>
      </c>
      <c r="C213" s="2" t="s">
        <v>207</v>
      </c>
      <c r="D213" s="3" t="s">
        <v>206</v>
      </c>
      <c r="E213" s="18">
        <v>0</v>
      </c>
    </row>
    <row r="214" spans="1:5" ht="25.5" x14ac:dyDescent="0.2">
      <c r="A214" s="29"/>
      <c r="B214" s="1" t="s">
        <v>115</v>
      </c>
      <c r="C214" s="2" t="s">
        <v>205</v>
      </c>
      <c r="D214" s="3" t="s">
        <v>170</v>
      </c>
      <c r="E214" s="18">
        <v>0</v>
      </c>
    </row>
    <row r="215" spans="1:5" ht="127.5" x14ac:dyDescent="0.2">
      <c r="A215" s="29"/>
      <c r="B215" s="1" t="s">
        <v>115</v>
      </c>
      <c r="C215" s="2" t="s">
        <v>204</v>
      </c>
      <c r="D215" s="8" t="s">
        <v>203</v>
      </c>
      <c r="E215" s="18">
        <v>0</v>
      </c>
    </row>
    <row r="216" spans="1:5" ht="127.5" x14ac:dyDescent="0.2">
      <c r="A216" s="29"/>
      <c r="B216" s="1" t="s">
        <v>115</v>
      </c>
      <c r="C216" s="2" t="s">
        <v>202</v>
      </c>
      <c r="D216" s="8" t="s">
        <v>201</v>
      </c>
      <c r="E216" s="18">
        <v>0</v>
      </c>
    </row>
    <row r="217" spans="1:5" ht="89.25" x14ac:dyDescent="0.2">
      <c r="A217" s="29"/>
      <c r="B217" s="1" t="s">
        <v>115</v>
      </c>
      <c r="C217" s="2" t="s">
        <v>196</v>
      </c>
      <c r="D217" s="3" t="s">
        <v>195</v>
      </c>
      <c r="E217" s="18">
        <v>0</v>
      </c>
    </row>
    <row r="218" spans="1:5" ht="76.5" x14ac:dyDescent="0.2">
      <c r="A218" s="29"/>
      <c r="B218" s="1" t="s">
        <v>115</v>
      </c>
      <c r="C218" s="2" t="s">
        <v>194</v>
      </c>
      <c r="D218" s="3" t="s">
        <v>193</v>
      </c>
      <c r="E218" s="18">
        <v>0</v>
      </c>
    </row>
    <row r="219" spans="1:5" ht="102" x14ac:dyDescent="0.2">
      <c r="A219" s="29"/>
      <c r="B219" s="1" t="s">
        <v>115</v>
      </c>
      <c r="C219" s="2" t="s">
        <v>192</v>
      </c>
      <c r="D219" s="3" t="s">
        <v>191</v>
      </c>
      <c r="E219" s="18">
        <v>0</v>
      </c>
    </row>
    <row r="220" spans="1:5" ht="63.75" x14ac:dyDescent="0.2">
      <c r="A220" s="29"/>
      <c r="B220" s="1" t="s">
        <v>115</v>
      </c>
      <c r="C220" s="2" t="s">
        <v>189</v>
      </c>
      <c r="D220" s="3" t="s">
        <v>88</v>
      </c>
      <c r="E220" s="18">
        <v>0</v>
      </c>
    </row>
    <row r="221" spans="1:5" ht="38.25" x14ac:dyDescent="0.2">
      <c r="A221" s="29"/>
      <c r="B221" s="1" t="s">
        <v>115</v>
      </c>
      <c r="C221" s="2" t="s">
        <v>188</v>
      </c>
      <c r="D221" s="3" t="s">
        <v>187</v>
      </c>
      <c r="E221" s="18">
        <v>0</v>
      </c>
    </row>
    <row r="222" spans="1:5" ht="25.5" x14ac:dyDescent="0.2">
      <c r="A222" s="29"/>
      <c r="B222" s="1" t="s">
        <v>115</v>
      </c>
      <c r="C222" s="2" t="s">
        <v>186</v>
      </c>
      <c r="D222" s="3" t="s">
        <v>109</v>
      </c>
      <c r="E222" s="18">
        <v>0</v>
      </c>
    </row>
    <row r="223" spans="1:5" ht="38.25" x14ac:dyDescent="0.2">
      <c r="A223" s="29"/>
      <c r="B223" s="1" t="s">
        <v>115</v>
      </c>
      <c r="C223" s="2" t="s">
        <v>238</v>
      </c>
      <c r="D223" s="3" t="s">
        <v>237</v>
      </c>
      <c r="E223" s="18">
        <v>0</v>
      </c>
    </row>
    <row r="224" spans="1:5" ht="25.5" x14ac:dyDescent="0.2">
      <c r="A224" s="29"/>
      <c r="B224" s="1" t="s">
        <v>115</v>
      </c>
      <c r="C224" s="2" t="s">
        <v>234</v>
      </c>
      <c r="D224" s="3" t="s">
        <v>48</v>
      </c>
      <c r="E224" s="18">
        <v>71775.600000000006</v>
      </c>
    </row>
    <row r="225" spans="1:5" ht="51" x14ac:dyDescent="0.2">
      <c r="A225" s="29"/>
      <c r="B225" s="1" t="s">
        <v>115</v>
      </c>
      <c r="C225" s="2" t="s">
        <v>280</v>
      </c>
      <c r="D225" s="3" t="s">
        <v>116</v>
      </c>
      <c r="E225" s="18">
        <v>126409</v>
      </c>
    </row>
    <row r="226" spans="1:5" ht="127.5" x14ac:dyDescent="0.2">
      <c r="A226" s="29"/>
      <c r="B226" s="1" t="s">
        <v>115</v>
      </c>
      <c r="C226" s="2" t="s">
        <v>279</v>
      </c>
      <c r="D226" s="8" t="s">
        <v>117</v>
      </c>
      <c r="E226" s="18">
        <v>3668721.2</v>
      </c>
    </row>
    <row r="227" spans="1:5" ht="89.25" x14ac:dyDescent="0.2">
      <c r="A227" s="29"/>
      <c r="B227" s="1" t="s">
        <v>115</v>
      </c>
      <c r="C227" s="2" t="s">
        <v>278</v>
      </c>
      <c r="D227" s="3" t="s">
        <v>118</v>
      </c>
      <c r="E227" s="18">
        <v>11963.7</v>
      </c>
    </row>
    <row r="228" spans="1:5" ht="102" x14ac:dyDescent="0.2">
      <c r="A228" s="29"/>
      <c r="B228" s="1" t="s">
        <v>115</v>
      </c>
      <c r="C228" s="2" t="s">
        <v>277</v>
      </c>
      <c r="D228" s="3" t="s">
        <v>119</v>
      </c>
      <c r="E228" s="18">
        <v>6050.6</v>
      </c>
    </row>
    <row r="229" spans="1:5" ht="89.25" x14ac:dyDescent="0.2">
      <c r="A229" s="29"/>
      <c r="B229" s="1" t="s">
        <v>115</v>
      </c>
      <c r="C229" s="2" t="s">
        <v>276</v>
      </c>
      <c r="D229" s="3" t="s">
        <v>120</v>
      </c>
      <c r="E229" s="18">
        <v>736.9</v>
      </c>
    </row>
    <row r="230" spans="1:5" ht="63.75" x14ac:dyDescent="0.2">
      <c r="A230" s="29"/>
      <c r="B230" s="1" t="s">
        <v>115</v>
      </c>
      <c r="C230" s="2" t="s">
        <v>275</v>
      </c>
      <c r="D230" s="3" t="s">
        <v>121</v>
      </c>
      <c r="E230" s="18">
        <v>175522</v>
      </c>
    </row>
    <row r="231" spans="1:5" ht="38.25" x14ac:dyDescent="0.2">
      <c r="A231" s="29"/>
      <c r="B231" s="1" t="s">
        <v>115</v>
      </c>
      <c r="C231" s="2" t="s">
        <v>274</v>
      </c>
      <c r="D231" s="3" t="s">
        <v>122</v>
      </c>
      <c r="E231" s="25">
        <f>56736.9-45.2</f>
        <v>56691.700000000004</v>
      </c>
    </row>
    <row r="232" spans="1:5" ht="38.25" x14ac:dyDescent="0.2">
      <c r="A232" s="29"/>
      <c r="B232" s="1" t="s">
        <v>115</v>
      </c>
      <c r="C232" s="2" t="s">
        <v>273</v>
      </c>
      <c r="D232" s="3" t="s">
        <v>123</v>
      </c>
      <c r="E232" s="25">
        <f>32883.9-55.5</f>
        <v>32828.400000000001</v>
      </c>
    </row>
    <row r="233" spans="1:5" ht="89.25" x14ac:dyDescent="0.2">
      <c r="A233" s="29"/>
      <c r="B233" s="1" t="s">
        <v>115</v>
      </c>
      <c r="C233" s="2" t="s">
        <v>272</v>
      </c>
      <c r="D233" s="3" t="s">
        <v>124</v>
      </c>
      <c r="E233" s="18">
        <v>7695.3</v>
      </c>
    </row>
    <row r="234" spans="1:5" ht="102" x14ac:dyDescent="0.2">
      <c r="A234" s="29"/>
      <c r="B234" s="1" t="s">
        <v>115</v>
      </c>
      <c r="C234" s="2" t="s">
        <v>271</v>
      </c>
      <c r="D234" s="3" t="s">
        <v>125</v>
      </c>
      <c r="E234" s="18">
        <v>3169610.1</v>
      </c>
    </row>
    <row r="235" spans="1:5" ht="114.75" x14ac:dyDescent="0.2">
      <c r="A235" s="29"/>
      <c r="B235" s="1" t="s">
        <v>115</v>
      </c>
      <c r="C235" s="2" t="s">
        <v>270</v>
      </c>
      <c r="D235" s="3" t="s">
        <v>126</v>
      </c>
      <c r="E235" s="18">
        <v>121409</v>
      </c>
    </row>
    <row r="236" spans="1:5" ht="38.25" x14ac:dyDescent="0.2">
      <c r="A236" s="29"/>
      <c r="B236" s="1" t="s">
        <v>115</v>
      </c>
      <c r="C236" s="2" t="s">
        <v>230</v>
      </c>
      <c r="D236" s="3" t="s">
        <v>152</v>
      </c>
      <c r="E236" s="18">
        <v>0</v>
      </c>
    </row>
    <row r="237" spans="1:5" ht="38.25" x14ac:dyDescent="0.2">
      <c r="A237" s="29"/>
      <c r="B237" s="1" t="s">
        <v>115</v>
      </c>
      <c r="C237" s="2" t="s">
        <v>229</v>
      </c>
      <c r="D237" s="3" t="s">
        <v>228</v>
      </c>
      <c r="E237" s="18">
        <v>0</v>
      </c>
    </row>
    <row r="238" spans="1:5" ht="51" x14ac:dyDescent="0.2">
      <c r="A238" s="29"/>
      <c r="B238" s="1" t="s">
        <v>115</v>
      </c>
      <c r="C238" s="2" t="s">
        <v>253</v>
      </c>
      <c r="D238" s="3" t="s">
        <v>252</v>
      </c>
      <c r="E238" s="18">
        <v>0</v>
      </c>
    </row>
    <row r="239" spans="1:5" ht="51" x14ac:dyDescent="0.2">
      <c r="A239" s="29"/>
      <c r="B239" s="1" t="s">
        <v>115</v>
      </c>
      <c r="C239" s="2" t="s">
        <v>251</v>
      </c>
      <c r="D239" s="3" t="s">
        <v>250</v>
      </c>
      <c r="E239" s="18">
        <v>0</v>
      </c>
    </row>
    <row r="240" spans="1:5" ht="63.75" x14ac:dyDescent="0.2">
      <c r="A240" s="30"/>
      <c r="B240" s="1" t="s">
        <v>115</v>
      </c>
      <c r="C240" s="2" t="s">
        <v>185</v>
      </c>
      <c r="D240" s="3" t="s">
        <v>184</v>
      </c>
      <c r="E240" s="18">
        <v>0</v>
      </c>
    </row>
    <row r="241" spans="1:5" x14ac:dyDescent="0.2">
      <c r="A241" s="13" t="s">
        <v>3</v>
      </c>
      <c r="B241" s="1"/>
      <c r="C241" s="2"/>
      <c r="D241" s="3"/>
      <c r="E241" s="18">
        <f>SUM(E210:E240)</f>
        <v>7449413.5</v>
      </c>
    </row>
    <row r="242" spans="1:5" ht="127.5" x14ac:dyDescent="0.2">
      <c r="A242" s="28" t="s">
        <v>127</v>
      </c>
      <c r="B242" s="1" t="s">
        <v>128</v>
      </c>
      <c r="C242" s="2" t="s">
        <v>243</v>
      </c>
      <c r="D242" s="8" t="s">
        <v>148</v>
      </c>
      <c r="E242" s="18">
        <v>0</v>
      </c>
    </row>
    <row r="243" spans="1:5" ht="114.75" x14ac:dyDescent="0.2">
      <c r="A243" s="29"/>
      <c r="B243" s="1" t="s">
        <v>128</v>
      </c>
      <c r="C243" s="2" t="s">
        <v>242</v>
      </c>
      <c r="D243" s="3" t="s">
        <v>241</v>
      </c>
      <c r="E243" s="18">
        <v>0</v>
      </c>
    </row>
    <row r="244" spans="1:5" ht="38.25" x14ac:dyDescent="0.2">
      <c r="A244" s="29"/>
      <c r="B244" s="1" t="s">
        <v>128</v>
      </c>
      <c r="C244" s="2" t="s">
        <v>208</v>
      </c>
      <c r="D244" s="3" t="s">
        <v>102</v>
      </c>
      <c r="E244" s="18">
        <v>0</v>
      </c>
    </row>
    <row r="245" spans="1:5" ht="51" x14ac:dyDescent="0.2">
      <c r="A245" s="29"/>
      <c r="B245" s="1" t="s">
        <v>128</v>
      </c>
      <c r="C245" s="2" t="s">
        <v>207</v>
      </c>
      <c r="D245" s="3" t="s">
        <v>206</v>
      </c>
      <c r="E245" s="18">
        <v>0</v>
      </c>
    </row>
    <row r="246" spans="1:5" ht="25.5" x14ac:dyDescent="0.2">
      <c r="A246" s="29"/>
      <c r="B246" s="1" t="s">
        <v>128</v>
      </c>
      <c r="C246" s="2" t="s">
        <v>205</v>
      </c>
      <c r="D246" s="3" t="s">
        <v>170</v>
      </c>
      <c r="E246" s="18">
        <v>0</v>
      </c>
    </row>
    <row r="247" spans="1:5" ht="127.5" x14ac:dyDescent="0.2">
      <c r="A247" s="29"/>
      <c r="B247" s="1" t="s">
        <v>128</v>
      </c>
      <c r="C247" s="2" t="s">
        <v>204</v>
      </c>
      <c r="D247" s="8" t="s">
        <v>203</v>
      </c>
      <c r="E247" s="18">
        <v>0</v>
      </c>
    </row>
    <row r="248" spans="1:5" ht="127.5" x14ac:dyDescent="0.2">
      <c r="A248" s="29"/>
      <c r="B248" s="1" t="s">
        <v>128</v>
      </c>
      <c r="C248" s="2" t="s">
        <v>202</v>
      </c>
      <c r="D248" s="8" t="s">
        <v>201</v>
      </c>
      <c r="E248" s="18">
        <v>0</v>
      </c>
    </row>
    <row r="249" spans="1:5" ht="89.25" x14ac:dyDescent="0.2">
      <c r="A249" s="29"/>
      <c r="B249" s="1" t="s">
        <v>128</v>
      </c>
      <c r="C249" s="2" t="s">
        <v>196</v>
      </c>
      <c r="D249" s="3" t="s">
        <v>195</v>
      </c>
      <c r="E249" s="18">
        <v>0</v>
      </c>
    </row>
    <row r="250" spans="1:5" ht="76.5" x14ac:dyDescent="0.2">
      <c r="A250" s="29"/>
      <c r="B250" s="1" t="s">
        <v>128</v>
      </c>
      <c r="C250" s="2" t="s">
        <v>194</v>
      </c>
      <c r="D250" s="3" t="s">
        <v>193</v>
      </c>
      <c r="E250" s="18">
        <v>0</v>
      </c>
    </row>
    <row r="251" spans="1:5" ht="102" x14ac:dyDescent="0.2">
      <c r="A251" s="29"/>
      <c r="B251" s="1" t="s">
        <v>128</v>
      </c>
      <c r="C251" s="2" t="s">
        <v>192</v>
      </c>
      <c r="D251" s="3" t="s">
        <v>191</v>
      </c>
      <c r="E251" s="18">
        <v>0</v>
      </c>
    </row>
    <row r="252" spans="1:5" ht="76.5" x14ac:dyDescent="0.2">
      <c r="A252" s="29"/>
      <c r="B252" s="1" t="s">
        <v>128</v>
      </c>
      <c r="C252" s="2" t="s">
        <v>190</v>
      </c>
      <c r="D252" s="3" t="s">
        <v>108</v>
      </c>
      <c r="E252" s="18">
        <v>341.7</v>
      </c>
    </row>
    <row r="253" spans="1:5" ht="63.75" x14ac:dyDescent="0.2">
      <c r="A253" s="29"/>
      <c r="B253" s="1" t="s">
        <v>128</v>
      </c>
      <c r="C253" s="2" t="s">
        <v>189</v>
      </c>
      <c r="D253" s="3" t="s">
        <v>88</v>
      </c>
      <c r="E253" s="18">
        <v>27.5</v>
      </c>
    </row>
    <row r="254" spans="1:5" ht="38.25" x14ac:dyDescent="0.2">
      <c r="A254" s="29"/>
      <c r="B254" s="1" t="s">
        <v>128</v>
      </c>
      <c r="C254" s="2" t="s">
        <v>188</v>
      </c>
      <c r="D254" s="3" t="s">
        <v>187</v>
      </c>
      <c r="E254" s="18">
        <v>0</v>
      </c>
    </row>
    <row r="255" spans="1:5" ht="25.5" x14ac:dyDescent="0.2">
      <c r="A255" s="29"/>
      <c r="B255" s="1" t="s">
        <v>128</v>
      </c>
      <c r="C255" s="2" t="s">
        <v>186</v>
      </c>
      <c r="D255" s="3" t="s">
        <v>109</v>
      </c>
      <c r="E255" s="18">
        <v>0</v>
      </c>
    </row>
    <row r="256" spans="1:5" ht="63.75" x14ac:dyDescent="0.2">
      <c r="A256" s="29"/>
      <c r="B256" s="1" t="s">
        <v>128</v>
      </c>
      <c r="C256" s="2" t="s">
        <v>258</v>
      </c>
      <c r="D256" s="3" t="s">
        <v>129</v>
      </c>
      <c r="E256" s="18">
        <v>1452.1</v>
      </c>
    </row>
    <row r="257" spans="1:5" ht="38.25" x14ac:dyDescent="0.2">
      <c r="A257" s="29"/>
      <c r="B257" s="1" t="s">
        <v>128</v>
      </c>
      <c r="C257" s="2" t="s">
        <v>229</v>
      </c>
      <c r="D257" s="3" t="s">
        <v>228</v>
      </c>
      <c r="E257" s="18">
        <v>0</v>
      </c>
    </row>
    <row r="258" spans="1:5" ht="63.75" x14ac:dyDescent="0.2">
      <c r="A258" s="30"/>
      <c r="B258" s="1" t="s">
        <v>128</v>
      </c>
      <c r="C258" s="2" t="s">
        <v>185</v>
      </c>
      <c r="D258" s="3" t="s">
        <v>184</v>
      </c>
      <c r="E258" s="18">
        <v>0</v>
      </c>
    </row>
    <row r="259" spans="1:5" x14ac:dyDescent="0.2">
      <c r="A259" s="13" t="s">
        <v>3</v>
      </c>
      <c r="B259" s="1"/>
      <c r="C259" s="2"/>
      <c r="D259" s="3"/>
      <c r="E259" s="18">
        <f>SUM(E242:E258)</f>
        <v>1821.3</v>
      </c>
    </row>
    <row r="260" spans="1:5" ht="127.5" x14ac:dyDescent="0.2">
      <c r="A260" s="28" t="s">
        <v>130</v>
      </c>
      <c r="B260" s="1" t="s">
        <v>131</v>
      </c>
      <c r="C260" s="2" t="s">
        <v>243</v>
      </c>
      <c r="D260" s="8" t="s">
        <v>148</v>
      </c>
      <c r="E260" s="18">
        <v>0</v>
      </c>
    </row>
    <row r="261" spans="1:5" ht="114.75" x14ac:dyDescent="0.2">
      <c r="A261" s="29"/>
      <c r="B261" s="1" t="s">
        <v>131</v>
      </c>
      <c r="C261" s="2" t="s">
        <v>242</v>
      </c>
      <c r="D261" s="3" t="s">
        <v>241</v>
      </c>
      <c r="E261" s="18">
        <v>0</v>
      </c>
    </row>
    <row r="262" spans="1:5" ht="38.25" x14ac:dyDescent="0.2">
      <c r="A262" s="29"/>
      <c r="B262" s="1" t="s">
        <v>131</v>
      </c>
      <c r="C262" s="2" t="s">
        <v>208</v>
      </c>
      <c r="D262" s="3" t="s">
        <v>102</v>
      </c>
      <c r="E262" s="18">
        <v>0</v>
      </c>
    </row>
    <row r="263" spans="1:5" ht="51" x14ac:dyDescent="0.2">
      <c r="A263" s="29"/>
      <c r="B263" s="1" t="s">
        <v>131</v>
      </c>
      <c r="C263" s="2" t="s">
        <v>207</v>
      </c>
      <c r="D263" s="3" t="s">
        <v>206</v>
      </c>
      <c r="E263" s="18">
        <v>0</v>
      </c>
    </row>
    <row r="264" spans="1:5" ht="25.5" x14ac:dyDescent="0.2">
      <c r="A264" s="29"/>
      <c r="B264" s="1" t="s">
        <v>131</v>
      </c>
      <c r="C264" s="2" t="s">
        <v>205</v>
      </c>
      <c r="D264" s="3" t="s">
        <v>170</v>
      </c>
      <c r="E264" s="18">
        <v>0</v>
      </c>
    </row>
    <row r="265" spans="1:5" ht="127.5" x14ac:dyDescent="0.2">
      <c r="A265" s="29"/>
      <c r="B265" s="1" t="s">
        <v>131</v>
      </c>
      <c r="C265" s="2" t="s">
        <v>204</v>
      </c>
      <c r="D265" s="8" t="s">
        <v>203</v>
      </c>
      <c r="E265" s="18">
        <v>0</v>
      </c>
    </row>
    <row r="266" spans="1:5" ht="127.5" x14ac:dyDescent="0.2">
      <c r="A266" s="29"/>
      <c r="B266" s="1" t="s">
        <v>131</v>
      </c>
      <c r="C266" s="2" t="s">
        <v>202</v>
      </c>
      <c r="D266" s="8" t="s">
        <v>201</v>
      </c>
      <c r="E266" s="18">
        <v>0</v>
      </c>
    </row>
    <row r="267" spans="1:5" ht="89.25" x14ac:dyDescent="0.2">
      <c r="A267" s="29"/>
      <c r="B267" s="1" t="s">
        <v>131</v>
      </c>
      <c r="C267" s="2" t="s">
        <v>196</v>
      </c>
      <c r="D267" s="3" t="s">
        <v>195</v>
      </c>
      <c r="E267" s="18">
        <v>0</v>
      </c>
    </row>
    <row r="268" spans="1:5" ht="76.5" x14ac:dyDescent="0.2">
      <c r="A268" s="29"/>
      <c r="B268" s="1" t="s">
        <v>131</v>
      </c>
      <c r="C268" s="2" t="s">
        <v>194</v>
      </c>
      <c r="D268" s="3" t="s">
        <v>193</v>
      </c>
      <c r="E268" s="18">
        <v>0</v>
      </c>
    </row>
    <row r="269" spans="1:5" ht="102" x14ac:dyDescent="0.2">
      <c r="A269" s="29"/>
      <c r="B269" s="1" t="s">
        <v>131</v>
      </c>
      <c r="C269" s="2" t="s">
        <v>192</v>
      </c>
      <c r="D269" s="3" t="s">
        <v>191</v>
      </c>
      <c r="E269" s="18">
        <v>0</v>
      </c>
    </row>
    <row r="270" spans="1:5" ht="76.5" x14ac:dyDescent="0.2">
      <c r="A270" s="29"/>
      <c r="B270" s="1" t="s">
        <v>131</v>
      </c>
      <c r="C270" s="2" t="s">
        <v>190</v>
      </c>
      <c r="D270" s="3" t="s">
        <v>108</v>
      </c>
      <c r="E270" s="18">
        <v>840.2</v>
      </c>
    </row>
    <row r="271" spans="1:5" ht="63.75" x14ac:dyDescent="0.2">
      <c r="A271" s="29"/>
      <c r="B271" s="1" t="s">
        <v>131</v>
      </c>
      <c r="C271" s="2" t="s">
        <v>189</v>
      </c>
      <c r="D271" s="3" t="s">
        <v>88</v>
      </c>
      <c r="E271" s="18">
        <v>160</v>
      </c>
    </row>
    <row r="272" spans="1:5" ht="38.25" x14ac:dyDescent="0.2">
      <c r="A272" s="29"/>
      <c r="B272" s="1" t="s">
        <v>131</v>
      </c>
      <c r="C272" s="2" t="s">
        <v>188</v>
      </c>
      <c r="D272" s="3" t="s">
        <v>187</v>
      </c>
      <c r="E272" s="18">
        <v>0</v>
      </c>
    </row>
    <row r="273" spans="1:5" ht="25.5" x14ac:dyDescent="0.2">
      <c r="A273" s="29"/>
      <c r="B273" s="1" t="s">
        <v>131</v>
      </c>
      <c r="C273" s="2" t="s">
        <v>186</v>
      </c>
      <c r="D273" s="3" t="s">
        <v>109</v>
      </c>
      <c r="E273" s="18">
        <v>0</v>
      </c>
    </row>
    <row r="274" spans="1:5" ht="63.75" x14ac:dyDescent="0.2">
      <c r="A274" s="29"/>
      <c r="B274" s="1" t="s">
        <v>131</v>
      </c>
      <c r="C274" s="2" t="s">
        <v>258</v>
      </c>
      <c r="D274" s="3" t="s">
        <v>129</v>
      </c>
      <c r="E274" s="18">
        <v>4458.1000000000004</v>
      </c>
    </row>
    <row r="275" spans="1:5" ht="38.25" x14ac:dyDescent="0.2">
      <c r="A275" s="29"/>
      <c r="B275" s="1" t="s">
        <v>131</v>
      </c>
      <c r="C275" s="2" t="s">
        <v>229</v>
      </c>
      <c r="D275" s="3" t="s">
        <v>228</v>
      </c>
      <c r="E275" s="18">
        <v>0</v>
      </c>
    </row>
    <row r="276" spans="1:5" ht="63.75" x14ac:dyDescent="0.2">
      <c r="A276" s="30"/>
      <c r="B276" s="1" t="s">
        <v>131</v>
      </c>
      <c r="C276" s="2" t="s">
        <v>185</v>
      </c>
      <c r="D276" s="3" t="s">
        <v>184</v>
      </c>
      <c r="E276" s="18">
        <v>0</v>
      </c>
    </row>
    <row r="277" spans="1:5" x14ac:dyDescent="0.2">
      <c r="A277" s="13" t="s">
        <v>3</v>
      </c>
      <c r="B277" s="1"/>
      <c r="C277" s="2"/>
      <c r="D277" s="3"/>
      <c r="E277" s="18">
        <f>SUM(E260:E276)</f>
        <v>5458.3</v>
      </c>
    </row>
    <row r="278" spans="1:5" ht="127.5" x14ac:dyDescent="0.2">
      <c r="A278" s="28" t="s">
        <v>132</v>
      </c>
      <c r="B278" s="1" t="s">
        <v>133</v>
      </c>
      <c r="C278" s="2" t="s">
        <v>243</v>
      </c>
      <c r="D278" s="8" t="s">
        <v>148</v>
      </c>
      <c r="E278" s="18">
        <v>0</v>
      </c>
    </row>
    <row r="279" spans="1:5" ht="114.75" x14ac:dyDescent="0.2">
      <c r="A279" s="29"/>
      <c r="B279" s="1" t="s">
        <v>133</v>
      </c>
      <c r="C279" s="2" t="s">
        <v>242</v>
      </c>
      <c r="D279" s="3" t="s">
        <v>241</v>
      </c>
      <c r="E279" s="18">
        <v>0</v>
      </c>
    </row>
    <row r="280" spans="1:5" ht="38.25" x14ac:dyDescent="0.2">
      <c r="A280" s="29"/>
      <c r="B280" s="1" t="s">
        <v>133</v>
      </c>
      <c r="C280" s="2" t="s">
        <v>208</v>
      </c>
      <c r="D280" s="3" t="s">
        <v>102</v>
      </c>
      <c r="E280" s="18">
        <v>0</v>
      </c>
    </row>
    <row r="281" spans="1:5" ht="51" x14ac:dyDescent="0.2">
      <c r="A281" s="29"/>
      <c r="B281" s="1" t="s">
        <v>133</v>
      </c>
      <c r="C281" s="2" t="s">
        <v>207</v>
      </c>
      <c r="D281" s="3" t="s">
        <v>206</v>
      </c>
      <c r="E281" s="18">
        <v>0</v>
      </c>
    </row>
    <row r="282" spans="1:5" ht="25.5" x14ac:dyDescent="0.2">
      <c r="A282" s="29"/>
      <c r="B282" s="1" t="s">
        <v>133</v>
      </c>
      <c r="C282" s="2" t="s">
        <v>205</v>
      </c>
      <c r="D282" s="3" t="s">
        <v>170</v>
      </c>
      <c r="E282" s="18">
        <v>0</v>
      </c>
    </row>
    <row r="283" spans="1:5" ht="127.5" x14ac:dyDescent="0.2">
      <c r="A283" s="29"/>
      <c r="B283" s="1" t="s">
        <v>133</v>
      </c>
      <c r="C283" s="2" t="s">
        <v>204</v>
      </c>
      <c r="D283" s="8" t="s">
        <v>203</v>
      </c>
      <c r="E283" s="18">
        <v>0</v>
      </c>
    </row>
    <row r="284" spans="1:5" ht="127.5" x14ac:dyDescent="0.2">
      <c r="A284" s="29"/>
      <c r="B284" s="1" t="s">
        <v>133</v>
      </c>
      <c r="C284" s="2" t="s">
        <v>202</v>
      </c>
      <c r="D284" s="8" t="s">
        <v>201</v>
      </c>
      <c r="E284" s="18">
        <v>0</v>
      </c>
    </row>
    <row r="285" spans="1:5" ht="89.25" x14ac:dyDescent="0.2">
      <c r="A285" s="29"/>
      <c r="B285" s="1" t="s">
        <v>133</v>
      </c>
      <c r="C285" s="2" t="s">
        <v>196</v>
      </c>
      <c r="D285" s="3" t="s">
        <v>195</v>
      </c>
      <c r="E285" s="18">
        <v>0</v>
      </c>
    </row>
    <row r="286" spans="1:5" ht="76.5" x14ac:dyDescent="0.2">
      <c r="A286" s="29"/>
      <c r="B286" s="1" t="s">
        <v>133</v>
      </c>
      <c r="C286" s="2" t="s">
        <v>194</v>
      </c>
      <c r="D286" s="3" t="s">
        <v>193</v>
      </c>
      <c r="E286" s="18">
        <v>0</v>
      </c>
    </row>
    <row r="287" spans="1:5" ht="102" x14ac:dyDescent="0.2">
      <c r="A287" s="29"/>
      <c r="B287" s="1" t="s">
        <v>133</v>
      </c>
      <c r="C287" s="2" t="s">
        <v>192</v>
      </c>
      <c r="D287" s="3" t="s">
        <v>191</v>
      </c>
      <c r="E287" s="18">
        <v>0</v>
      </c>
    </row>
    <row r="288" spans="1:5" ht="76.5" x14ac:dyDescent="0.2">
      <c r="A288" s="29"/>
      <c r="B288" s="1" t="s">
        <v>133</v>
      </c>
      <c r="C288" s="2" t="s">
        <v>190</v>
      </c>
      <c r="D288" s="3" t="s">
        <v>108</v>
      </c>
      <c r="E288" s="18">
        <v>2833.2</v>
      </c>
    </row>
    <row r="289" spans="1:5" ht="63.75" x14ac:dyDescent="0.2">
      <c r="A289" s="29"/>
      <c r="B289" s="1" t="s">
        <v>133</v>
      </c>
      <c r="C289" s="2" t="s">
        <v>189</v>
      </c>
      <c r="D289" s="3" t="s">
        <v>88</v>
      </c>
      <c r="E289" s="18">
        <v>267.39999999999998</v>
      </c>
    </row>
    <row r="290" spans="1:5" ht="38.25" x14ac:dyDescent="0.2">
      <c r="A290" s="29"/>
      <c r="B290" s="1" t="s">
        <v>133</v>
      </c>
      <c r="C290" s="2" t="s">
        <v>188</v>
      </c>
      <c r="D290" s="3" t="s">
        <v>187</v>
      </c>
      <c r="E290" s="18">
        <v>0</v>
      </c>
    </row>
    <row r="291" spans="1:5" ht="25.5" x14ac:dyDescent="0.2">
      <c r="A291" s="29"/>
      <c r="B291" s="1" t="s">
        <v>133</v>
      </c>
      <c r="C291" s="2" t="s">
        <v>186</v>
      </c>
      <c r="D291" s="3" t="s">
        <v>109</v>
      </c>
      <c r="E291" s="18">
        <v>0</v>
      </c>
    </row>
    <row r="292" spans="1:5" ht="63.75" x14ac:dyDescent="0.2">
      <c r="A292" s="29"/>
      <c r="B292" s="1" t="s">
        <v>133</v>
      </c>
      <c r="C292" s="2" t="s">
        <v>258</v>
      </c>
      <c r="D292" s="3" t="s">
        <v>129</v>
      </c>
      <c r="E292" s="18">
        <v>5230.8999999999996</v>
      </c>
    </row>
    <row r="293" spans="1:5" ht="63.75" x14ac:dyDescent="0.2">
      <c r="A293" s="29"/>
      <c r="B293" s="1" t="s">
        <v>133</v>
      </c>
      <c r="C293" s="2" t="s">
        <v>392</v>
      </c>
      <c r="D293" s="3" t="s">
        <v>391</v>
      </c>
      <c r="E293" s="18">
        <v>200.9</v>
      </c>
    </row>
    <row r="294" spans="1:5" ht="38.25" x14ac:dyDescent="0.2">
      <c r="A294" s="29"/>
      <c r="B294" s="1" t="s">
        <v>133</v>
      </c>
      <c r="C294" s="2" t="s">
        <v>229</v>
      </c>
      <c r="D294" s="3" t="s">
        <v>228</v>
      </c>
      <c r="E294" s="18">
        <v>0</v>
      </c>
    </row>
    <row r="295" spans="1:5" ht="63.75" x14ac:dyDescent="0.2">
      <c r="A295" s="30"/>
      <c r="B295" s="1" t="s">
        <v>133</v>
      </c>
      <c r="C295" s="2" t="s">
        <v>185</v>
      </c>
      <c r="D295" s="3" t="s">
        <v>184</v>
      </c>
      <c r="E295" s="18">
        <v>0</v>
      </c>
    </row>
    <row r="296" spans="1:5" x14ac:dyDescent="0.2">
      <c r="A296" s="13" t="s">
        <v>3</v>
      </c>
      <c r="B296" s="1"/>
      <c r="C296" s="2"/>
      <c r="D296" s="3"/>
      <c r="E296" s="18">
        <f>SUM(E278:E295)</f>
        <v>8532.4</v>
      </c>
    </row>
    <row r="297" spans="1:5" ht="127.5" x14ac:dyDescent="0.2">
      <c r="A297" s="28" t="s">
        <v>377</v>
      </c>
      <c r="B297" s="1" t="s">
        <v>134</v>
      </c>
      <c r="C297" s="2" t="s">
        <v>243</v>
      </c>
      <c r="D297" s="8" t="s">
        <v>148</v>
      </c>
      <c r="E297" s="18">
        <v>0</v>
      </c>
    </row>
    <row r="298" spans="1:5" ht="114.75" x14ac:dyDescent="0.2">
      <c r="A298" s="29"/>
      <c r="B298" s="1" t="s">
        <v>134</v>
      </c>
      <c r="C298" s="2" t="s">
        <v>242</v>
      </c>
      <c r="D298" s="3" t="s">
        <v>241</v>
      </c>
      <c r="E298" s="18">
        <v>0</v>
      </c>
    </row>
    <row r="299" spans="1:5" ht="38.25" x14ac:dyDescent="0.2">
      <c r="A299" s="29"/>
      <c r="B299" s="1" t="s">
        <v>134</v>
      </c>
      <c r="C299" s="2" t="s">
        <v>208</v>
      </c>
      <c r="D299" s="3" t="s">
        <v>102</v>
      </c>
      <c r="E299" s="18">
        <v>0</v>
      </c>
    </row>
    <row r="300" spans="1:5" ht="51" x14ac:dyDescent="0.2">
      <c r="A300" s="29"/>
      <c r="B300" s="1" t="s">
        <v>134</v>
      </c>
      <c r="C300" s="2" t="s">
        <v>207</v>
      </c>
      <c r="D300" s="3" t="s">
        <v>206</v>
      </c>
      <c r="E300" s="18">
        <v>0</v>
      </c>
    </row>
    <row r="301" spans="1:5" ht="25.5" x14ac:dyDescent="0.2">
      <c r="A301" s="29"/>
      <c r="B301" s="1" t="s">
        <v>134</v>
      </c>
      <c r="C301" s="2" t="s">
        <v>205</v>
      </c>
      <c r="D301" s="3" t="s">
        <v>170</v>
      </c>
      <c r="E301" s="18">
        <v>0</v>
      </c>
    </row>
    <row r="302" spans="1:5" ht="127.5" x14ac:dyDescent="0.2">
      <c r="A302" s="29"/>
      <c r="B302" s="1" t="s">
        <v>134</v>
      </c>
      <c r="C302" s="2" t="s">
        <v>204</v>
      </c>
      <c r="D302" s="8" t="s">
        <v>203</v>
      </c>
      <c r="E302" s="18">
        <v>0</v>
      </c>
    </row>
    <row r="303" spans="1:5" ht="127.5" x14ac:dyDescent="0.2">
      <c r="A303" s="29"/>
      <c r="B303" s="1" t="s">
        <v>134</v>
      </c>
      <c r="C303" s="2" t="s">
        <v>202</v>
      </c>
      <c r="D303" s="8" t="s">
        <v>201</v>
      </c>
      <c r="E303" s="18">
        <v>0</v>
      </c>
    </row>
    <row r="304" spans="1:5" ht="89.25" x14ac:dyDescent="0.2">
      <c r="A304" s="29"/>
      <c r="B304" s="1" t="s">
        <v>134</v>
      </c>
      <c r="C304" s="2" t="s">
        <v>196</v>
      </c>
      <c r="D304" s="3" t="s">
        <v>195</v>
      </c>
      <c r="E304" s="18">
        <v>0</v>
      </c>
    </row>
    <row r="305" spans="1:5" ht="76.5" x14ac:dyDescent="0.2">
      <c r="A305" s="29"/>
      <c r="B305" s="1" t="s">
        <v>134</v>
      </c>
      <c r="C305" s="2" t="s">
        <v>194</v>
      </c>
      <c r="D305" s="3" t="s">
        <v>193</v>
      </c>
      <c r="E305" s="18">
        <v>0</v>
      </c>
    </row>
    <row r="306" spans="1:5" ht="102" x14ac:dyDescent="0.2">
      <c r="A306" s="29"/>
      <c r="B306" s="1" t="s">
        <v>134</v>
      </c>
      <c r="C306" s="2" t="s">
        <v>192</v>
      </c>
      <c r="D306" s="3" t="s">
        <v>191</v>
      </c>
      <c r="E306" s="18">
        <v>0</v>
      </c>
    </row>
    <row r="307" spans="1:5" ht="76.5" x14ac:dyDescent="0.2">
      <c r="A307" s="29"/>
      <c r="B307" s="1" t="s">
        <v>134</v>
      </c>
      <c r="C307" s="2" t="s">
        <v>190</v>
      </c>
      <c r="D307" s="3" t="s">
        <v>108</v>
      </c>
      <c r="E307" s="18">
        <v>247</v>
      </c>
    </row>
    <row r="308" spans="1:5" ht="63.75" x14ac:dyDescent="0.2">
      <c r="A308" s="29"/>
      <c r="B308" s="1" t="s">
        <v>134</v>
      </c>
      <c r="C308" s="2" t="s">
        <v>189</v>
      </c>
      <c r="D308" s="3" t="s">
        <v>88</v>
      </c>
      <c r="E308" s="18">
        <v>232</v>
      </c>
    </row>
    <row r="309" spans="1:5" ht="38.25" x14ac:dyDescent="0.2">
      <c r="A309" s="29"/>
      <c r="B309" s="1" t="s">
        <v>134</v>
      </c>
      <c r="C309" s="2" t="s">
        <v>188</v>
      </c>
      <c r="D309" s="3" t="s">
        <v>187</v>
      </c>
      <c r="E309" s="18">
        <v>0</v>
      </c>
    </row>
    <row r="310" spans="1:5" ht="25.5" x14ac:dyDescent="0.2">
      <c r="A310" s="29"/>
      <c r="B310" s="1" t="s">
        <v>134</v>
      </c>
      <c r="C310" s="2" t="s">
        <v>186</v>
      </c>
      <c r="D310" s="3" t="s">
        <v>109</v>
      </c>
      <c r="E310" s="18">
        <v>0</v>
      </c>
    </row>
    <row r="311" spans="1:5" ht="63.75" x14ac:dyDescent="0.2">
      <c r="A311" s="29"/>
      <c r="B311" s="1" t="s">
        <v>134</v>
      </c>
      <c r="C311" s="2" t="s">
        <v>258</v>
      </c>
      <c r="D311" s="3" t="s">
        <v>129</v>
      </c>
      <c r="E311" s="18">
        <v>4373.1000000000004</v>
      </c>
    </row>
    <row r="312" spans="1:5" ht="38.25" x14ac:dyDescent="0.2">
      <c r="A312" s="29"/>
      <c r="B312" s="1" t="s">
        <v>134</v>
      </c>
      <c r="C312" s="2" t="s">
        <v>229</v>
      </c>
      <c r="D312" s="3" t="s">
        <v>228</v>
      </c>
      <c r="E312" s="18">
        <v>0</v>
      </c>
    </row>
    <row r="313" spans="1:5" ht="63.75" x14ac:dyDescent="0.2">
      <c r="A313" s="30"/>
      <c r="B313" s="1" t="s">
        <v>134</v>
      </c>
      <c r="C313" s="2" t="s">
        <v>185</v>
      </c>
      <c r="D313" s="3" t="s">
        <v>184</v>
      </c>
      <c r="E313" s="18">
        <v>0</v>
      </c>
    </row>
    <row r="314" spans="1:5" x14ac:dyDescent="0.2">
      <c r="A314" s="13" t="s">
        <v>3</v>
      </c>
      <c r="B314" s="1"/>
      <c r="C314" s="2"/>
      <c r="D314" s="3"/>
      <c r="E314" s="18">
        <f>SUM(E297:E313)</f>
        <v>4852.1000000000004</v>
      </c>
    </row>
    <row r="315" spans="1:5" ht="127.5" x14ac:dyDescent="0.2">
      <c r="A315" s="28" t="s">
        <v>135</v>
      </c>
      <c r="B315" s="1" t="s">
        <v>136</v>
      </c>
      <c r="C315" s="2" t="s">
        <v>243</v>
      </c>
      <c r="D315" s="8" t="s">
        <v>148</v>
      </c>
      <c r="E315" s="18">
        <v>0</v>
      </c>
    </row>
    <row r="316" spans="1:5" ht="114.75" x14ac:dyDescent="0.2">
      <c r="A316" s="29"/>
      <c r="B316" s="1" t="s">
        <v>136</v>
      </c>
      <c r="C316" s="2" t="s">
        <v>242</v>
      </c>
      <c r="D316" s="3" t="s">
        <v>241</v>
      </c>
      <c r="E316" s="18">
        <v>0</v>
      </c>
    </row>
    <row r="317" spans="1:5" ht="38.25" x14ac:dyDescent="0.2">
      <c r="A317" s="29"/>
      <c r="B317" s="1" t="s">
        <v>136</v>
      </c>
      <c r="C317" s="2" t="s">
        <v>208</v>
      </c>
      <c r="D317" s="3" t="s">
        <v>102</v>
      </c>
      <c r="E317" s="18">
        <v>0</v>
      </c>
    </row>
    <row r="318" spans="1:5" ht="51" x14ac:dyDescent="0.2">
      <c r="A318" s="29"/>
      <c r="B318" s="1" t="s">
        <v>136</v>
      </c>
      <c r="C318" s="2" t="s">
        <v>207</v>
      </c>
      <c r="D318" s="3" t="s">
        <v>206</v>
      </c>
      <c r="E318" s="18">
        <v>0</v>
      </c>
    </row>
    <row r="319" spans="1:5" ht="25.5" x14ac:dyDescent="0.2">
      <c r="A319" s="29"/>
      <c r="B319" s="1" t="s">
        <v>136</v>
      </c>
      <c r="C319" s="2" t="s">
        <v>205</v>
      </c>
      <c r="D319" s="3" t="s">
        <v>170</v>
      </c>
      <c r="E319" s="18">
        <v>0</v>
      </c>
    </row>
    <row r="320" spans="1:5" ht="127.5" x14ac:dyDescent="0.2">
      <c r="A320" s="29"/>
      <c r="B320" s="1" t="s">
        <v>136</v>
      </c>
      <c r="C320" s="2" t="s">
        <v>204</v>
      </c>
      <c r="D320" s="8" t="s">
        <v>203</v>
      </c>
      <c r="E320" s="18">
        <v>0</v>
      </c>
    </row>
    <row r="321" spans="1:5" ht="127.5" x14ac:dyDescent="0.2">
      <c r="A321" s="29"/>
      <c r="B321" s="1" t="s">
        <v>136</v>
      </c>
      <c r="C321" s="2" t="s">
        <v>202</v>
      </c>
      <c r="D321" s="8" t="s">
        <v>201</v>
      </c>
      <c r="E321" s="18">
        <v>0</v>
      </c>
    </row>
    <row r="322" spans="1:5" ht="89.25" x14ac:dyDescent="0.2">
      <c r="A322" s="29"/>
      <c r="B322" s="1" t="s">
        <v>136</v>
      </c>
      <c r="C322" s="2" t="s">
        <v>196</v>
      </c>
      <c r="D322" s="3" t="s">
        <v>195</v>
      </c>
      <c r="E322" s="18">
        <v>0</v>
      </c>
    </row>
    <row r="323" spans="1:5" ht="76.5" x14ac:dyDescent="0.2">
      <c r="A323" s="29"/>
      <c r="B323" s="1" t="s">
        <v>136</v>
      </c>
      <c r="C323" s="2" t="s">
        <v>194</v>
      </c>
      <c r="D323" s="3" t="s">
        <v>193</v>
      </c>
      <c r="E323" s="18">
        <v>0</v>
      </c>
    </row>
    <row r="324" spans="1:5" ht="102" x14ac:dyDescent="0.2">
      <c r="A324" s="29"/>
      <c r="B324" s="1" t="s">
        <v>136</v>
      </c>
      <c r="C324" s="2" t="s">
        <v>192</v>
      </c>
      <c r="D324" s="3" t="s">
        <v>191</v>
      </c>
      <c r="E324" s="18">
        <v>0</v>
      </c>
    </row>
    <row r="325" spans="1:5" ht="76.5" x14ac:dyDescent="0.2">
      <c r="A325" s="29"/>
      <c r="B325" s="1" t="s">
        <v>136</v>
      </c>
      <c r="C325" s="2" t="s">
        <v>190</v>
      </c>
      <c r="D325" s="3" t="s">
        <v>108</v>
      </c>
      <c r="E325" s="18">
        <v>127.2</v>
      </c>
    </row>
    <row r="326" spans="1:5" ht="63.75" x14ac:dyDescent="0.2">
      <c r="A326" s="29"/>
      <c r="B326" s="1" t="s">
        <v>136</v>
      </c>
      <c r="C326" s="2" t="s">
        <v>189</v>
      </c>
      <c r="D326" s="3" t="s">
        <v>88</v>
      </c>
      <c r="E326" s="18">
        <v>104.2</v>
      </c>
    </row>
    <row r="327" spans="1:5" ht="38.25" x14ac:dyDescent="0.2">
      <c r="A327" s="29"/>
      <c r="B327" s="1" t="s">
        <v>136</v>
      </c>
      <c r="C327" s="2" t="s">
        <v>188</v>
      </c>
      <c r="D327" s="3" t="s">
        <v>187</v>
      </c>
      <c r="E327" s="18">
        <v>0</v>
      </c>
    </row>
    <row r="328" spans="1:5" ht="25.5" x14ac:dyDescent="0.2">
      <c r="A328" s="29"/>
      <c r="B328" s="1" t="s">
        <v>136</v>
      </c>
      <c r="C328" s="2" t="s">
        <v>186</v>
      </c>
      <c r="D328" s="3" t="s">
        <v>109</v>
      </c>
      <c r="E328" s="18">
        <v>0</v>
      </c>
    </row>
    <row r="329" spans="1:5" ht="63.75" x14ac:dyDescent="0.2">
      <c r="A329" s="29"/>
      <c r="B329" s="1" t="s">
        <v>136</v>
      </c>
      <c r="C329" s="2" t="s">
        <v>258</v>
      </c>
      <c r="D329" s="3" t="s">
        <v>129</v>
      </c>
      <c r="E329" s="18">
        <v>4759.3999999999996</v>
      </c>
    </row>
    <row r="330" spans="1:5" ht="63.75" x14ac:dyDescent="0.2">
      <c r="A330" s="29"/>
      <c r="B330" s="1" t="s">
        <v>136</v>
      </c>
      <c r="C330" s="2" t="s">
        <v>392</v>
      </c>
      <c r="D330" s="3" t="s">
        <v>391</v>
      </c>
      <c r="E330" s="18">
        <v>321.3</v>
      </c>
    </row>
    <row r="331" spans="1:5" ht="38.25" x14ac:dyDescent="0.2">
      <c r="A331" s="29"/>
      <c r="B331" s="1" t="s">
        <v>136</v>
      </c>
      <c r="C331" s="2" t="s">
        <v>229</v>
      </c>
      <c r="D331" s="3" t="s">
        <v>228</v>
      </c>
      <c r="E331" s="18">
        <v>0</v>
      </c>
    </row>
    <row r="332" spans="1:5" ht="63.75" x14ac:dyDescent="0.2">
      <c r="A332" s="30"/>
      <c r="B332" s="1" t="s">
        <v>136</v>
      </c>
      <c r="C332" s="2" t="s">
        <v>185</v>
      </c>
      <c r="D332" s="3" t="s">
        <v>184</v>
      </c>
      <c r="E332" s="18">
        <v>0</v>
      </c>
    </row>
    <row r="333" spans="1:5" x14ac:dyDescent="0.2">
      <c r="A333" s="13" t="s">
        <v>3</v>
      </c>
      <c r="B333" s="1"/>
      <c r="C333" s="2"/>
      <c r="D333" s="3"/>
      <c r="E333" s="18">
        <f>SUM(E315:E332)</f>
        <v>5312.0999999999995</v>
      </c>
    </row>
    <row r="334" spans="1:5" ht="127.5" x14ac:dyDescent="0.2">
      <c r="A334" s="28" t="s">
        <v>137</v>
      </c>
      <c r="B334" s="1" t="s">
        <v>138</v>
      </c>
      <c r="C334" s="2" t="s">
        <v>243</v>
      </c>
      <c r="D334" s="8" t="s">
        <v>148</v>
      </c>
      <c r="E334" s="18">
        <v>0</v>
      </c>
    </row>
    <row r="335" spans="1:5" ht="114.75" x14ac:dyDescent="0.2">
      <c r="A335" s="29"/>
      <c r="B335" s="1" t="s">
        <v>138</v>
      </c>
      <c r="C335" s="2" t="s">
        <v>242</v>
      </c>
      <c r="D335" s="3" t="s">
        <v>241</v>
      </c>
      <c r="E335" s="18">
        <v>0</v>
      </c>
    </row>
    <row r="336" spans="1:5" ht="38.25" x14ac:dyDescent="0.2">
      <c r="A336" s="29"/>
      <c r="B336" s="1" t="s">
        <v>138</v>
      </c>
      <c r="C336" s="2" t="s">
        <v>208</v>
      </c>
      <c r="D336" s="3" t="s">
        <v>102</v>
      </c>
      <c r="E336" s="18">
        <v>0</v>
      </c>
    </row>
    <row r="337" spans="1:5" ht="51" x14ac:dyDescent="0.2">
      <c r="A337" s="29"/>
      <c r="B337" s="1" t="s">
        <v>138</v>
      </c>
      <c r="C337" s="2" t="s">
        <v>207</v>
      </c>
      <c r="D337" s="3" t="s">
        <v>206</v>
      </c>
      <c r="E337" s="18">
        <v>0</v>
      </c>
    </row>
    <row r="338" spans="1:5" ht="25.5" x14ac:dyDescent="0.2">
      <c r="A338" s="29"/>
      <c r="B338" s="1" t="s">
        <v>138</v>
      </c>
      <c r="C338" s="2" t="s">
        <v>205</v>
      </c>
      <c r="D338" s="3" t="s">
        <v>170</v>
      </c>
      <c r="E338" s="18">
        <v>0</v>
      </c>
    </row>
    <row r="339" spans="1:5" ht="127.5" x14ac:dyDescent="0.2">
      <c r="A339" s="29"/>
      <c r="B339" s="1" t="s">
        <v>138</v>
      </c>
      <c r="C339" s="2" t="s">
        <v>204</v>
      </c>
      <c r="D339" s="8" t="s">
        <v>203</v>
      </c>
      <c r="E339" s="18">
        <v>0</v>
      </c>
    </row>
    <row r="340" spans="1:5" ht="127.5" x14ac:dyDescent="0.2">
      <c r="A340" s="29"/>
      <c r="B340" s="1" t="s">
        <v>138</v>
      </c>
      <c r="C340" s="2" t="s">
        <v>202</v>
      </c>
      <c r="D340" s="8" t="s">
        <v>201</v>
      </c>
      <c r="E340" s="18">
        <v>0</v>
      </c>
    </row>
    <row r="341" spans="1:5" ht="89.25" x14ac:dyDescent="0.2">
      <c r="A341" s="29"/>
      <c r="B341" s="1" t="s">
        <v>138</v>
      </c>
      <c r="C341" s="2" t="s">
        <v>196</v>
      </c>
      <c r="D341" s="3" t="s">
        <v>195</v>
      </c>
      <c r="E341" s="18">
        <v>0</v>
      </c>
    </row>
    <row r="342" spans="1:5" ht="76.5" x14ac:dyDescent="0.2">
      <c r="A342" s="29"/>
      <c r="B342" s="1" t="s">
        <v>138</v>
      </c>
      <c r="C342" s="2" t="s">
        <v>194</v>
      </c>
      <c r="D342" s="3" t="s">
        <v>193</v>
      </c>
      <c r="E342" s="18">
        <v>0</v>
      </c>
    </row>
    <row r="343" spans="1:5" ht="102" x14ac:dyDescent="0.2">
      <c r="A343" s="29"/>
      <c r="B343" s="1" t="s">
        <v>138</v>
      </c>
      <c r="C343" s="2" t="s">
        <v>192</v>
      </c>
      <c r="D343" s="3" t="s">
        <v>191</v>
      </c>
      <c r="E343" s="18">
        <v>0</v>
      </c>
    </row>
    <row r="344" spans="1:5" ht="76.5" x14ac:dyDescent="0.2">
      <c r="A344" s="29"/>
      <c r="B344" s="1" t="s">
        <v>138</v>
      </c>
      <c r="C344" s="2" t="s">
        <v>190</v>
      </c>
      <c r="D344" s="3" t="s">
        <v>108</v>
      </c>
      <c r="E344" s="18">
        <v>286</v>
      </c>
    </row>
    <row r="345" spans="1:5" ht="63.75" x14ac:dyDescent="0.2">
      <c r="A345" s="29"/>
      <c r="B345" s="1" t="s">
        <v>138</v>
      </c>
      <c r="C345" s="2" t="s">
        <v>189</v>
      </c>
      <c r="D345" s="3" t="s">
        <v>88</v>
      </c>
      <c r="E345" s="18">
        <v>73.099999999999994</v>
      </c>
    </row>
    <row r="346" spans="1:5" ht="38.25" x14ac:dyDescent="0.2">
      <c r="A346" s="29"/>
      <c r="B346" s="1" t="s">
        <v>138</v>
      </c>
      <c r="C346" s="2" t="s">
        <v>188</v>
      </c>
      <c r="D346" s="3" t="s">
        <v>187</v>
      </c>
      <c r="E346" s="18">
        <v>0</v>
      </c>
    </row>
    <row r="347" spans="1:5" ht="25.5" x14ac:dyDescent="0.2">
      <c r="A347" s="29"/>
      <c r="B347" s="1" t="s">
        <v>138</v>
      </c>
      <c r="C347" s="2" t="s">
        <v>186</v>
      </c>
      <c r="D347" s="3" t="s">
        <v>109</v>
      </c>
      <c r="E347" s="18">
        <v>0</v>
      </c>
    </row>
    <row r="348" spans="1:5" ht="63.75" x14ac:dyDescent="0.2">
      <c r="A348" s="29"/>
      <c r="B348" s="1" t="s">
        <v>138</v>
      </c>
      <c r="C348" s="2" t="s">
        <v>258</v>
      </c>
      <c r="D348" s="3" t="s">
        <v>129</v>
      </c>
      <c r="E348" s="18">
        <v>3986.7</v>
      </c>
    </row>
    <row r="349" spans="1:5" ht="38.25" x14ac:dyDescent="0.2">
      <c r="A349" s="29"/>
      <c r="B349" s="1" t="s">
        <v>138</v>
      </c>
      <c r="C349" s="2" t="s">
        <v>229</v>
      </c>
      <c r="D349" s="3" t="s">
        <v>228</v>
      </c>
      <c r="E349" s="18">
        <v>0</v>
      </c>
    </row>
    <row r="350" spans="1:5" ht="63.75" x14ac:dyDescent="0.2">
      <c r="A350" s="30"/>
      <c r="B350" s="1" t="s">
        <v>138</v>
      </c>
      <c r="C350" s="2" t="s">
        <v>185</v>
      </c>
      <c r="D350" s="3" t="s">
        <v>184</v>
      </c>
      <c r="E350" s="18">
        <v>0</v>
      </c>
    </row>
    <row r="351" spans="1:5" x14ac:dyDescent="0.2">
      <c r="A351" s="13" t="s">
        <v>3</v>
      </c>
      <c r="B351" s="1"/>
      <c r="C351" s="2"/>
      <c r="D351" s="3"/>
      <c r="E351" s="18">
        <f>SUM(E334:E350)</f>
        <v>4345.8</v>
      </c>
    </row>
    <row r="352" spans="1:5" ht="127.5" x14ac:dyDescent="0.2">
      <c r="A352" s="28" t="s">
        <v>139</v>
      </c>
      <c r="B352" s="1" t="s">
        <v>140</v>
      </c>
      <c r="C352" s="2" t="s">
        <v>243</v>
      </c>
      <c r="D352" s="8" t="s">
        <v>148</v>
      </c>
      <c r="E352" s="18">
        <v>0</v>
      </c>
    </row>
    <row r="353" spans="1:5" ht="114.75" x14ac:dyDescent="0.2">
      <c r="A353" s="29"/>
      <c r="B353" s="1" t="s">
        <v>140</v>
      </c>
      <c r="C353" s="2" t="s">
        <v>242</v>
      </c>
      <c r="D353" s="3" t="s">
        <v>241</v>
      </c>
      <c r="E353" s="18">
        <v>0</v>
      </c>
    </row>
    <row r="354" spans="1:5" ht="38.25" x14ac:dyDescent="0.2">
      <c r="A354" s="29"/>
      <c r="B354" s="1" t="s">
        <v>140</v>
      </c>
      <c r="C354" s="2" t="s">
        <v>208</v>
      </c>
      <c r="D354" s="3" t="s">
        <v>102</v>
      </c>
      <c r="E354" s="18">
        <v>0</v>
      </c>
    </row>
    <row r="355" spans="1:5" ht="51" x14ac:dyDescent="0.2">
      <c r="A355" s="29"/>
      <c r="B355" s="1" t="s">
        <v>140</v>
      </c>
      <c r="C355" s="2" t="s">
        <v>207</v>
      </c>
      <c r="D355" s="3" t="s">
        <v>206</v>
      </c>
      <c r="E355" s="18">
        <v>0</v>
      </c>
    </row>
    <row r="356" spans="1:5" ht="25.5" x14ac:dyDescent="0.2">
      <c r="A356" s="29"/>
      <c r="B356" s="1" t="s">
        <v>140</v>
      </c>
      <c r="C356" s="2" t="s">
        <v>205</v>
      </c>
      <c r="D356" s="3" t="s">
        <v>170</v>
      </c>
      <c r="E356" s="18">
        <v>0</v>
      </c>
    </row>
    <row r="357" spans="1:5" ht="127.5" x14ac:dyDescent="0.2">
      <c r="A357" s="29"/>
      <c r="B357" s="1" t="s">
        <v>140</v>
      </c>
      <c r="C357" s="2" t="s">
        <v>204</v>
      </c>
      <c r="D357" s="8" t="s">
        <v>203</v>
      </c>
      <c r="E357" s="18">
        <v>0</v>
      </c>
    </row>
    <row r="358" spans="1:5" ht="127.5" x14ac:dyDescent="0.2">
      <c r="A358" s="29"/>
      <c r="B358" s="1" t="s">
        <v>140</v>
      </c>
      <c r="C358" s="2" t="s">
        <v>202</v>
      </c>
      <c r="D358" s="8" t="s">
        <v>201</v>
      </c>
      <c r="E358" s="18">
        <v>0</v>
      </c>
    </row>
    <row r="359" spans="1:5" ht="89.25" x14ac:dyDescent="0.2">
      <c r="A359" s="29"/>
      <c r="B359" s="1" t="s">
        <v>140</v>
      </c>
      <c r="C359" s="2" t="s">
        <v>196</v>
      </c>
      <c r="D359" s="3" t="s">
        <v>195</v>
      </c>
      <c r="E359" s="18">
        <v>0</v>
      </c>
    </row>
    <row r="360" spans="1:5" ht="76.5" x14ac:dyDescent="0.2">
      <c r="A360" s="29"/>
      <c r="B360" s="1" t="s">
        <v>140</v>
      </c>
      <c r="C360" s="2" t="s">
        <v>194</v>
      </c>
      <c r="D360" s="3" t="s">
        <v>193</v>
      </c>
      <c r="E360" s="18">
        <v>0</v>
      </c>
    </row>
    <row r="361" spans="1:5" ht="102" x14ac:dyDescent="0.2">
      <c r="A361" s="29"/>
      <c r="B361" s="1" t="s">
        <v>140</v>
      </c>
      <c r="C361" s="2" t="s">
        <v>192</v>
      </c>
      <c r="D361" s="3" t="s">
        <v>191</v>
      </c>
      <c r="E361" s="18">
        <v>0</v>
      </c>
    </row>
    <row r="362" spans="1:5" ht="76.5" x14ac:dyDescent="0.2">
      <c r="A362" s="29"/>
      <c r="B362" s="1" t="s">
        <v>140</v>
      </c>
      <c r="C362" s="2" t="s">
        <v>190</v>
      </c>
      <c r="D362" s="3" t="s">
        <v>108</v>
      </c>
      <c r="E362" s="18">
        <v>692.6</v>
      </c>
    </row>
    <row r="363" spans="1:5" ht="63.75" x14ac:dyDescent="0.2">
      <c r="A363" s="29"/>
      <c r="B363" s="1" t="s">
        <v>140</v>
      </c>
      <c r="C363" s="2" t="s">
        <v>189</v>
      </c>
      <c r="D363" s="3" t="s">
        <v>88</v>
      </c>
      <c r="E363" s="18">
        <v>105.6</v>
      </c>
    </row>
    <row r="364" spans="1:5" ht="38.25" x14ac:dyDescent="0.2">
      <c r="A364" s="29"/>
      <c r="B364" s="1" t="s">
        <v>140</v>
      </c>
      <c r="C364" s="2" t="s">
        <v>188</v>
      </c>
      <c r="D364" s="3" t="s">
        <v>187</v>
      </c>
      <c r="E364" s="18">
        <v>0</v>
      </c>
    </row>
    <row r="365" spans="1:5" ht="25.5" x14ac:dyDescent="0.2">
      <c r="A365" s="29"/>
      <c r="B365" s="1" t="s">
        <v>140</v>
      </c>
      <c r="C365" s="2" t="s">
        <v>186</v>
      </c>
      <c r="D365" s="3" t="s">
        <v>109</v>
      </c>
      <c r="E365" s="18">
        <v>0</v>
      </c>
    </row>
    <row r="366" spans="1:5" ht="63.75" x14ac:dyDescent="0.2">
      <c r="A366" s="29"/>
      <c r="B366" s="1" t="s">
        <v>140</v>
      </c>
      <c r="C366" s="2" t="s">
        <v>258</v>
      </c>
      <c r="D366" s="3" t="s">
        <v>129</v>
      </c>
      <c r="E366" s="18">
        <v>3213.9</v>
      </c>
    </row>
    <row r="367" spans="1:5" ht="63.75" x14ac:dyDescent="0.2">
      <c r="A367" s="29"/>
      <c r="B367" s="1" t="s">
        <v>140</v>
      </c>
      <c r="C367" s="2" t="s">
        <v>392</v>
      </c>
      <c r="D367" s="3" t="s">
        <v>391</v>
      </c>
      <c r="E367" s="18">
        <v>321.3</v>
      </c>
    </row>
    <row r="368" spans="1:5" ht="38.25" x14ac:dyDescent="0.2">
      <c r="A368" s="29"/>
      <c r="B368" s="1" t="s">
        <v>140</v>
      </c>
      <c r="C368" s="2" t="s">
        <v>229</v>
      </c>
      <c r="D368" s="3" t="s">
        <v>228</v>
      </c>
      <c r="E368" s="18">
        <v>0</v>
      </c>
    </row>
    <row r="369" spans="1:5" ht="63.75" x14ac:dyDescent="0.2">
      <c r="A369" s="30"/>
      <c r="B369" s="1" t="s">
        <v>140</v>
      </c>
      <c r="C369" s="2" t="s">
        <v>185</v>
      </c>
      <c r="D369" s="3" t="s">
        <v>184</v>
      </c>
      <c r="E369" s="18">
        <v>0</v>
      </c>
    </row>
    <row r="370" spans="1:5" x14ac:dyDescent="0.2">
      <c r="A370" s="13" t="s">
        <v>3</v>
      </c>
      <c r="B370" s="1"/>
      <c r="C370" s="2"/>
      <c r="D370" s="3"/>
      <c r="E370" s="18">
        <f>SUM(E352:E369)</f>
        <v>4333.4000000000005</v>
      </c>
    </row>
    <row r="371" spans="1:5" ht="127.5" x14ac:dyDescent="0.2">
      <c r="A371" s="28" t="s">
        <v>378</v>
      </c>
      <c r="B371" s="1" t="s">
        <v>141</v>
      </c>
      <c r="C371" s="2" t="s">
        <v>243</v>
      </c>
      <c r="D371" s="8" t="s">
        <v>148</v>
      </c>
      <c r="E371" s="18">
        <v>0</v>
      </c>
    </row>
    <row r="372" spans="1:5" ht="114.75" x14ac:dyDescent="0.2">
      <c r="A372" s="29"/>
      <c r="B372" s="1" t="s">
        <v>141</v>
      </c>
      <c r="C372" s="2" t="s">
        <v>242</v>
      </c>
      <c r="D372" s="3" t="s">
        <v>241</v>
      </c>
      <c r="E372" s="18">
        <v>0</v>
      </c>
    </row>
    <row r="373" spans="1:5" ht="38.25" x14ac:dyDescent="0.2">
      <c r="A373" s="29"/>
      <c r="B373" s="1" t="s">
        <v>141</v>
      </c>
      <c r="C373" s="2" t="s">
        <v>208</v>
      </c>
      <c r="D373" s="3" t="s">
        <v>102</v>
      </c>
      <c r="E373" s="18">
        <v>0</v>
      </c>
    </row>
    <row r="374" spans="1:5" ht="51" x14ac:dyDescent="0.2">
      <c r="A374" s="29"/>
      <c r="B374" s="1" t="s">
        <v>141</v>
      </c>
      <c r="C374" s="2" t="s">
        <v>207</v>
      </c>
      <c r="D374" s="3" t="s">
        <v>206</v>
      </c>
      <c r="E374" s="18">
        <v>0</v>
      </c>
    </row>
    <row r="375" spans="1:5" ht="25.5" x14ac:dyDescent="0.2">
      <c r="A375" s="29"/>
      <c r="B375" s="1" t="s">
        <v>141</v>
      </c>
      <c r="C375" s="2" t="s">
        <v>205</v>
      </c>
      <c r="D375" s="3" t="s">
        <v>170</v>
      </c>
      <c r="E375" s="18">
        <v>0</v>
      </c>
    </row>
    <row r="376" spans="1:5" ht="127.5" x14ac:dyDescent="0.2">
      <c r="A376" s="29"/>
      <c r="B376" s="1" t="s">
        <v>141</v>
      </c>
      <c r="C376" s="2" t="s">
        <v>204</v>
      </c>
      <c r="D376" s="8" t="s">
        <v>203</v>
      </c>
      <c r="E376" s="18">
        <v>0</v>
      </c>
    </row>
    <row r="377" spans="1:5" ht="127.5" x14ac:dyDescent="0.2">
      <c r="A377" s="29"/>
      <c r="B377" s="1" t="s">
        <v>141</v>
      </c>
      <c r="C377" s="2" t="s">
        <v>202</v>
      </c>
      <c r="D377" s="8" t="s">
        <v>201</v>
      </c>
      <c r="E377" s="18">
        <v>0</v>
      </c>
    </row>
    <row r="378" spans="1:5" ht="89.25" x14ac:dyDescent="0.2">
      <c r="A378" s="29"/>
      <c r="B378" s="1" t="s">
        <v>141</v>
      </c>
      <c r="C378" s="2" t="s">
        <v>196</v>
      </c>
      <c r="D378" s="3" t="s">
        <v>195</v>
      </c>
      <c r="E378" s="18">
        <v>0</v>
      </c>
    </row>
    <row r="379" spans="1:5" ht="76.5" x14ac:dyDescent="0.2">
      <c r="A379" s="29"/>
      <c r="B379" s="1" t="s">
        <v>141</v>
      </c>
      <c r="C379" s="2" t="s">
        <v>194</v>
      </c>
      <c r="D379" s="3" t="s">
        <v>193</v>
      </c>
      <c r="E379" s="18">
        <v>0</v>
      </c>
    </row>
    <row r="380" spans="1:5" ht="102" x14ac:dyDescent="0.2">
      <c r="A380" s="29"/>
      <c r="B380" s="1" t="s">
        <v>141</v>
      </c>
      <c r="C380" s="2" t="s">
        <v>192</v>
      </c>
      <c r="D380" s="3" t="s">
        <v>191</v>
      </c>
      <c r="E380" s="18">
        <v>0</v>
      </c>
    </row>
    <row r="381" spans="1:5" ht="76.5" x14ac:dyDescent="0.2">
      <c r="A381" s="29"/>
      <c r="B381" s="1" t="s">
        <v>141</v>
      </c>
      <c r="C381" s="2" t="s">
        <v>190</v>
      </c>
      <c r="D381" s="3" t="s">
        <v>108</v>
      </c>
      <c r="E381" s="18">
        <v>38.1</v>
      </c>
    </row>
    <row r="382" spans="1:5" ht="63.75" x14ac:dyDescent="0.2">
      <c r="A382" s="29"/>
      <c r="B382" s="1" t="s">
        <v>141</v>
      </c>
      <c r="C382" s="2" t="s">
        <v>189</v>
      </c>
      <c r="D382" s="3" t="s">
        <v>88</v>
      </c>
      <c r="E382" s="18">
        <v>14.9</v>
      </c>
    </row>
    <row r="383" spans="1:5" ht="38.25" x14ac:dyDescent="0.2">
      <c r="A383" s="29"/>
      <c r="B383" s="1" t="s">
        <v>141</v>
      </c>
      <c r="C383" s="2" t="s">
        <v>188</v>
      </c>
      <c r="D383" s="3" t="s">
        <v>187</v>
      </c>
      <c r="E383" s="18">
        <v>0</v>
      </c>
    </row>
    <row r="384" spans="1:5" ht="25.5" x14ac:dyDescent="0.2">
      <c r="A384" s="29"/>
      <c r="B384" s="1" t="s">
        <v>141</v>
      </c>
      <c r="C384" s="2" t="s">
        <v>186</v>
      </c>
      <c r="D384" s="3" t="s">
        <v>109</v>
      </c>
      <c r="E384" s="18">
        <v>0</v>
      </c>
    </row>
    <row r="385" spans="1:5" ht="63.75" x14ac:dyDescent="0.2">
      <c r="A385" s="29"/>
      <c r="B385" s="1" t="s">
        <v>141</v>
      </c>
      <c r="C385" s="2" t="s">
        <v>258</v>
      </c>
      <c r="D385" s="3" t="s">
        <v>129</v>
      </c>
      <c r="E385" s="18">
        <v>550.9</v>
      </c>
    </row>
    <row r="386" spans="1:5" ht="38.25" x14ac:dyDescent="0.2">
      <c r="A386" s="29"/>
      <c r="B386" s="1" t="s">
        <v>141</v>
      </c>
      <c r="C386" s="2" t="s">
        <v>229</v>
      </c>
      <c r="D386" s="3" t="s">
        <v>228</v>
      </c>
      <c r="E386" s="18">
        <v>0</v>
      </c>
    </row>
    <row r="387" spans="1:5" ht="63.75" x14ac:dyDescent="0.2">
      <c r="A387" s="30"/>
      <c r="B387" s="1" t="s">
        <v>141</v>
      </c>
      <c r="C387" s="2" t="s">
        <v>185</v>
      </c>
      <c r="D387" s="3" t="s">
        <v>184</v>
      </c>
      <c r="E387" s="18">
        <v>0</v>
      </c>
    </row>
    <row r="388" spans="1:5" x14ac:dyDescent="0.2">
      <c r="A388" s="13" t="s">
        <v>3</v>
      </c>
      <c r="B388" s="1"/>
      <c r="C388" s="2"/>
      <c r="D388" s="3"/>
      <c r="E388" s="18">
        <f>SUM(E371:E387)</f>
        <v>603.9</v>
      </c>
    </row>
    <row r="389" spans="1:5" ht="127.5" x14ac:dyDescent="0.2">
      <c r="A389" s="28" t="s">
        <v>142</v>
      </c>
      <c r="B389" s="1" t="s">
        <v>143</v>
      </c>
      <c r="C389" s="2" t="s">
        <v>243</v>
      </c>
      <c r="D389" s="8" t="s">
        <v>148</v>
      </c>
      <c r="E389" s="18">
        <v>0</v>
      </c>
    </row>
    <row r="390" spans="1:5" ht="114.75" x14ac:dyDescent="0.2">
      <c r="A390" s="29"/>
      <c r="B390" s="1" t="s">
        <v>143</v>
      </c>
      <c r="C390" s="2" t="s">
        <v>242</v>
      </c>
      <c r="D390" s="3" t="s">
        <v>241</v>
      </c>
      <c r="E390" s="18">
        <v>0</v>
      </c>
    </row>
    <row r="391" spans="1:5" ht="89.25" x14ac:dyDescent="0.2">
      <c r="A391" s="29"/>
      <c r="B391" s="1" t="s">
        <v>143</v>
      </c>
      <c r="C391" s="2" t="s">
        <v>262</v>
      </c>
      <c r="D391" s="3" t="s">
        <v>42</v>
      </c>
      <c r="E391" s="18">
        <v>4677.5</v>
      </c>
    </row>
    <row r="392" spans="1:5" ht="114.75" x14ac:dyDescent="0.2">
      <c r="A392" s="29"/>
      <c r="B392" s="1" t="s">
        <v>143</v>
      </c>
      <c r="C392" s="2" t="s">
        <v>209</v>
      </c>
      <c r="D392" s="3" t="s">
        <v>43</v>
      </c>
      <c r="E392" s="18">
        <v>0</v>
      </c>
    </row>
    <row r="393" spans="1:5" ht="38.25" x14ac:dyDescent="0.2">
      <c r="A393" s="29"/>
      <c r="B393" s="1" t="s">
        <v>143</v>
      </c>
      <c r="C393" s="2" t="s">
        <v>208</v>
      </c>
      <c r="D393" s="3" t="s">
        <v>102</v>
      </c>
      <c r="E393" s="18">
        <v>3246.3</v>
      </c>
    </row>
    <row r="394" spans="1:5" ht="51" x14ac:dyDescent="0.2">
      <c r="A394" s="29"/>
      <c r="B394" s="1" t="s">
        <v>143</v>
      </c>
      <c r="C394" s="2" t="s">
        <v>207</v>
      </c>
      <c r="D394" s="3" t="s">
        <v>206</v>
      </c>
      <c r="E394" s="18">
        <v>0</v>
      </c>
    </row>
    <row r="395" spans="1:5" ht="25.5" x14ac:dyDescent="0.2">
      <c r="A395" s="29"/>
      <c r="B395" s="1" t="s">
        <v>143</v>
      </c>
      <c r="C395" s="2" t="s">
        <v>205</v>
      </c>
      <c r="D395" s="3" t="s">
        <v>170</v>
      </c>
      <c r="E395" s="18">
        <v>0</v>
      </c>
    </row>
    <row r="396" spans="1:5" ht="127.5" x14ac:dyDescent="0.2">
      <c r="A396" s="29"/>
      <c r="B396" s="1" t="s">
        <v>143</v>
      </c>
      <c r="C396" s="2" t="s">
        <v>204</v>
      </c>
      <c r="D396" s="8" t="s">
        <v>203</v>
      </c>
      <c r="E396" s="18">
        <v>0</v>
      </c>
    </row>
    <row r="397" spans="1:5" ht="127.5" x14ac:dyDescent="0.2">
      <c r="A397" s="29"/>
      <c r="B397" s="1" t="s">
        <v>143</v>
      </c>
      <c r="C397" s="2" t="s">
        <v>202</v>
      </c>
      <c r="D397" s="8" t="s">
        <v>201</v>
      </c>
      <c r="E397" s="18">
        <v>0</v>
      </c>
    </row>
    <row r="398" spans="1:5" ht="89.25" x14ac:dyDescent="0.2">
      <c r="A398" s="29"/>
      <c r="B398" s="1" t="s">
        <v>143</v>
      </c>
      <c r="C398" s="2" t="s">
        <v>196</v>
      </c>
      <c r="D398" s="3" t="s">
        <v>195</v>
      </c>
      <c r="E398" s="18">
        <v>0</v>
      </c>
    </row>
    <row r="399" spans="1:5" ht="76.5" x14ac:dyDescent="0.2">
      <c r="A399" s="29"/>
      <c r="B399" s="1" t="s">
        <v>143</v>
      </c>
      <c r="C399" s="2" t="s">
        <v>194</v>
      </c>
      <c r="D399" s="3" t="s">
        <v>193</v>
      </c>
      <c r="E399" s="18">
        <v>0</v>
      </c>
    </row>
    <row r="400" spans="1:5" ht="102" x14ac:dyDescent="0.2">
      <c r="A400" s="29"/>
      <c r="B400" s="1" t="s">
        <v>143</v>
      </c>
      <c r="C400" s="2" t="s">
        <v>192</v>
      </c>
      <c r="D400" s="3" t="s">
        <v>191</v>
      </c>
      <c r="E400" s="18">
        <v>0</v>
      </c>
    </row>
    <row r="401" spans="1:5" ht="76.5" x14ac:dyDescent="0.2">
      <c r="A401" s="29"/>
      <c r="B401" s="1" t="s">
        <v>143</v>
      </c>
      <c r="C401" s="2" t="s">
        <v>190</v>
      </c>
      <c r="D401" s="3" t="s">
        <v>108</v>
      </c>
      <c r="E401" s="18">
        <v>0</v>
      </c>
    </row>
    <row r="402" spans="1:5" ht="63.75" x14ac:dyDescent="0.2">
      <c r="A402" s="29"/>
      <c r="B402" s="1" t="s">
        <v>143</v>
      </c>
      <c r="C402" s="2" t="s">
        <v>189</v>
      </c>
      <c r="D402" s="3" t="s">
        <v>88</v>
      </c>
      <c r="E402" s="18">
        <v>0</v>
      </c>
    </row>
    <row r="403" spans="1:5" ht="38.25" x14ac:dyDescent="0.2">
      <c r="A403" s="29"/>
      <c r="B403" s="1" t="s">
        <v>143</v>
      </c>
      <c r="C403" s="2" t="s">
        <v>188</v>
      </c>
      <c r="D403" s="3" t="s">
        <v>187</v>
      </c>
      <c r="E403" s="18">
        <v>0</v>
      </c>
    </row>
    <row r="404" spans="1:5" ht="25.5" x14ac:dyDescent="0.2">
      <c r="A404" s="29"/>
      <c r="B404" s="1" t="s">
        <v>143</v>
      </c>
      <c r="C404" s="2" t="s">
        <v>186</v>
      </c>
      <c r="D404" s="3" t="s">
        <v>109</v>
      </c>
      <c r="E404" s="18">
        <v>0</v>
      </c>
    </row>
    <row r="405" spans="1:5" ht="89.25" x14ac:dyDescent="0.2">
      <c r="A405" s="29"/>
      <c r="B405" s="1" t="s">
        <v>143</v>
      </c>
      <c r="C405" s="2" t="s">
        <v>264</v>
      </c>
      <c r="D405" s="3" t="s">
        <v>151</v>
      </c>
      <c r="E405" s="18">
        <v>0</v>
      </c>
    </row>
    <row r="406" spans="1:5" ht="38.25" x14ac:dyDescent="0.2">
      <c r="A406" s="29"/>
      <c r="B406" s="1" t="s">
        <v>143</v>
      </c>
      <c r="C406" s="2" t="s">
        <v>238</v>
      </c>
      <c r="D406" s="3" t="s">
        <v>237</v>
      </c>
      <c r="E406" s="18">
        <v>0</v>
      </c>
    </row>
    <row r="407" spans="1:5" ht="38.25" x14ac:dyDescent="0.2">
      <c r="A407" s="29"/>
      <c r="B407" s="1" t="s">
        <v>143</v>
      </c>
      <c r="C407" s="2" t="s">
        <v>230</v>
      </c>
      <c r="D407" s="3" t="s">
        <v>152</v>
      </c>
      <c r="E407" s="18">
        <v>0</v>
      </c>
    </row>
    <row r="408" spans="1:5" ht="38.25" x14ac:dyDescent="0.2">
      <c r="A408" s="29"/>
      <c r="B408" s="1" t="s">
        <v>143</v>
      </c>
      <c r="C408" s="2" t="s">
        <v>229</v>
      </c>
      <c r="D408" s="3" t="s">
        <v>228</v>
      </c>
      <c r="E408" s="18">
        <v>0</v>
      </c>
    </row>
    <row r="409" spans="1:5" ht="63.75" x14ac:dyDescent="0.2">
      <c r="A409" s="30"/>
      <c r="B409" s="1" t="s">
        <v>143</v>
      </c>
      <c r="C409" s="2" t="s">
        <v>185</v>
      </c>
      <c r="D409" s="3" t="s">
        <v>184</v>
      </c>
      <c r="E409" s="18">
        <v>0</v>
      </c>
    </row>
    <row r="410" spans="1:5" x14ac:dyDescent="0.2">
      <c r="A410" s="13" t="s">
        <v>3</v>
      </c>
      <c r="B410" s="1"/>
      <c r="C410" s="2"/>
      <c r="D410" s="3"/>
      <c r="E410" s="18">
        <f>SUM(E389:E409)</f>
        <v>7923.8</v>
      </c>
    </row>
    <row r="411" spans="1:5" ht="127.5" x14ac:dyDescent="0.2">
      <c r="A411" s="28" t="s">
        <v>379</v>
      </c>
      <c r="B411" s="1" t="s">
        <v>144</v>
      </c>
      <c r="C411" s="2" t="s">
        <v>243</v>
      </c>
      <c r="D411" s="8" t="s">
        <v>148</v>
      </c>
      <c r="E411" s="18">
        <v>0</v>
      </c>
    </row>
    <row r="412" spans="1:5" ht="114.75" x14ac:dyDescent="0.2">
      <c r="A412" s="29"/>
      <c r="B412" s="1" t="s">
        <v>144</v>
      </c>
      <c r="C412" s="2" t="s">
        <v>242</v>
      </c>
      <c r="D412" s="3" t="s">
        <v>241</v>
      </c>
      <c r="E412" s="18">
        <v>0</v>
      </c>
    </row>
    <row r="413" spans="1:5" ht="38.25" x14ac:dyDescent="0.2">
      <c r="A413" s="29"/>
      <c r="B413" s="1" t="s">
        <v>144</v>
      </c>
      <c r="C413" s="2" t="s">
        <v>208</v>
      </c>
      <c r="D413" s="3" t="s">
        <v>102</v>
      </c>
      <c r="E413" s="18">
        <v>0</v>
      </c>
    </row>
    <row r="414" spans="1:5" ht="51" x14ac:dyDescent="0.2">
      <c r="A414" s="29"/>
      <c r="B414" s="1" t="s">
        <v>144</v>
      </c>
      <c r="C414" s="2" t="s">
        <v>207</v>
      </c>
      <c r="D414" s="3" t="s">
        <v>206</v>
      </c>
      <c r="E414" s="18">
        <v>0</v>
      </c>
    </row>
    <row r="415" spans="1:5" ht="25.5" x14ac:dyDescent="0.2">
      <c r="A415" s="29"/>
      <c r="B415" s="1" t="s">
        <v>144</v>
      </c>
      <c r="C415" s="2" t="s">
        <v>205</v>
      </c>
      <c r="D415" s="3" t="s">
        <v>170</v>
      </c>
      <c r="E415" s="18">
        <v>0</v>
      </c>
    </row>
    <row r="416" spans="1:5" ht="127.5" x14ac:dyDescent="0.2">
      <c r="A416" s="29"/>
      <c r="B416" s="1" t="s">
        <v>144</v>
      </c>
      <c r="C416" s="2" t="s">
        <v>204</v>
      </c>
      <c r="D416" s="8" t="s">
        <v>203</v>
      </c>
      <c r="E416" s="18">
        <v>0</v>
      </c>
    </row>
    <row r="417" spans="1:5" ht="127.5" x14ac:dyDescent="0.2">
      <c r="A417" s="29"/>
      <c r="B417" s="1" t="s">
        <v>144</v>
      </c>
      <c r="C417" s="2" t="s">
        <v>202</v>
      </c>
      <c r="D417" s="8" t="s">
        <v>201</v>
      </c>
      <c r="E417" s="18">
        <v>0</v>
      </c>
    </row>
    <row r="418" spans="1:5" ht="89.25" x14ac:dyDescent="0.2">
      <c r="A418" s="29"/>
      <c r="B418" s="1" t="s">
        <v>144</v>
      </c>
      <c r="C418" s="2" t="s">
        <v>196</v>
      </c>
      <c r="D418" s="3" t="s">
        <v>195</v>
      </c>
      <c r="E418" s="18">
        <v>0</v>
      </c>
    </row>
    <row r="419" spans="1:5" ht="76.5" x14ac:dyDescent="0.2">
      <c r="A419" s="29"/>
      <c r="B419" s="1" t="s">
        <v>144</v>
      </c>
      <c r="C419" s="2" t="s">
        <v>194</v>
      </c>
      <c r="D419" s="3" t="s">
        <v>193</v>
      </c>
      <c r="E419" s="18">
        <v>0</v>
      </c>
    </row>
    <row r="420" spans="1:5" ht="102" x14ac:dyDescent="0.2">
      <c r="A420" s="29"/>
      <c r="B420" s="1" t="s">
        <v>144</v>
      </c>
      <c r="C420" s="2" t="s">
        <v>192</v>
      </c>
      <c r="D420" s="3" t="s">
        <v>191</v>
      </c>
      <c r="E420" s="18">
        <v>0</v>
      </c>
    </row>
    <row r="421" spans="1:5" ht="76.5" x14ac:dyDescent="0.2">
      <c r="A421" s="29"/>
      <c r="B421" s="1" t="s">
        <v>144</v>
      </c>
      <c r="C421" s="2" t="s">
        <v>190</v>
      </c>
      <c r="D421" s="3" t="s">
        <v>108</v>
      </c>
      <c r="E421" s="18">
        <v>0</v>
      </c>
    </row>
    <row r="422" spans="1:5" ht="63.75" x14ac:dyDescent="0.2">
      <c r="A422" s="29"/>
      <c r="B422" s="1" t="s">
        <v>144</v>
      </c>
      <c r="C422" s="2" t="s">
        <v>189</v>
      </c>
      <c r="D422" s="3" t="s">
        <v>88</v>
      </c>
      <c r="E422" s="18">
        <v>0</v>
      </c>
    </row>
    <row r="423" spans="1:5" ht="38.25" x14ac:dyDescent="0.2">
      <c r="A423" s="29"/>
      <c r="B423" s="1" t="s">
        <v>144</v>
      </c>
      <c r="C423" s="2" t="s">
        <v>188</v>
      </c>
      <c r="D423" s="3" t="s">
        <v>187</v>
      </c>
      <c r="E423" s="18">
        <v>0</v>
      </c>
    </row>
    <row r="424" spans="1:5" ht="25.5" x14ac:dyDescent="0.2">
      <c r="A424" s="29"/>
      <c r="B424" s="1" t="s">
        <v>144</v>
      </c>
      <c r="C424" s="2" t="s">
        <v>186</v>
      </c>
      <c r="D424" s="3" t="s">
        <v>109</v>
      </c>
      <c r="E424" s="18">
        <v>0</v>
      </c>
    </row>
    <row r="425" spans="1:5" ht="25.5" x14ac:dyDescent="0.2">
      <c r="A425" s="29"/>
      <c r="B425" s="1" t="s">
        <v>144</v>
      </c>
      <c r="C425" s="2" t="s">
        <v>234</v>
      </c>
      <c r="D425" s="3" t="s">
        <v>48</v>
      </c>
      <c r="E425" s="18">
        <v>0</v>
      </c>
    </row>
    <row r="426" spans="1:5" x14ac:dyDescent="0.2">
      <c r="A426" s="13" t="s">
        <v>3</v>
      </c>
      <c r="B426" s="1"/>
      <c r="C426" s="2"/>
      <c r="D426" s="3"/>
      <c r="E426" s="18">
        <f>SUM(E411:E425)</f>
        <v>0</v>
      </c>
    </row>
    <row r="427" spans="1:5" ht="191.25" x14ac:dyDescent="0.2">
      <c r="A427" s="28" t="s">
        <v>145</v>
      </c>
      <c r="B427" s="1" t="s">
        <v>146</v>
      </c>
      <c r="C427" s="2" t="s">
        <v>269</v>
      </c>
      <c r="D427" s="8" t="s">
        <v>147</v>
      </c>
      <c r="E427" s="18">
        <v>1634.9</v>
      </c>
    </row>
    <row r="428" spans="1:5" ht="127.5" x14ac:dyDescent="0.2">
      <c r="A428" s="29"/>
      <c r="B428" s="1" t="s">
        <v>146</v>
      </c>
      <c r="C428" s="2" t="s">
        <v>243</v>
      </c>
      <c r="D428" s="8" t="s">
        <v>148</v>
      </c>
      <c r="E428" s="18">
        <v>1522.8</v>
      </c>
    </row>
    <row r="429" spans="1:5" ht="114.75" x14ac:dyDescent="0.2">
      <c r="A429" s="29"/>
      <c r="B429" s="1" t="s">
        <v>146</v>
      </c>
      <c r="C429" s="2" t="s">
        <v>242</v>
      </c>
      <c r="D429" s="3" t="s">
        <v>241</v>
      </c>
      <c r="E429" s="18">
        <v>0</v>
      </c>
    </row>
    <row r="430" spans="1:5" ht="89.25" x14ac:dyDescent="0.2">
      <c r="A430" s="29"/>
      <c r="B430" s="1" t="s">
        <v>146</v>
      </c>
      <c r="C430" s="2" t="s">
        <v>262</v>
      </c>
      <c r="D430" s="3" t="s">
        <v>42</v>
      </c>
      <c r="E430" s="18">
        <v>4479.5</v>
      </c>
    </row>
    <row r="431" spans="1:5" ht="89.25" x14ac:dyDescent="0.2">
      <c r="A431" s="29"/>
      <c r="B431" s="1" t="s">
        <v>146</v>
      </c>
      <c r="C431" s="2" t="s">
        <v>268</v>
      </c>
      <c r="D431" s="3" t="s">
        <v>149</v>
      </c>
      <c r="E431" s="18">
        <v>350.5</v>
      </c>
    </row>
    <row r="432" spans="1:5" ht="38.25" x14ac:dyDescent="0.2">
      <c r="A432" s="29"/>
      <c r="B432" s="1" t="s">
        <v>146</v>
      </c>
      <c r="C432" s="2" t="s">
        <v>208</v>
      </c>
      <c r="D432" s="3" t="s">
        <v>102</v>
      </c>
      <c r="E432" s="18">
        <v>0</v>
      </c>
    </row>
    <row r="433" spans="1:5" ht="51" x14ac:dyDescent="0.2">
      <c r="A433" s="29"/>
      <c r="B433" s="1" t="s">
        <v>146</v>
      </c>
      <c r="C433" s="2" t="s">
        <v>207</v>
      </c>
      <c r="D433" s="3" t="s">
        <v>206</v>
      </c>
      <c r="E433" s="18">
        <v>0</v>
      </c>
    </row>
    <row r="434" spans="1:5" ht="25.5" x14ac:dyDescent="0.2">
      <c r="A434" s="29"/>
      <c r="B434" s="1" t="s">
        <v>146</v>
      </c>
      <c r="C434" s="2" t="s">
        <v>205</v>
      </c>
      <c r="D434" s="3" t="s">
        <v>170</v>
      </c>
      <c r="E434" s="18">
        <v>0</v>
      </c>
    </row>
    <row r="435" spans="1:5" ht="127.5" x14ac:dyDescent="0.2">
      <c r="A435" s="29"/>
      <c r="B435" s="1" t="s">
        <v>146</v>
      </c>
      <c r="C435" s="2" t="s">
        <v>204</v>
      </c>
      <c r="D435" s="8" t="s">
        <v>203</v>
      </c>
      <c r="E435" s="18">
        <v>0</v>
      </c>
    </row>
    <row r="436" spans="1:5" ht="127.5" x14ac:dyDescent="0.2">
      <c r="A436" s="29"/>
      <c r="B436" s="1" t="s">
        <v>146</v>
      </c>
      <c r="C436" s="2" t="s">
        <v>202</v>
      </c>
      <c r="D436" s="8" t="s">
        <v>201</v>
      </c>
      <c r="E436" s="18">
        <v>0</v>
      </c>
    </row>
    <row r="437" spans="1:5" ht="89.25" x14ac:dyDescent="0.2">
      <c r="A437" s="29"/>
      <c r="B437" s="1" t="s">
        <v>146</v>
      </c>
      <c r="C437" s="2" t="s">
        <v>196</v>
      </c>
      <c r="D437" s="3" t="s">
        <v>195</v>
      </c>
      <c r="E437" s="18">
        <v>0</v>
      </c>
    </row>
    <row r="438" spans="1:5" ht="76.5" x14ac:dyDescent="0.2">
      <c r="A438" s="29"/>
      <c r="B438" s="1" t="s">
        <v>146</v>
      </c>
      <c r="C438" s="2" t="s">
        <v>194</v>
      </c>
      <c r="D438" s="3" t="s">
        <v>193</v>
      </c>
      <c r="E438" s="18">
        <v>0</v>
      </c>
    </row>
    <row r="439" spans="1:5" ht="102" x14ac:dyDescent="0.2">
      <c r="A439" s="29"/>
      <c r="B439" s="1" t="s">
        <v>146</v>
      </c>
      <c r="C439" s="2" t="s">
        <v>192</v>
      </c>
      <c r="D439" s="3" t="s">
        <v>191</v>
      </c>
      <c r="E439" s="18">
        <v>0</v>
      </c>
    </row>
    <row r="440" spans="1:5" ht="114.75" x14ac:dyDescent="0.2">
      <c r="A440" s="29"/>
      <c r="B440" s="1" t="s">
        <v>146</v>
      </c>
      <c r="C440" s="2" t="s">
        <v>267</v>
      </c>
      <c r="D440" s="3" t="s">
        <v>150</v>
      </c>
      <c r="E440" s="18">
        <v>1570.6</v>
      </c>
    </row>
    <row r="441" spans="1:5" ht="127.5" x14ac:dyDescent="0.2">
      <c r="A441" s="29"/>
      <c r="B441" s="1" t="s">
        <v>146</v>
      </c>
      <c r="C441" s="2" t="s">
        <v>266</v>
      </c>
      <c r="D441" s="8" t="s">
        <v>265</v>
      </c>
      <c r="E441" s="18">
        <v>0</v>
      </c>
    </row>
    <row r="442" spans="1:5" ht="76.5" x14ac:dyDescent="0.2">
      <c r="A442" s="29"/>
      <c r="B442" s="1" t="s">
        <v>146</v>
      </c>
      <c r="C442" s="2" t="s">
        <v>190</v>
      </c>
      <c r="D442" s="3" t="s">
        <v>108</v>
      </c>
      <c r="E442" s="18">
        <v>0</v>
      </c>
    </row>
    <row r="443" spans="1:5" ht="63.75" x14ac:dyDescent="0.2">
      <c r="A443" s="29"/>
      <c r="B443" s="1" t="s">
        <v>146</v>
      </c>
      <c r="C443" s="2" t="s">
        <v>189</v>
      </c>
      <c r="D443" s="3" t="s">
        <v>88</v>
      </c>
      <c r="E443" s="18">
        <v>0</v>
      </c>
    </row>
    <row r="444" spans="1:5" ht="38.25" x14ac:dyDescent="0.2">
      <c r="A444" s="29"/>
      <c r="B444" s="1" t="s">
        <v>146</v>
      </c>
      <c r="C444" s="2" t="s">
        <v>188</v>
      </c>
      <c r="D444" s="3" t="s">
        <v>187</v>
      </c>
      <c r="E444" s="18">
        <v>0</v>
      </c>
    </row>
    <row r="445" spans="1:5" ht="25.5" x14ac:dyDescent="0.2">
      <c r="A445" s="29"/>
      <c r="B445" s="1" t="s">
        <v>146</v>
      </c>
      <c r="C445" s="2" t="s">
        <v>186</v>
      </c>
      <c r="D445" s="3" t="s">
        <v>109</v>
      </c>
      <c r="E445" s="18">
        <v>0</v>
      </c>
    </row>
    <row r="446" spans="1:5" ht="89.25" x14ac:dyDescent="0.2">
      <c r="A446" s="29"/>
      <c r="B446" s="1" t="s">
        <v>146</v>
      </c>
      <c r="C446" s="2" t="s">
        <v>264</v>
      </c>
      <c r="D446" s="3" t="s">
        <v>151</v>
      </c>
      <c r="E446" s="18">
        <v>0</v>
      </c>
    </row>
    <row r="447" spans="1:5" ht="38.25" x14ac:dyDescent="0.2">
      <c r="A447" s="29"/>
      <c r="B447" s="1" t="s">
        <v>146</v>
      </c>
      <c r="C447" s="2" t="s">
        <v>238</v>
      </c>
      <c r="D447" s="3" t="s">
        <v>237</v>
      </c>
      <c r="E447" s="18">
        <v>0</v>
      </c>
    </row>
    <row r="448" spans="1:5" ht="25.5" x14ac:dyDescent="0.2">
      <c r="A448" s="29"/>
      <c r="B448" s="1" t="s">
        <v>146</v>
      </c>
      <c r="C448" s="2" t="s">
        <v>234</v>
      </c>
      <c r="D448" s="3" t="s">
        <v>48</v>
      </c>
      <c r="E448" s="18">
        <v>428478.3</v>
      </c>
    </row>
    <row r="449" spans="1:5" ht="38.25" x14ac:dyDescent="0.2">
      <c r="A449" s="29"/>
      <c r="B449" s="1" t="s">
        <v>146</v>
      </c>
      <c r="C449" s="2" t="s">
        <v>230</v>
      </c>
      <c r="D449" s="3" t="s">
        <v>152</v>
      </c>
      <c r="E449" s="18">
        <v>0</v>
      </c>
    </row>
    <row r="450" spans="1:5" ht="38.25" x14ac:dyDescent="0.2">
      <c r="A450" s="29"/>
      <c r="B450" s="1" t="s">
        <v>146</v>
      </c>
      <c r="C450" s="2" t="s">
        <v>229</v>
      </c>
      <c r="D450" s="3" t="s">
        <v>228</v>
      </c>
      <c r="E450" s="18">
        <v>0</v>
      </c>
    </row>
    <row r="451" spans="1:5" ht="63.75" x14ac:dyDescent="0.2">
      <c r="A451" s="30"/>
      <c r="B451" s="1" t="s">
        <v>146</v>
      </c>
      <c r="C451" s="2" t="s">
        <v>185</v>
      </c>
      <c r="D451" s="3" t="s">
        <v>184</v>
      </c>
      <c r="E451" s="18">
        <v>0</v>
      </c>
    </row>
    <row r="452" spans="1:5" x14ac:dyDescent="0.2">
      <c r="A452" s="13" t="s">
        <v>3</v>
      </c>
      <c r="B452" s="1"/>
      <c r="C452" s="2"/>
      <c r="D452" s="3"/>
      <c r="E452" s="18">
        <f>SUM(E427:E451)</f>
        <v>438036.6</v>
      </c>
    </row>
    <row r="453" spans="1:5" ht="127.5" x14ac:dyDescent="0.2">
      <c r="A453" s="28" t="s">
        <v>153</v>
      </c>
      <c r="B453" s="1" t="s">
        <v>154</v>
      </c>
      <c r="C453" s="2" t="s">
        <v>243</v>
      </c>
      <c r="D453" s="8" t="s">
        <v>148</v>
      </c>
      <c r="E453" s="18">
        <v>0</v>
      </c>
    </row>
    <row r="454" spans="1:5" ht="114.75" x14ac:dyDescent="0.2">
      <c r="A454" s="29"/>
      <c r="B454" s="1" t="s">
        <v>154</v>
      </c>
      <c r="C454" s="2" t="s">
        <v>242</v>
      </c>
      <c r="D454" s="3" t="s">
        <v>241</v>
      </c>
      <c r="E454" s="18">
        <v>0</v>
      </c>
    </row>
    <row r="455" spans="1:5" ht="114.75" x14ac:dyDescent="0.2">
      <c r="A455" s="29"/>
      <c r="B455" s="1" t="s">
        <v>154</v>
      </c>
      <c r="C455" s="2" t="s">
        <v>263</v>
      </c>
      <c r="D455" s="3" t="s">
        <v>155</v>
      </c>
      <c r="E455" s="18">
        <v>14710</v>
      </c>
    </row>
    <row r="456" spans="1:5" ht="89.25" x14ac:dyDescent="0.2">
      <c r="A456" s="29"/>
      <c r="B456" s="1" t="s">
        <v>154</v>
      </c>
      <c r="C456" s="2" t="s">
        <v>262</v>
      </c>
      <c r="D456" s="3" t="s">
        <v>42</v>
      </c>
      <c r="E456" s="18">
        <v>0</v>
      </c>
    </row>
    <row r="457" spans="1:5" ht="38.25" x14ac:dyDescent="0.2">
      <c r="A457" s="29"/>
      <c r="B457" s="1" t="s">
        <v>154</v>
      </c>
      <c r="C457" s="2" t="s">
        <v>208</v>
      </c>
      <c r="D457" s="3" t="s">
        <v>102</v>
      </c>
      <c r="E457" s="18">
        <v>0</v>
      </c>
    </row>
    <row r="458" spans="1:5" ht="51" x14ac:dyDescent="0.2">
      <c r="A458" s="29"/>
      <c r="B458" s="1" t="s">
        <v>154</v>
      </c>
      <c r="C458" s="2" t="s">
        <v>207</v>
      </c>
      <c r="D458" s="3" t="s">
        <v>206</v>
      </c>
      <c r="E458" s="18">
        <v>0</v>
      </c>
    </row>
    <row r="459" spans="1:5" ht="25.5" x14ac:dyDescent="0.2">
      <c r="A459" s="29"/>
      <c r="B459" s="1" t="s">
        <v>154</v>
      </c>
      <c r="C459" s="2" t="s">
        <v>205</v>
      </c>
      <c r="D459" s="3" t="s">
        <v>170</v>
      </c>
      <c r="E459" s="18">
        <f>101457.36+110895.258</f>
        <v>212352.61800000002</v>
      </c>
    </row>
    <row r="460" spans="1:5" ht="127.5" x14ac:dyDescent="0.2">
      <c r="A460" s="29"/>
      <c r="B460" s="1" t="s">
        <v>154</v>
      </c>
      <c r="C460" s="2" t="s">
        <v>204</v>
      </c>
      <c r="D460" s="8" t="s">
        <v>203</v>
      </c>
      <c r="E460" s="18">
        <v>0</v>
      </c>
    </row>
    <row r="461" spans="1:5" ht="127.5" x14ac:dyDescent="0.2">
      <c r="A461" s="29"/>
      <c r="B461" s="1" t="s">
        <v>154</v>
      </c>
      <c r="C461" s="2" t="s">
        <v>202</v>
      </c>
      <c r="D461" s="8" t="s">
        <v>201</v>
      </c>
      <c r="E461" s="18">
        <v>0</v>
      </c>
    </row>
    <row r="462" spans="1:5" ht="89.25" x14ac:dyDescent="0.2">
      <c r="A462" s="29"/>
      <c r="B462" s="1" t="s">
        <v>154</v>
      </c>
      <c r="C462" s="2" t="s">
        <v>196</v>
      </c>
      <c r="D462" s="3" t="s">
        <v>195</v>
      </c>
      <c r="E462" s="18">
        <v>0</v>
      </c>
    </row>
    <row r="463" spans="1:5" ht="76.5" x14ac:dyDescent="0.2">
      <c r="A463" s="29"/>
      <c r="B463" s="1" t="s">
        <v>154</v>
      </c>
      <c r="C463" s="2" t="s">
        <v>194</v>
      </c>
      <c r="D463" s="3" t="s">
        <v>193</v>
      </c>
      <c r="E463" s="18">
        <v>0</v>
      </c>
    </row>
    <row r="464" spans="1:5" ht="76.5" x14ac:dyDescent="0.2">
      <c r="A464" s="29"/>
      <c r="B464" s="1" t="s">
        <v>154</v>
      </c>
      <c r="C464" s="2" t="s">
        <v>190</v>
      </c>
      <c r="D464" s="3" t="s">
        <v>108</v>
      </c>
      <c r="E464" s="18">
        <v>38574.800000000003</v>
      </c>
    </row>
    <row r="465" spans="1:5" ht="63.75" x14ac:dyDescent="0.2">
      <c r="A465" s="29"/>
      <c r="B465" s="1" t="s">
        <v>154</v>
      </c>
      <c r="C465" s="2" t="s">
        <v>189</v>
      </c>
      <c r="D465" s="3" t="s">
        <v>88</v>
      </c>
      <c r="E465" s="18">
        <v>0</v>
      </c>
    </row>
    <row r="466" spans="1:5" ht="38.25" x14ac:dyDescent="0.2">
      <c r="A466" s="29"/>
      <c r="B466" s="1" t="s">
        <v>154</v>
      </c>
      <c r="C466" s="2" t="s">
        <v>188</v>
      </c>
      <c r="D466" s="3" t="s">
        <v>187</v>
      </c>
      <c r="E466" s="18">
        <v>0</v>
      </c>
    </row>
    <row r="467" spans="1:5" ht="25.5" x14ac:dyDescent="0.2">
      <c r="A467" s="29"/>
      <c r="B467" s="1" t="s">
        <v>154</v>
      </c>
      <c r="C467" s="2" t="s">
        <v>186</v>
      </c>
      <c r="D467" s="3" t="s">
        <v>109</v>
      </c>
      <c r="E467" s="18">
        <v>0</v>
      </c>
    </row>
    <row r="468" spans="1:5" ht="38.25" x14ac:dyDescent="0.2">
      <c r="A468" s="29"/>
      <c r="B468" s="1" t="s">
        <v>154</v>
      </c>
      <c r="C468" s="2" t="s">
        <v>238</v>
      </c>
      <c r="D468" s="3" t="s">
        <v>237</v>
      </c>
      <c r="E468" s="18">
        <v>0</v>
      </c>
    </row>
    <row r="469" spans="1:5" ht="127.5" x14ac:dyDescent="0.2">
      <c r="A469" s="29"/>
      <c r="B469" s="1" t="s">
        <v>154</v>
      </c>
      <c r="C469" s="2" t="s">
        <v>261</v>
      </c>
      <c r="D469" s="3" t="s">
        <v>156</v>
      </c>
      <c r="E469" s="18">
        <v>35.700000000000003</v>
      </c>
    </row>
    <row r="470" spans="1:5" ht="38.25" x14ac:dyDescent="0.2">
      <c r="A470" s="29"/>
      <c r="B470" s="1" t="s">
        <v>154</v>
      </c>
      <c r="C470" s="2" t="s">
        <v>230</v>
      </c>
      <c r="D470" s="3" t="s">
        <v>152</v>
      </c>
      <c r="E470" s="18">
        <v>0</v>
      </c>
    </row>
    <row r="471" spans="1:5" ht="38.25" x14ac:dyDescent="0.2">
      <c r="A471" s="29"/>
      <c r="B471" s="1" t="s">
        <v>154</v>
      </c>
      <c r="C471" s="2" t="s">
        <v>229</v>
      </c>
      <c r="D471" s="3" t="s">
        <v>228</v>
      </c>
      <c r="E471" s="18">
        <v>0</v>
      </c>
    </row>
    <row r="472" spans="1:5" ht="51" x14ac:dyDescent="0.2">
      <c r="A472" s="29"/>
      <c r="B472" s="1" t="s">
        <v>154</v>
      </c>
      <c r="C472" s="2" t="s">
        <v>253</v>
      </c>
      <c r="D472" s="3" t="s">
        <v>252</v>
      </c>
      <c r="E472" s="18">
        <v>0</v>
      </c>
    </row>
    <row r="473" spans="1:5" ht="63.75" x14ac:dyDescent="0.2">
      <c r="A473" s="30"/>
      <c r="B473" s="1" t="s">
        <v>154</v>
      </c>
      <c r="C473" s="2" t="s">
        <v>185</v>
      </c>
      <c r="D473" s="3" t="s">
        <v>184</v>
      </c>
      <c r="E473" s="18">
        <v>0</v>
      </c>
    </row>
    <row r="474" spans="1:5" x14ac:dyDescent="0.2">
      <c r="A474" s="13" t="s">
        <v>3</v>
      </c>
      <c r="B474" s="1"/>
      <c r="C474" s="2"/>
      <c r="D474" s="3"/>
      <c r="E474" s="18">
        <f>SUM(E453:E473)</f>
        <v>265673.11800000002</v>
      </c>
    </row>
    <row r="475" spans="1:5" ht="89.25" x14ac:dyDescent="0.2">
      <c r="A475" s="28" t="s">
        <v>380</v>
      </c>
      <c r="B475" s="1" t="s">
        <v>157</v>
      </c>
      <c r="C475" s="2" t="s">
        <v>350</v>
      </c>
      <c r="D475" s="3" t="s">
        <v>357</v>
      </c>
      <c r="E475" s="18">
        <v>275</v>
      </c>
    </row>
    <row r="476" spans="1:5" ht="51" x14ac:dyDescent="0.2">
      <c r="A476" s="29"/>
      <c r="B476" s="1" t="s">
        <v>157</v>
      </c>
      <c r="C476" s="2" t="s">
        <v>349</v>
      </c>
      <c r="D476" s="3" t="s">
        <v>347</v>
      </c>
      <c r="E476" s="18">
        <v>0</v>
      </c>
    </row>
    <row r="477" spans="1:5" ht="114.75" x14ac:dyDescent="0.2">
      <c r="A477" s="29"/>
      <c r="B477" s="1" t="s">
        <v>157</v>
      </c>
      <c r="C477" s="2" t="s">
        <v>209</v>
      </c>
      <c r="D477" s="3" t="s">
        <v>43</v>
      </c>
      <c r="E477" s="18">
        <v>74213.3</v>
      </c>
    </row>
    <row r="478" spans="1:5" ht="51" x14ac:dyDescent="0.2">
      <c r="A478" s="29"/>
      <c r="B478" s="1" t="s">
        <v>157</v>
      </c>
      <c r="C478" s="2" t="s">
        <v>207</v>
      </c>
      <c r="D478" s="3" t="s">
        <v>206</v>
      </c>
      <c r="E478" s="18">
        <v>0</v>
      </c>
    </row>
    <row r="479" spans="1:5" ht="25.5" x14ac:dyDescent="0.2">
      <c r="A479" s="29"/>
      <c r="B479" s="1" t="s">
        <v>157</v>
      </c>
      <c r="C479" s="2" t="s">
        <v>205</v>
      </c>
      <c r="D479" s="3" t="s">
        <v>170</v>
      </c>
      <c r="E479" s="18">
        <v>0</v>
      </c>
    </row>
    <row r="480" spans="1:5" ht="127.5" x14ac:dyDescent="0.2">
      <c r="A480" s="29"/>
      <c r="B480" s="1" t="s">
        <v>157</v>
      </c>
      <c r="C480" s="2" t="s">
        <v>204</v>
      </c>
      <c r="D480" s="8" t="s">
        <v>203</v>
      </c>
      <c r="E480" s="18">
        <v>0</v>
      </c>
    </row>
    <row r="481" spans="1:5" ht="127.5" x14ac:dyDescent="0.2">
      <c r="A481" s="29"/>
      <c r="B481" s="1" t="s">
        <v>157</v>
      </c>
      <c r="C481" s="2" t="s">
        <v>202</v>
      </c>
      <c r="D481" s="8" t="s">
        <v>201</v>
      </c>
      <c r="E481" s="18">
        <v>0</v>
      </c>
    </row>
    <row r="482" spans="1:5" ht="89.25" x14ac:dyDescent="0.2">
      <c r="A482" s="29"/>
      <c r="B482" s="1" t="s">
        <v>157</v>
      </c>
      <c r="C482" s="2" t="s">
        <v>196</v>
      </c>
      <c r="D482" s="3" t="s">
        <v>195</v>
      </c>
      <c r="E482" s="18">
        <v>0</v>
      </c>
    </row>
    <row r="483" spans="1:5" ht="76.5" x14ac:dyDescent="0.2">
      <c r="A483" s="29"/>
      <c r="B483" s="1" t="s">
        <v>157</v>
      </c>
      <c r="C483" s="2" t="s">
        <v>194</v>
      </c>
      <c r="D483" s="3" t="s">
        <v>193</v>
      </c>
      <c r="E483" s="18">
        <v>0</v>
      </c>
    </row>
    <row r="484" spans="1:5" ht="102" x14ac:dyDescent="0.2">
      <c r="A484" s="29"/>
      <c r="B484" s="1" t="s">
        <v>157</v>
      </c>
      <c r="C484" s="2" t="s">
        <v>192</v>
      </c>
      <c r="D484" s="3" t="s">
        <v>191</v>
      </c>
      <c r="E484" s="18">
        <v>0</v>
      </c>
    </row>
    <row r="485" spans="1:5" ht="76.5" x14ac:dyDescent="0.2">
      <c r="A485" s="29"/>
      <c r="B485" s="1" t="s">
        <v>157</v>
      </c>
      <c r="C485" s="2" t="s">
        <v>190</v>
      </c>
      <c r="D485" s="3" t="s">
        <v>108</v>
      </c>
      <c r="E485" s="18">
        <v>0</v>
      </c>
    </row>
    <row r="486" spans="1:5" ht="63.75" x14ac:dyDescent="0.2">
      <c r="A486" s="29"/>
      <c r="B486" s="1" t="s">
        <v>157</v>
      </c>
      <c r="C486" s="2" t="s">
        <v>189</v>
      </c>
      <c r="D486" s="3" t="s">
        <v>88</v>
      </c>
      <c r="E486" s="18">
        <v>0</v>
      </c>
    </row>
    <row r="487" spans="1:5" ht="38.25" x14ac:dyDescent="0.2">
      <c r="A487" s="29"/>
      <c r="B487" s="1" t="s">
        <v>157</v>
      </c>
      <c r="C487" s="2" t="s">
        <v>188</v>
      </c>
      <c r="D487" s="3" t="s">
        <v>187</v>
      </c>
      <c r="E487" s="18">
        <v>0</v>
      </c>
    </row>
    <row r="488" spans="1:5" ht="25.5" x14ac:dyDescent="0.2">
      <c r="A488" s="29"/>
      <c r="B488" s="1" t="s">
        <v>157</v>
      </c>
      <c r="C488" s="2" t="s">
        <v>186</v>
      </c>
      <c r="D488" s="3" t="s">
        <v>109</v>
      </c>
      <c r="E488" s="18">
        <v>36998.400000000001</v>
      </c>
    </row>
    <row r="489" spans="1:5" ht="76.5" x14ac:dyDescent="0.2">
      <c r="A489" s="29"/>
      <c r="B489" s="1" t="s">
        <v>157</v>
      </c>
      <c r="C489" s="2" t="s">
        <v>260</v>
      </c>
      <c r="D489" s="3" t="s">
        <v>259</v>
      </c>
      <c r="E489" s="18">
        <v>0</v>
      </c>
    </row>
    <row r="490" spans="1:5" ht="51" x14ac:dyDescent="0.2">
      <c r="A490" s="29"/>
      <c r="B490" s="1" t="s">
        <v>157</v>
      </c>
      <c r="C490" s="2" t="s">
        <v>253</v>
      </c>
      <c r="D490" s="3" t="s">
        <v>252</v>
      </c>
      <c r="E490" s="18">
        <v>0</v>
      </c>
    </row>
    <row r="491" spans="1:5" ht="63.75" x14ac:dyDescent="0.2">
      <c r="A491" s="30"/>
      <c r="B491" s="1" t="s">
        <v>157</v>
      </c>
      <c r="C491" s="2" t="s">
        <v>185</v>
      </c>
      <c r="D491" s="3" t="s">
        <v>184</v>
      </c>
      <c r="E491" s="18">
        <v>0</v>
      </c>
    </row>
    <row r="492" spans="1:5" x14ac:dyDescent="0.2">
      <c r="A492" s="13" t="s">
        <v>3</v>
      </c>
      <c r="B492" s="1"/>
      <c r="C492" s="2"/>
      <c r="D492" s="3"/>
      <c r="E492" s="18">
        <f>SUM(E475:E491)</f>
        <v>111486.70000000001</v>
      </c>
    </row>
    <row r="493" spans="1:5" ht="51" x14ac:dyDescent="0.2">
      <c r="A493" s="28" t="s">
        <v>381</v>
      </c>
      <c r="B493" s="1" t="s">
        <v>158</v>
      </c>
      <c r="C493" s="2" t="s">
        <v>207</v>
      </c>
      <c r="D493" s="3" t="s">
        <v>206</v>
      </c>
      <c r="E493" s="18">
        <v>0</v>
      </c>
    </row>
    <row r="494" spans="1:5" ht="25.5" x14ac:dyDescent="0.2">
      <c r="A494" s="29"/>
      <c r="B494" s="1" t="s">
        <v>158</v>
      </c>
      <c r="C494" s="2" t="s">
        <v>205</v>
      </c>
      <c r="D494" s="3" t="s">
        <v>170</v>
      </c>
      <c r="E494" s="18">
        <v>0</v>
      </c>
    </row>
    <row r="495" spans="1:5" ht="127.5" x14ac:dyDescent="0.2">
      <c r="A495" s="29"/>
      <c r="B495" s="1" t="s">
        <v>158</v>
      </c>
      <c r="C495" s="2" t="s">
        <v>204</v>
      </c>
      <c r="D495" s="8" t="s">
        <v>203</v>
      </c>
      <c r="E495" s="18">
        <v>0</v>
      </c>
    </row>
    <row r="496" spans="1:5" ht="127.5" x14ac:dyDescent="0.2">
      <c r="A496" s="29"/>
      <c r="B496" s="1" t="s">
        <v>158</v>
      </c>
      <c r="C496" s="2" t="s">
        <v>202</v>
      </c>
      <c r="D496" s="8" t="s">
        <v>201</v>
      </c>
      <c r="E496" s="18">
        <v>0</v>
      </c>
    </row>
    <row r="497" spans="1:5" ht="89.25" x14ac:dyDescent="0.2">
      <c r="A497" s="29"/>
      <c r="B497" s="1" t="s">
        <v>158</v>
      </c>
      <c r="C497" s="2" t="s">
        <v>196</v>
      </c>
      <c r="D497" s="3" t="s">
        <v>195</v>
      </c>
      <c r="E497" s="18">
        <v>0</v>
      </c>
    </row>
    <row r="498" spans="1:5" ht="76.5" x14ac:dyDescent="0.2">
      <c r="A498" s="29"/>
      <c r="B498" s="1" t="s">
        <v>158</v>
      </c>
      <c r="C498" s="2" t="s">
        <v>194</v>
      </c>
      <c r="D498" s="3" t="s">
        <v>193</v>
      </c>
      <c r="E498" s="18">
        <v>0</v>
      </c>
    </row>
    <row r="499" spans="1:5" ht="102" x14ac:dyDescent="0.2">
      <c r="A499" s="29"/>
      <c r="B499" s="1" t="s">
        <v>158</v>
      </c>
      <c r="C499" s="2" t="s">
        <v>192</v>
      </c>
      <c r="D499" s="3" t="s">
        <v>191</v>
      </c>
      <c r="E499" s="18">
        <v>0</v>
      </c>
    </row>
    <row r="500" spans="1:5" ht="63.75" x14ac:dyDescent="0.2">
      <c r="A500" s="29"/>
      <c r="B500" s="1" t="s">
        <v>158</v>
      </c>
      <c r="C500" s="2" t="s">
        <v>189</v>
      </c>
      <c r="D500" s="3" t="s">
        <v>88</v>
      </c>
      <c r="E500" s="18">
        <v>0</v>
      </c>
    </row>
    <row r="501" spans="1:5" ht="38.25" x14ac:dyDescent="0.2">
      <c r="A501" s="29"/>
      <c r="B501" s="1" t="s">
        <v>158</v>
      </c>
      <c r="C501" s="2" t="s">
        <v>188</v>
      </c>
      <c r="D501" s="3" t="s">
        <v>187</v>
      </c>
      <c r="E501" s="18">
        <v>0</v>
      </c>
    </row>
    <row r="502" spans="1:5" ht="25.5" x14ac:dyDescent="0.2">
      <c r="A502" s="29"/>
      <c r="B502" s="1" t="s">
        <v>158</v>
      </c>
      <c r="C502" s="2" t="s">
        <v>186</v>
      </c>
      <c r="D502" s="3" t="s">
        <v>109</v>
      </c>
      <c r="E502" s="18">
        <v>0</v>
      </c>
    </row>
    <row r="503" spans="1:5" ht="38.25" x14ac:dyDescent="0.2">
      <c r="A503" s="29"/>
      <c r="B503" s="1" t="s">
        <v>158</v>
      </c>
      <c r="C503" s="2" t="s">
        <v>238</v>
      </c>
      <c r="D503" s="3" t="s">
        <v>237</v>
      </c>
      <c r="E503" s="18">
        <v>0</v>
      </c>
    </row>
    <row r="504" spans="1:5" ht="63.75" x14ac:dyDescent="0.2">
      <c r="A504" s="29"/>
      <c r="B504" s="1" t="s">
        <v>158</v>
      </c>
      <c r="C504" s="2" t="s">
        <v>258</v>
      </c>
      <c r="D504" s="3" t="s">
        <v>129</v>
      </c>
      <c r="E504" s="18">
        <v>1142</v>
      </c>
    </row>
    <row r="505" spans="1:5" ht="25.5" x14ac:dyDescent="0.2">
      <c r="A505" s="29"/>
      <c r="B505" s="1" t="s">
        <v>158</v>
      </c>
      <c r="C505" s="2" t="s">
        <v>257</v>
      </c>
      <c r="D505" s="3" t="s">
        <v>159</v>
      </c>
      <c r="E505" s="18">
        <v>138739.6</v>
      </c>
    </row>
    <row r="506" spans="1:5" ht="63.75" x14ac:dyDescent="0.2">
      <c r="A506" s="30"/>
      <c r="B506" s="1" t="s">
        <v>158</v>
      </c>
      <c r="C506" s="2" t="s">
        <v>185</v>
      </c>
      <c r="D506" s="3" t="s">
        <v>184</v>
      </c>
      <c r="E506" s="18">
        <v>0</v>
      </c>
    </row>
    <row r="507" spans="1:5" x14ac:dyDescent="0.2">
      <c r="A507" s="13" t="s">
        <v>3</v>
      </c>
      <c r="B507" s="1"/>
      <c r="C507" s="2"/>
      <c r="D507" s="3"/>
      <c r="E507" s="18">
        <f>SUM(E493:E506)</f>
        <v>139881.60000000001</v>
      </c>
    </row>
    <row r="508" spans="1:5" ht="127.5" x14ac:dyDescent="0.2">
      <c r="A508" s="28" t="s">
        <v>160</v>
      </c>
      <c r="B508" s="1" t="s">
        <v>161</v>
      </c>
      <c r="C508" s="2" t="s">
        <v>243</v>
      </c>
      <c r="D508" s="8" t="s">
        <v>148</v>
      </c>
      <c r="E508" s="18">
        <v>0</v>
      </c>
    </row>
    <row r="509" spans="1:5" ht="114.75" x14ac:dyDescent="0.2">
      <c r="A509" s="29"/>
      <c r="B509" s="1" t="s">
        <v>161</v>
      </c>
      <c r="C509" s="2" t="s">
        <v>242</v>
      </c>
      <c r="D509" s="3" t="s">
        <v>241</v>
      </c>
      <c r="E509" s="18">
        <v>0</v>
      </c>
    </row>
    <row r="510" spans="1:5" ht="38.25" x14ac:dyDescent="0.2">
      <c r="A510" s="29"/>
      <c r="B510" s="1" t="s">
        <v>161</v>
      </c>
      <c r="C510" s="2" t="s">
        <v>208</v>
      </c>
      <c r="D510" s="3" t="s">
        <v>102</v>
      </c>
      <c r="E510" s="18">
        <v>200</v>
      </c>
    </row>
    <row r="511" spans="1:5" ht="51" x14ac:dyDescent="0.2">
      <c r="A511" s="29"/>
      <c r="B511" s="1" t="s">
        <v>161</v>
      </c>
      <c r="C511" s="2" t="s">
        <v>207</v>
      </c>
      <c r="D511" s="3" t="s">
        <v>206</v>
      </c>
      <c r="E511" s="18">
        <v>0</v>
      </c>
    </row>
    <row r="512" spans="1:5" ht="25.5" x14ac:dyDescent="0.2">
      <c r="A512" s="29"/>
      <c r="B512" s="1" t="s">
        <v>161</v>
      </c>
      <c r="C512" s="2" t="s">
        <v>205</v>
      </c>
      <c r="D512" s="3" t="s">
        <v>170</v>
      </c>
      <c r="E512" s="18">
        <v>0</v>
      </c>
    </row>
    <row r="513" spans="1:5" ht="127.5" x14ac:dyDescent="0.2">
      <c r="A513" s="29"/>
      <c r="B513" s="1" t="s">
        <v>161</v>
      </c>
      <c r="C513" s="2" t="s">
        <v>204</v>
      </c>
      <c r="D513" s="8" t="s">
        <v>203</v>
      </c>
      <c r="E513" s="18">
        <v>0</v>
      </c>
    </row>
    <row r="514" spans="1:5" ht="127.5" x14ac:dyDescent="0.2">
      <c r="A514" s="29"/>
      <c r="B514" s="1" t="s">
        <v>161</v>
      </c>
      <c r="C514" s="2" t="s">
        <v>202</v>
      </c>
      <c r="D514" s="8" t="s">
        <v>201</v>
      </c>
      <c r="E514" s="18">
        <v>0</v>
      </c>
    </row>
    <row r="515" spans="1:5" ht="89.25" x14ac:dyDescent="0.2">
      <c r="A515" s="29"/>
      <c r="B515" s="1" t="s">
        <v>161</v>
      </c>
      <c r="C515" s="2" t="s">
        <v>196</v>
      </c>
      <c r="D515" s="3" t="s">
        <v>195</v>
      </c>
      <c r="E515" s="18">
        <v>0</v>
      </c>
    </row>
    <row r="516" spans="1:5" ht="76.5" x14ac:dyDescent="0.2">
      <c r="A516" s="29"/>
      <c r="B516" s="1" t="s">
        <v>161</v>
      </c>
      <c r="C516" s="2" t="s">
        <v>194</v>
      </c>
      <c r="D516" s="3" t="s">
        <v>193</v>
      </c>
      <c r="E516" s="18">
        <v>0</v>
      </c>
    </row>
    <row r="517" spans="1:5" ht="102" x14ac:dyDescent="0.2">
      <c r="A517" s="29"/>
      <c r="B517" s="1" t="s">
        <v>161</v>
      </c>
      <c r="C517" s="2" t="s">
        <v>192</v>
      </c>
      <c r="D517" s="3" t="s">
        <v>191</v>
      </c>
      <c r="E517" s="18">
        <v>0</v>
      </c>
    </row>
    <row r="518" spans="1:5" ht="63.75" x14ac:dyDescent="0.2">
      <c r="A518" s="29"/>
      <c r="B518" s="1" t="s">
        <v>161</v>
      </c>
      <c r="C518" s="2" t="s">
        <v>189</v>
      </c>
      <c r="D518" s="3" t="s">
        <v>88</v>
      </c>
      <c r="E518" s="18">
        <v>0</v>
      </c>
    </row>
    <row r="519" spans="1:5" ht="38.25" x14ac:dyDescent="0.2">
      <c r="A519" s="29"/>
      <c r="B519" s="1" t="s">
        <v>161</v>
      </c>
      <c r="C519" s="2" t="s">
        <v>188</v>
      </c>
      <c r="D519" s="3" t="s">
        <v>187</v>
      </c>
      <c r="E519" s="18">
        <v>0</v>
      </c>
    </row>
    <row r="520" spans="1:5" ht="25.5" x14ac:dyDescent="0.2">
      <c r="A520" s="29"/>
      <c r="B520" s="1" t="s">
        <v>161</v>
      </c>
      <c r="C520" s="2" t="s">
        <v>186</v>
      </c>
      <c r="D520" s="3" t="s">
        <v>109</v>
      </c>
      <c r="E520" s="18">
        <v>0</v>
      </c>
    </row>
    <row r="521" spans="1:5" ht="76.5" x14ac:dyDescent="0.2">
      <c r="A521" s="29"/>
      <c r="B521" s="1" t="s">
        <v>161</v>
      </c>
      <c r="C521" s="2" t="s">
        <v>367</v>
      </c>
      <c r="D521" s="3" t="s">
        <v>368</v>
      </c>
      <c r="E521" s="25">
        <v>343.5</v>
      </c>
    </row>
    <row r="522" spans="1:5" ht="63.75" x14ac:dyDescent="0.2">
      <c r="A522" s="29"/>
      <c r="B522" s="1" t="s">
        <v>161</v>
      </c>
      <c r="C522" s="2" t="s">
        <v>256</v>
      </c>
      <c r="D522" s="3" t="s">
        <v>162</v>
      </c>
      <c r="E522" s="18">
        <v>52.9</v>
      </c>
    </row>
    <row r="523" spans="1:5" ht="38.25" x14ac:dyDescent="0.2">
      <c r="A523" s="29"/>
      <c r="B523" s="1" t="s">
        <v>161</v>
      </c>
      <c r="C523" s="2" t="s">
        <v>229</v>
      </c>
      <c r="D523" s="3" t="s">
        <v>228</v>
      </c>
      <c r="E523" s="18">
        <v>0</v>
      </c>
    </row>
    <row r="524" spans="1:5" ht="63.75" x14ac:dyDescent="0.2">
      <c r="A524" s="30"/>
      <c r="B524" s="1" t="s">
        <v>161</v>
      </c>
      <c r="C524" s="2" t="s">
        <v>185</v>
      </c>
      <c r="D524" s="3" t="s">
        <v>184</v>
      </c>
      <c r="E524" s="18">
        <v>0</v>
      </c>
    </row>
    <row r="525" spans="1:5" x14ac:dyDescent="0.2">
      <c r="A525" s="13" t="s">
        <v>3</v>
      </c>
      <c r="B525" s="1"/>
      <c r="C525" s="2"/>
      <c r="D525" s="3"/>
      <c r="E525" s="18">
        <f>SUM(E508:E524)</f>
        <v>596.4</v>
      </c>
    </row>
    <row r="526" spans="1:5" ht="127.5" x14ac:dyDescent="0.2">
      <c r="A526" s="28" t="s">
        <v>163</v>
      </c>
      <c r="B526" s="1" t="s">
        <v>164</v>
      </c>
      <c r="C526" s="2" t="s">
        <v>243</v>
      </c>
      <c r="D526" s="3" t="s">
        <v>148</v>
      </c>
      <c r="E526" s="18">
        <v>575.4</v>
      </c>
    </row>
    <row r="527" spans="1:5" ht="114.75" x14ac:dyDescent="0.2">
      <c r="A527" s="29"/>
      <c r="B527" s="1" t="s">
        <v>164</v>
      </c>
      <c r="C527" s="2" t="s">
        <v>242</v>
      </c>
      <c r="D527" s="3" t="s">
        <v>241</v>
      </c>
      <c r="E527" s="18">
        <v>0</v>
      </c>
    </row>
    <row r="528" spans="1:5" ht="38.25" x14ac:dyDescent="0.2">
      <c r="A528" s="29"/>
      <c r="B528" s="1" t="s">
        <v>164</v>
      </c>
      <c r="C528" s="2" t="s">
        <v>208</v>
      </c>
      <c r="D528" s="3" t="s">
        <v>102</v>
      </c>
      <c r="E528" s="18">
        <v>0</v>
      </c>
    </row>
    <row r="529" spans="1:5" ht="51" x14ac:dyDescent="0.2">
      <c r="A529" s="29"/>
      <c r="B529" s="1" t="s">
        <v>164</v>
      </c>
      <c r="C529" s="2" t="s">
        <v>207</v>
      </c>
      <c r="D529" s="3" t="s">
        <v>206</v>
      </c>
      <c r="E529" s="18">
        <v>0</v>
      </c>
    </row>
    <row r="530" spans="1:5" ht="25.5" x14ac:dyDescent="0.2">
      <c r="A530" s="29"/>
      <c r="B530" s="1" t="s">
        <v>164</v>
      </c>
      <c r="C530" s="2" t="s">
        <v>205</v>
      </c>
      <c r="D530" s="3" t="s">
        <v>170</v>
      </c>
      <c r="E530" s="18">
        <v>0</v>
      </c>
    </row>
    <row r="531" spans="1:5" ht="127.5" x14ac:dyDescent="0.2">
      <c r="A531" s="29"/>
      <c r="B531" s="1" t="s">
        <v>164</v>
      </c>
      <c r="C531" s="2" t="s">
        <v>204</v>
      </c>
      <c r="D531" s="8" t="s">
        <v>203</v>
      </c>
      <c r="E531" s="18">
        <v>0</v>
      </c>
    </row>
    <row r="532" spans="1:5" ht="127.5" x14ac:dyDescent="0.2">
      <c r="A532" s="29"/>
      <c r="B532" s="1" t="s">
        <v>164</v>
      </c>
      <c r="C532" s="2" t="s">
        <v>202</v>
      </c>
      <c r="D532" s="8" t="s">
        <v>201</v>
      </c>
      <c r="E532" s="18">
        <v>0</v>
      </c>
    </row>
    <row r="533" spans="1:5" ht="89.25" x14ac:dyDescent="0.2">
      <c r="A533" s="29"/>
      <c r="B533" s="1" t="s">
        <v>164</v>
      </c>
      <c r="C533" s="2" t="s">
        <v>196</v>
      </c>
      <c r="D533" s="3" t="s">
        <v>195</v>
      </c>
      <c r="E533" s="18">
        <v>0</v>
      </c>
    </row>
    <row r="534" spans="1:5" ht="76.5" x14ac:dyDescent="0.2">
      <c r="A534" s="29"/>
      <c r="B534" s="1" t="s">
        <v>164</v>
      </c>
      <c r="C534" s="2" t="s">
        <v>194</v>
      </c>
      <c r="D534" s="3" t="s">
        <v>193</v>
      </c>
      <c r="E534" s="18">
        <v>0</v>
      </c>
    </row>
    <row r="535" spans="1:5" ht="102" x14ac:dyDescent="0.2">
      <c r="A535" s="29"/>
      <c r="B535" s="1" t="s">
        <v>164</v>
      </c>
      <c r="C535" s="2" t="s">
        <v>192</v>
      </c>
      <c r="D535" s="3" t="s">
        <v>191</v>
      </c>
      <c r="E535" s="18">
        <v>0</v>
      </c>
    </row>
    <row r="536" spans="1:5" ht="76.5" x14ac:dyDescent="0.2">
      <c r="A536" s="29"/>
      <c r="B536" s="1" t="s">
        <v>164</v>
      </c>
      <c r="C536" s="2" t="s">
        <v>190</v>
      </c>
      <c r="D536" s="3" t="s">
        <v>108</v>
      </c>
      <c r="E536" s="18">
        <v>0</v>
      </c>
    </row>
    <row r="537" spans="1:5" ht="63.75" x14ac:dyDescent="0.2">
      <c r="A537" s="29"/>
      <c r="B537" s="1" t="s">
        <v>164</v>
      </c>
      <c r="C537" s="2" t="s">
        <v>189</v>
      </c>
      <c r="D537" s="3" t="s">
        <v>88</v>
      </c>
      <c r="E537" s="18">
        <v>0</v>
      </c>
    </row>
    <row r="538" spans="1:5" ht="38.25" x14ac:dyDescent="0.2">
      <c r="A538" s="29"/>
      <c r="B538" s="1" t="s">
        <v>164</v>
      </c>
      <c r="C538" s="2" t="s">
        <v>188</v>
      </c>
      <c r="D538" s="3" t="s">
        <v>187</v>
      </c>
      <c r="E538" s="18">
        <v>0</v>
      </c>
    </row>
    <row r="539" spans="1:5" ht="25.5" x14ac:dyDescent="0.2">
      <c r="A539" s="29"/>
      <c r="B539" s="1" t="s">
        <v>164</v>
      </c>
      <c r="C539" s="2" t="s">
        <v>186</v>
      </c>
      <c r="D539" s="3" t="s">
        <v>109</v>
      </c>
      <c r="E539" s="18">
        <v>0</v>
      </c>
    </row>
    <row r="540" spans="1:5" ht="38.25" x14ac:dyDescent="0.2">
      <c r="A540" s="29"/>
      <c r="B540" s="1" t="s">
        <v>164</v>
      </c>
      <c r="C540" s="2" t="s">
        <v>255</v>
      </c>
      <c r="D540" s="3" t="s">
        <v>165</v>
      </c>
      <c r="E540" s="18">
        <v>621.9</v>
      </c>
    </row>
    <row r="541" spans="1:5" ht="51" x14ac:dyDescent="0.2">
      <c r="A541" s="29"/>
      <c r="B541" s="1" t="s">
        <v>164</v>
      </c>
      <c r="C541" s="2" t="s">
        <v>253</v>
      </c>
      <c r="D541" s="3" t="s">
        <v>252</v>
      </c>
      <c r="E541" s="18">
        <v>0</v>
      </c>
    </row>
    <row r="542" spans="1:5" ht="63.75" x14ac:dyDescent="0.2">
      <c r="A542" s="30"/>
      <c r="B542" s="1" t="s">
        <v>164</v>
      </c>
      <c r="C542" s="2" t="s">
        <v>185</v>
      </c>
      <c r="D542" s="3" t="s">
        <v>184</v>
      </c>
      <c r="E542" s="18">
        <v>0</v>
      </c>
    </row>
    <row r="543" spans="1:5" x14ac:dyDescent="0.2">
      <c r="A543" s="13" t="s">
        <v>3</v>
      </c>
      <c r="B543" s="1"/>
      <c r="C543" s="2"/>
      <c r="D543" s="3"/>
      <c r="E543" s="18">
        <f>SUM(E526:E542)</f>
        <v>1197.3</v>
      </c>
    </row>
    <row r="544" spans="1:5" ht="127.5" x14ac:dyDescent="0.2">
      <c r="A544" s="28" t="s">
        <v>166</v>
      </c>
      <c r="B544" s="1" t="s">
        <v>167</v>
      </c>
      <c r="C544" s="2" t="s">
        <v>243</v>
      </c>
      <c r="D544" s="8" t="s">
        <v>148</v>
      </c>
      <c r="E544" s="18">
        <v>0</v>
      </c>
    </row>
    <row r="545" spans="1:5" ht="114.75" x14ac:dyDescent="0.2">
      <c r="A545" s="29"/>
      <c r="B545" s="1" t="s">
        <v>167</v>
      </c>
      <c r="C545" s="2" t="s">
        <v>242</v>
      </c>
      <c r="D545" s="3" t="s">
        <v>241</v>
      </c>
      <c r="E545" s="18">
        <v>0</v>
      </c>
    </row>
    <row r="546" spans="1:5" ht="51" x14ac:dyDescent="0.2">
      <c r="A546" s="29"/>
      <c r="B546" s="1" t="s">
        <v>167</v>
      </c>
      <c r="C546" s="2" t="s">
        <v>207</v>
      </c>
      <c r="D546" s="3" t="s">
        <v>206</v>
      </c>
      <c r="E546" s="18">
        <v>0</v>
      </c>
    </row>
    <row r="547" spans="1:5" ht="25.5" x14ac:dyDescent="0.2">
      <c r="A547" s="29"/>
      <c r="B547" s="1" t="s">
        <v>167</v>
      </c>
      <c r="C547" s="2" t="s">
        <v>205</v>
      </c>
      <c r="D547" s="3" t="s">
        <v>170</v>
      </c>
      <c r="E547" s="18">
        <v>0</v>
      </c>
    </row>
    <row r="548" spans="1:5" ht="127.5" x14ac:dyDescent="0.2">
      <c r="A548" s="29"/>
      <c r="B548" s="1" t="s">
        <v>167</v>
      </c>
      <c r="C548" s="2" t="s">
        <v>204</v>
      </c>
      <c r="D548" s="8" t="s">
        <v>203</v>
      </c>
      <c r="E548" s="18">
        <v>0</v>
      </c>
    </row>
    <row r="549" spans="1:5" ht="127.5" x14ac:dyDescent="0.2">
      <c r="A549" s="29"/>
      <c r="B549" s="1" t="s">
        <v>167</v>
      </c>
      <c r="C549" s="2" t="s">
        <v>202</v>
      </c>
      <c r="D549" s="8" t="s">
        <v>201</v>
      </c>
      <c r="E549" s="18">
        <v>0</v>
      </c>
    </row>
    <row r="550" spans="1:5" ht="89.25" x14ac:dyDescent="0.2">
      <c r="A550" s="29"/>
      <c r="B550" s="1" t="s">
        <v>167</v>
      </c>
      <c r="C550" s="2" t="s">
        <v>196</v>
      </c>
      <c r="D550" s="3" t="s">
        <v>195</v>
      </c>
      <c r="E550" s="18">
        <v>0</v>
      </c>
    </row>
    <row r="551" spans="1:5" ht="76.5" x14ac:dyDescent="0.2">
      <c r="A551" s="29"/>
      <c r="B551" s="1" t="s">
        <v>167</v>
      </c>
      <c r="C551" s="2" t="s">
        <v>194</v>
      </c>
      <c r="D551" s="3" t="s">
        <v>193</v>
      </c>
      <c r="E551" s="18">
        <v>0</v>
      </c>
    </row>
    <row r="552" spans="1:5" ht="102" x14ac:dyDescent="0.2">
      <c r="A552" s="29"/>
      <c r="B552" s="1" t="s">
        <v>167</v>
      </c>
      <c r="C552" s="2" t="s">
        <v>192</v>
      </c>
      <c r="D552" s="3" t="s">
        <v>191</v>
      </c>
      <c r="E552" s="18">
        <v>0</v>
      </c>
    </row>
    <row r="553" spans="1:5" ht="63.75" x14ac:dyDescent="0.2">
      <c r="A553" s="29"/>
      <c r="B553" s="1" t="s">
        <v>167</v>
      </c>
      <c r="C553" s="2" t="s">
        <v>189</v>
      </c>
      <c r="D553" s="3" t="s">
        <v>88</v>
      </c>
      <c r="E553" s="18">
        <v>0</v>
      </c>
    </row>
    <row r="554" spans="1:5" ht="38.25" x14ac:dyDescent="0.2">
      <c r="A554" s="29"/>
      <c r="B554" s="1" t="s">
        <v>167</v>
      </c>
      <c r="C554" s="2" t="s">
        <v>188</v>
      </c>
      <c r="D554" s="3" t="s">
        <v>187</v>
      </c>
      <c r="E554" s="18">
        <v>0</v>
      </c>
    </row>
    <row r="555" spans="1:5" ht="25.5" x14ac:dyDescent="0.2">
      <c r="A555" s="29"/>
      <c r="B555" s="1" t="s">
        <v>167</v>
      </c>
      <c r="C555" s="2" t="s">
        <v>186</v>
      </c>
      <c r="D555" s="3" t="s">
        <v>109</v>
      </c>
      <c r="E555" s="18">
        <v>0</v>
      </c>
    </row>
    <row r="556" spans="1:5" ht="51" x14ac:dyDescent="0.2">
      <c r="A556" s="29"/>
      <c r="B556" s="1" t="s">
        <v>167</v>
      </c>
      <c r="C556" s="2" t="s">
        <v>254</v>
      </c>
      <c r="D556" s="3" t="s">
        <v>47</v>
      </c>
      <c r="E556" s="18">
        <v>0</v>
      </c>
    </row>
    <row r="557" spans="1:5" ht="25.5" x14ac:dyDescent="0.2">
      <c r="A557" s="29"/>
      <c r="B557" s="1" t="s">
        <v>167</v>
      </c>
      <c r="C557" s="2" t="s">
        <v>234</v>
      </c>
      <c r="D557" s="3" t="s">
        <v>48</v>
      </c>
      <c r="E557" s="18">
        <v>194.2</v>
      </c>
    </row>
    <row r="558" spans="1:5" ht="51" x14ac:dyDescent="0.2">
      <c r="A558" s="29"/>
      <c r="B558" s="1" t="s">
        <v>167</v>
      </c>
      <c r="C558" s="2" t="s">
        <v>253</v>
      </c>
      <c r="D558" s="3" t="s">
        <v>252</v>
      </c>
      <c r="E558" s="18">
        <v>0</v>
      </c>
    </row>
    <row r="559" spans="1:5" ht="51" x14ac:dyDescent="0.2">
      <c r="A559" s="29"/>
      <c r="B559" s="1" t="s">
        <v>167</v>
      </c>
      <c r="C559" s="2" t="s">
        <v>251</v>
      </c>
      <c r="D559" s="3" t="s">
        <v>250</v>
      </c>
      <c r="E559" s="18">
        <v>0</v>
      </c>
    </row>
    <row r="560" spans="1:5" ht="63.75" x14ac:dyDescent="0.2">
      <c r="A560" s="30"/>
      <c r="B560" s="1" t="s">
        <v>167</v>
      </c>
      <c r="C560" s="2" t="s">
        <v>185</v>
      </c>
      <c r="D560" s="3" t="s">
        <v>184</v>
      </c>
      <c r="E560" s="18">
        <v>0</v>
      </c>
    </row>
    <row r="561" spans="1:5" x14ac:dyDescent="0.2">
      <c r="A561" s="13" t="s">
        <v>3</v>
      </c>
      <c r="B561" s="1"/>
      <c r="C561" s="2"/>
      <c r="D561" s="3"/>
      <c r="E561" s="18">
        <f>SUM(E544:E560)</f>
        <v>194.2</v>
      </c>
    </row>
    <row r="562" spans="1:5" ht="51" x14ac:dyDescent="0.2">
      <c r="A562" s="28" t="s">
        <v>249</v>
      </c>
      <c r="B562" s="1" t="s">
        <v>248</v>
      </c>
      <c r="C562" s="2" t="s">
        <v>207</v>
      </c>
      <c r="D562" s="3" t="s">
        <v>206</v>
      </c>
      <c r="E562" s="18">
        <v>0</v>
      </c>
    </row>
    <row r="563" spans="1:5" ht="25.5" x14ac:dyDescent="0.2">
      <c r="A563" s="29"/>
      <c r="B563" s="1" t="s">
        <v>248</v>
      </c>
      <c r="C563" s="2" t="s">
        <v>205</v>
      </c>
      <c r="D563" s="3" t="s">
        <v>170</v>
      </c>
      <c r="E563" s="18">
        <v>0</v>
      </c>
    </row>
    <row r="564" spans="1:5" ht="127.5" x14ac:dyDescent="0.2">
      <c r="A564" s="29"/>
      <c r="B564" s="1" t="s">
        <v>248</v>
      </c>
      <c r="C564" s="2" t="s">
        <v>204</v>
      </c>
      <c r="D564" s="8" t="s">
        <v>203</v>
      </c>
      <c r="E564" s="18">
        <v>0</v>
      </c>
    </row>
    <row r="565" spans="1:5" ht="127.5" x14ac:dyDescent="0.2">
      <c r="A565" s="29"/>
      <c r="B565" s="1" t="s">
        <v>248</v>
      </c>
      <c r="C565" s="2" t="s">
        <v>202</v>
      </c>
      <c r="D565" s="8" t="s">
        <v>201</v>
      </c>
      <c r="E565" s="18">
        <v>0</v>
      </c>
    </row>
    <row r="566" spans="1:5" ht="89.25" x14ac:dyDescent="0.2">
      <c r="A566" s="29"/>
      <c r="B566" s="1" t="s">
        <v>248</v>
      </c>
      <c r="C566" s="2" t="s">
        <v>196</v>
      </c>
      <c r="D566" s="3" t="s">
        <v>195</v>
      </c>
      <c r="E566" s="18">
        <v>0</v>
      </c>
    </row>
    <row r="567" spans="1:5" ht="76.5" x14ac:dyDescent="0.2">
      <c r="A567" s="29"/>
      <c r="B567" s="1" t="s">
        <v>248</v>
      </c>
      <c r="C567" s="2" t="s">
        <v>194</v>
      </c>
      <c r="D567" s="3" t="s">
        <v>193</v>
      </c>
      <c r="E567" s="18">
        <v>0</v>
      </c>
    </row>
    <row r="568" spans="1:5" ht="102" x14ac:dyDescent="0.2">
      <c r="A568" s="29"/>
      <c r="B568" s="1" t="s">
        <v>248</v>
      </c>
      <c r="C568" s="2" t="s">
        <v>192</v>
      </c>
      <c r="D568" s="3" t="s">
        <v>191</v>
      </c>
      <c r="E568" s="18">
        <v>0</v>
      </c>
    </row>
    <row r="569" spans="1:5" ht="63.75" x14ac:dyDescent="0.2">
      <c r="A569" s="29"/>
      <c r="B569" s="1" t="s">
        <v>248</v>
      </c>
      <c r="C569" s="2" t="s">
        <v>189</v>
      </c>
      <c r="D569" s="3" t="s">
        <v>88</v>
      </c>
      <c r="E569" s="18">
        <v>0</v>
      </c>
    </row>
    <row r="570" spans="1:5" ht="38.25" x14ac:dyDescent="0.2">
      <c r="A570" s="30"/>
      <c r="B570" s="1" t="s">
        <v>248</v>
      </c>
      <c r="C570" s="2" t="s">
        <v>188</v>
      </c>
      <c r="D570" s="3" t="s">
        <v>187</v>
      </c>
      <c r="E570" s="18">
        <v>0</v>
      </c>
    </row>
    <row r="571" spans="1:5" x14ac:dyDescent="0.2">
      <c r="A571" s="13" t="s">
        <v>3</v>
      </c>
      <c r="B571" s="1"/>
      <c r="C571" s="2"/>
      <c r="D571" s="3"/>
      <c r="E571" s="18">
        <f>SUM(E562:E570)</f>
        <v>0</v>
      </c>
    </row>
    <row r="572" spans="1:5" ht="51" x14ac:dyDescent="0.2">
      <c r="A572" s="28" t="s">
        <v>247</v>
      </c>
      <c r="B572" s="1" t="s">
        <v>246</v>
      </c>
      <c r="C572" s="2" t="s">
        <v>207</v>
      </c>
      <c r="D572" s="3" t="s">
        <v>206</v>
      </c>
      <c r="E572" s="18">
        <v>0</v>
      </c>
    </row>
    <row r="573" spans="1:5" ht="25.5" x14ac:dyDescent="0.2">
      <c r="A573" s="29"/>
      <c r="B573" s="1" t="s">
        <v>246</v>
      </c>
      <c r="C573" s="2" t="s">
        <v>205</v>
      </c>
      <c r="D573" s="3" t="s">
        <v>170</v>
      </c>
      <c r="E573" s="18">
        <v>0</v>
      </c>
    </row>
    <row r="574" spans="1:5" ht="127.5" x14ac:dyDescent="0.2">
      <c r="A574" s="29"/>
      <c r="B574" s="1" t="s">
        <v>246</v>
      </c>
      <c r="C574" s="2" t="s">
        <v>204</v>
      </c>
      <c r="D574" s="8" t="s">
        <v>203</v>
      </c>
      <c r="E574" s="18">
        <v>0</v>
      </c>
    </row>
    <row r="575" spans="1:5" ht="127.5" x14ac:dyDescent="0.2">
      <c r="A575" s="29"/>
      <c r="B575" s="1" t="s">
        <v>246</v>
      </c>
      <c r="C575" s="2" t="s">
        <v>202</v>
      </c>
      <c r="D575" s="8" t="s">
        <v>201</v>
      </c>
      <c r="E575" s="18">
        <v>0</v>
      </c>
    </row>
    <row r="576" spans="1:5" ht="89.25" x14ac:dyDescent="0.2">
      <c r="A576" s="29"/>
      <c r="B576" s="1" t="s">
        <v>246</v>
      </c>
      <c r="C576" s="2" t="s">
        <v>196</v>
      </c>
      <c r="D576" s="3" t="s">
        <v>195</v>
      </c>
      <c r="E576" s="18">
        <v>0</v>
      </c>
    </row>
    <row r="577" spans="1:5" ht="76.5" x14ac:dyDescent="0.2">
      <c r="A577" s="29"/>
      <c r="B577" s="1" t="s">
        <v>246</v>
      </c>
      <c r="C577" s="2" t="s">
        <v>194</v>
      </c>
      <c r="D577" s="3" t="s">
        <v>193</v>
      </c>
      <c r="E577" s="18">
        <v>0</v>
      </c>
    </row>
    <row r="578" spans="1:5" ht="102" x14ac:dyDescent="0.2">
      <c r="A578" s="29"/>
      <c r="B578" s="1" t="s">
        <v>246</v>
      </c>
      <c r="C578" s="2" t="s">
        <v>192</v>
      </c>
      <c r="D578" s="3" t="s">
        <v>191</v>
      </c>
      <c r="E578" s="18">
        <v>0</v>
      </c>
    </row>
    <row r="579" spans="1:5" ht="63.75" x14ac:dyDescent="0.2">
      <c r="A579" s="29"/>
      <c r="B579" s="1" t="s">
        <v>246</v>
      </c>
      <c r="C579" s="2" t="s">
        <v>189</v>
      </c>
      <c r="D579" s="3" t="s">
        <v>88</v>
      </c>
      <c r="E579" s="18">
        <v>0</v>
      </c>
    </row>
    <row r="580" spans="1:5" ht="38.25" x14ac:dyDescent="0.2">
      <c r="A580" s="29"/>
      <c r="B580" s="1" t="s">
        <v>246</v>
      </c>
      <c r="C580" s="2" t="s">
        <v>188</v>
      </c>
      <c r="D580" s="3" t="s">
        <v>187</v>
      </c>
      <c r="E580" s="18">
        <v>0</v>
      </c>
    </row>
    <row r="581" spans="1:5" ht="25.5" x14ac:dyDescent="0.2">
      <c r="A581" s="30"/>
      <c r="B581" s="1" t="s">
        <v>246</v>
      </c>
      <c r="C581" s="2" t="s">
        <v>186</v>
      </c>
      <c r="D581" s="3" t="s">
        <v>109</v>
      </c>
      <c r="E581" s="18">
        <v>0</v>
      </c>
    </row>
    <row r="582" spans="1:5" x14ac:dyDescent="0.2">
      <c r="A582" s="13" t="s">
        <v>3</v>
      </c>
      <c r="B582" s="1"/>
      <c r="C582" s="2"/>
      <c r="D582" s="3"/>
      <c r="E582" s="18">
        <f>SUM(E572:E580)</f>
        <v>0</v>
      </c>
    </row>
    <row r="583" spans="1:5" ht="51" x14ac:dyDescent="0.2">
      <c r="A583" s="28" t="s">
        <v>245</v>
      </c>
      <c r="B583" s="1" t="s">
        <v>244</v>
      </c>
      <c r="C583" s="2" t="s">
        <v>207</v>
      </c>
      <c r="D583" s="3" t="s">
        <v>206</v>
      </c>
      <c r="E583" s="18">
        <v>0</v>
      </c>
    </row>
    <row r="584" spans="1:5" ht="25.5" x14ac:dyDescent="0.2">
      <c r="A584" s="29"/>
      <c r="B584" s="1" t="s">
        <v>244</v>
      </c>
      <c r="C584" s="2" t="s">
        <v>205</v>
      </c>
      <c r="D584" s="3" t="s">
        <v>170</v>
      </c>
      <c r="E584" s="18">
        <v>0</v>
      </c>
    </row>
    <row r="585" spans="1:5" ht="127.5" x14ac:dyDescent="0.2">
      <c r="A585" s="29"/>
      <c r="B585" s="1" t="s">
        <v>244</v>
      </c>
      <c r="C585" s="2" t="s">
        <v>204</v>
      </c>
      <c r="D585" s="8" t="s">
        <v>203</v>
      </c>
      <c r="E585" s="18">
        <v>0</v>
      </c>
    </row>
    <row r="586" spans="1:5" ht="127.5" x14ac:dyDescent="0.2">
      <c r="A586" s="29"/>
      <c r="B586" s="1" t="s">
        <v>244</v>
      </c>
      <c r="C586" s="2" t="s">
        <v>202</v>
      </c>
      <c r="D586" s="8" t="s">
        <v>201</v>
      </c>
      <c r="E586" s="18">
        <v>0</v>
      </c>
    </row>
    <row r="587" spans="1:5" ht="89.25" x14ac:dyDescent="0.2">
      <c r="A587" s="29"/>
      <c r="B587" s="1" t="s">
        <v>244</v>
      </c>
      <c r="C587" s="2" t="s">
        <v>196</v>
      </c>
      <c r="D587" s="3" t="s">
        <v>195</v>
      </c>
      <c r="E587" s="18">
        <v>0</v>
      </c>
    </row>
    <row r="588" spans="1:5" ht="76.5" x14ac:dyDescent="0.2">
      <c r="A588" s="29"/>
      <c r="B588" s="1" t="s">
        <v>244</v>
      </c>
      <c r="C588" s="2" t="s">
        <v>194</v>
      </c>
      <c r="D588" s="3" t="s">
        <v>193</v>
      </c>
      <c r="E588" s="18">
        <v>0</v>
      </c>
    </row>
    <row r="589" spans="1:5" ht="102" x14ac:dyDescent="0.2">
      <c r="A589" s="29"/>
      <c r="B589" s="1" t="s">
        <v>244</v>
      </c>
      <c r="C589" s="2" t="s">
        <v>192</v>
      </c>
      <c r="D589" s="3" t="s">
        <v>191</v>
      </c>
      <c r="E589" s="18">
        <v>0</v>
      </c>
    </row>
    <row r="590" spans="1:5" ht="63.75" x14ac:dyDescent="0.2">
      <c r="A590" s="29"/>
      <c r="B590" s="1" t="s">
        <v>244</v>
      </c>
      <c r="C590" s="2" t="s">
        <v>189</v>
      </c>
      <c r="D590" s="3" t="s">
        <v>88</v>
      </c>
      <c r="E590" s="18">
        <v>0</v>
      </c>
    </row>
    <row r="591" spans="1:5" ht="38.25" x14ac:dyDescent="0.2">
      <c r="A591" s="29"/>
      <c r="B591" s="1" t="s">
        <v>244</v>
      </c>
      <c r="C591" s="2" t="s">
        <v>188</v>
      </c>
      <c r="D591" s="3" t="s">
        <v>187</v>
      </c>
      <c r="E591" s="18">
        <v>0</v>
      </c>
    </row>
    <row r="592" spans="1:5" ht="25.5" x14ac:dyDescent="0.2">
      <c r="A592" s="30"/>
      <c r="B592" s="1" t="s">
        <v>244</v>
      </c>
      <c r="C592" s="2" t="s">
        <v>186</v>
      </c>
      <c r="D592" s="3" t="s">
        <v>109</v>
      </c>
      <c r="E592" s="18">
        <v>0</v>
      </c>
    </row>
    <row r="593" spans="1:5" x14ac:dyDescent="0.2">
      <c r="A593" s="13" t="s">
        <v>3</v>
      </c>
      <c r="B593" s="1"/>
      <c r="C593" s="2"/>
      <c r="D593" s="3"/>
      <c r="E593" s="18">
        <f>SUM(E583:E592)</f>
        <v>0</v>
      </c>
    </row>
    <row r="594" spans="1:5" ht="127.5" x14ac:dyDescent="0.2">
      <c r="A594" s="28" t="s">
        <v>168</v>
      </c>
      <c r="B594" s="1" t="s">
        <v>169</v>
      </c>
      <c r="C594" s="2" t="s">
        <v>243</v>
      </c>
      <c r="D594" s="8" t="s">
        <v>148</v>
      </c>
      <c r="E594" s="18">
        <v>0</v>
      </c>
    </row>
    <row r="595" spans="1:5" ht="114.75" x14ac:dyDescent="0.2">
      <c r="A595" s="29"/>
      <c r="B595" s="1" t="s">
        <v>169</v>
      </c>
      <c r="C595" s="2" t="s">
        <v>242</v>
      </c>
      <c r="D595" s="3" t="s">
        <v>241</v>
      </c>
      <c r="E595" s="18">
        <v>0</v>
      </c>
    </row>
    <row r="596" spans="1:5" ht="114.75" x14ac:dyDescent="0.2">
      <c r="A596" s="29"/>
      <c r="B596" s="1" t="s">
        <v>169</v>
      </c>
      <c r="C596" s="2" t="s">
        <v>209</v>
      </c>
      <c r="D596" s="3" t="s">
        <v>43</v>
      </c>
      <c r="E596" s="18">
        <v>31518.799999999999</v>
      </c>
    </row>
    <row r="597" spans="1:5" ht="38.25" x14ac:dyDescent="0.2">
      <c r="A597" s="29"/>
      <c r="B597" s="1" t="s">
        <v>169</v>
      </c>
      <c r="C597" s="2" t="s">
        <v>208</v>
      </c>
      <c r="D597" s="3" t="s">
        <v>102</v>
      </c>
      <c r="E597" s="18">
        <v>0</v>
      </c>
    </row>
    <row r="598" spans="1:5" ht="51" x14ac:dyDescent="0.2">
      <c r="A598" s="29"/>
      <c r="B598" s="1" t="s">
        <v>169</v>
      </c>
      <c r="C598" s="2" t="s">
        <v>207</v>
      </c>
      <c r="D598" s="3" t="s">
        <v>206</v>
      </c>
      <c r="E598" s="18">
        <v>0</v>
      </c>
    </row>
    <row r="599" spans="1:5" ht="25.5" x14ac:dyDescent="0.2">
      <c r="A599" s="29"/>
      <c r="B599" s="1" t="s">
        <v>169</v>
      </c>
      <c r="C599" s="2" t="s">
        <v>205</v>
      </c>
      <c r="D599" s="3" t="s">
        <v>170</v>
      </c>
      <c r="E599" s="18">
        <v>39194.5</v>
      </c>
    </row>
    <row r="600" spans="1:5" ht="38.25" x14ac:dyDescent="0.2">
      <c r="A600" s="29"/>
      <c r="B600" s="1" t="s">
        <v>169</v>
      </c>
      <c r="C600" s="2" t="s">
        <v>240</v>
      </c>
      <c r="D600" s="3" t="s">
        <v>239</v>
      </c>
      <c r="E600" s="18">
        <v>0</v>
      </c>
    </row>
    <row r="601" spans="1:5" ht="127.5" x14ac:dyDescent="0.2">
      <c r="A601" s="29"/>
      <c r="B601" s="1" t="s">
        <v>169</v>
      </c>
      <c r="C601" s="2" t="s">
        <v>204</v>
      </c>
      <c r="D601" s="8" t="s">
        <v>203</v>
      </c>
      <c r="E601" s="18">
        <v>0</v>
      </c>
    </row>
    <row r="602" spans="1:5" ht="127.5" x14ac:dyDescent="0.2">
      <c r="A602" s="29"/>
      <c r="B602" s="1" t="s">
        <v>169</v>
      </c>
      <c r="C602" s="2" t="s">
        <v>202</v>
      </c>
      <c r="D602" s="8" t="s">
        <v>201</v>
      </c>
      <c r="E602" s="18">
        <v>0</v>
      </c>
    </row>
    <row r="603" spans="1:5" ht="89.25" x14ac:dyDescent="0.2">
      <c r="A603" s="29"/>
      <c r="B603" s="1" t="s">
        <v>169</v>
      </c>
      <c r="C603" s="2" t="s">
        <v>196</v>
      </c>
      <c r="D603" s="3" t="s">
        <v>195</v>
      </c>
      <c r="E603" s="18">
        <v>0</v>
      </c>
    </row>
    <row r="604" spans="1:5" ht="76.5" x14ac:dyDescent="0.2">
      <c r="A604" s="29"/>
      <c r="B604" s="1" t="s">
        <v>169</v>
      </c>
      <c r="C604" s="2" t="s">
        <v>194</v>
      </c>
      <c r="D604" s="3" t="s">
        <v>193</v>
      </c>
      <c r="E604" s="18">
        <v>0</v>
      </c>
    </row>
    <row r="605" spans="1:5" ht="102" x14ac:dyDescent="0.2">
      <c r="A605" s="29"/>
      <c r="B605" s="1" t="s">
        <v>169</v>
      </c>
      <c r="C605" s="2" t="s">
        <v>192</v>
      </c>
      <c r="D605" s="3" t="s">
        <v>191</v>
      </c>
      <c r="E605" s="18">
        <v>0</v>
      </c>
    </row>
    <row r="606" spans="1:5" ht="63.75" x14ac:dyDescent="0.2">
      <c r="A606" s="29"/>
      <c r="B606" s="1" t="s">
        <v>169</v>
      </c>
      <c r="C606" s="2" t="s">
        <v>189</v>
      </c>
      <c r="D606" s="3" t="s">
        <v>88</v>
      </c>
      <c r="E606" s="18">
        <v>0</v>
      </c>
    </row>
    <row r="607" spans="1:5" ht="38.25" x14ac:dyDescent="0.2">
      <c r="A607" s="29"/>
      <c r="B607" s="1" t="s">
        <v>169</v>
      </c>
      <c r="C607" s="2" t="s">
        <v>188</v>
      </c>
      <c r="D607" s="3" t="s">
        <v>187</v>
      </c>
      <c r="E607" s="18">
        <v>0</v>
      </c>
    </row>
    <row r="608" spans="1:5" ht="25.5" x14ac:dyDescent="0.2">
      <c r="A608" s="29"/>
      <c r="B608" s="1" t="s">
        <v>169</v>
      </c>
      <c r="C608" s="2" t="s">
        <v>186</v>
      </c>
      <c r="D608" s="3" t="s">
        <v>109</v>
      </c>
      <c r="E608" s="18">
        <v>14763</v>
      </c>
    </row>
    <row r="609" spans="1:5" ht="38.25" x14ac:dyDescent="0.2">
      <c r="A609" s="29"/>
      <c r="B609" s="1" t="s">
        <v>169</v>
      </c>
      <c r="C609" s="2" t="s">
        <v>238</v>
      </c>
      <c r="D609" s="3" t="s">
        <v>237</v>
      </c>
      <c r="E609" s="18">
        <v>0</v>
      </c>
    </row>
    <row r="610" spans="1:5" ht="114.75" x14ac:dyDescent="0.2">
      <c r="A610" s="29"/>
      <c r="B610" s="1" t="s">
        <v>169</v>
      </c>
      <c r="C610" s="2" t="s">
        <v>236</v>
      </c>
      <c r="D610" s="3" t="s">
        <v>171</v>
      </c>
      <c r="E610" s="18">
        <f>29586.5+0.015</f>
        <v>29586.514999999999</v>
      </c>
    </row>
    <row r="611" spans="1:5" ht="63.75" x14ac:dyDescent="0.2">
      <c r="A611" s="29"/>
      <c r="B611" s="1" t="s">
        <v>169</v>
      </c>
      <c r="C611" s="2" t="s">
        <v>235</v>
      </c>
      <c r="D611" s="3" t="s">
        <v>172</v>
      </c>
      <c r="E611" s="18">
        <f>22433.8+0.009-1390.207</f>
        <v>21043.601999999999</v>
      </c>
    </row>
    <row r="612" spans="1:5" ht="25.5" x14ac:dyDescent="0.2">
      <c r="A612" s="29"/>
      <c r="B612" s="1" t="s">
        <v>169</v>
      </c>
      <c r="C612" s="2" t="s">
        <v>234</v>
      </c>
      <c r="D612" s="3" t="s">
        <v>48</v>
      </c>
      <c r="E612" s="18">
        <v>0</v>
      </c>
    </row>
    <row r="613" spans="1:5" ht="89.25" x14ac:dyDescent="0.2">
      <c r="A613" s="29"/>
      <c r="B613" s="1" t="s">
        <v>169</v>
      </c>
      <c r="C613" s="2" t="s">
        <v>233</v>
      </c>
      <c r="D613" s="3" t="s">
        <v>173</v>
      </c>
      <c r="E613" s="18">
        <v>18.8</v>
      </c>
    </row>
    <row r="614" spans="1:5" ht="102" x14ac:dyDescent="0.2">
      <c r="A614" s="29"/>
      <c r="B614" s="1" t="s">
        <v>169</v>
      </c>
      <c r="C614" s="2" t="s">
        <v>232</v>
      </c>
      <c r="D614" s="3" t="s">
        <v>174</v>
      </c>
      <c r="E614" s="18">
        <v>94.4</v>
      </c>
    </row>
    <row r="615" spans="1:5" ht="140.25" x14ac:dyDescent="0.2">
      <c r="A615" s="29"/>
      <c r="B615" s="1" t="s">
        <v>169</v>
      </c>
      <c r="C615" s="2" t="s">
        <v>369</v>
      </c>
      <c r="D615" s="3" t="s">
        <v>370</v>
      </c>
      <c r="E615" s="25">
        <v>32126.400000000001</v>
      </c>
    </row>
    <row r="616" spans="1:5" ht="114.75" x14ac:dyDescent="0.2">
      <c r="A616" s="29"/>
      <c r="B616" s="1" t="s">
        <v>169</v>
      </c>
      <c r="C616" s="2" t="s">
        <v>371</v>
      </c>
      <c r="D616" s="3" t="s">
        <v>372</v>
      </c>
      <c r="E616" s="25">
        <v>31483.9</v>
      </c>
    </row>
    <row r="617" spans="1:5" ht="25.5" x14ac:dyDescent="0.2">
      <c r="A617" s="29"/>
      <c r="B617" s="1" t="s">
        <v>169</v>
      </c>
      <c r="C617" s="2" t="s">
        <v>231</v>
      </c>
      <c r="D617" s="3" t="s">
        <v>175</v>
      </c>
      <c r="E617" s="18">
        <v>9443.9</v>
      </c>
    </row>
    <row r="618" spans="1:5" ht="38.25" x14ac:dyDescent="0.2">
      <c r="A618" s="29"/>
      <c r="B618" s="1" t="s">
        <v>169</v>
      </c>
      <c r="C618" s="2" t="s">
        <v>230</v>
      </c>
      <c r="D618" s="3" t="s">
        <v>152</v>
      </c>
      <c r="E618" s="18">
        <v>0</v>
      </c>
    </row>
    <row r="619" spans="1:5" ht="38.25" x14ac:dyDescent="0.2">
      <c r="A619" s="29"/>
      <c r="B619" s="1" t="s">
        <v>169</v>
      </c>
      <c r="C619" s="2" t="s">
        <v>229</v>
      </c>
      <c r="D619" s="3" t="s">
        <v>228</v>
      </c>
      <c r="E619" s="18">
        <v>0</v>
      </c>
    </row>
    <row r="620" spans="1:5" ht="63.75" x14ac:dyDescent="0.2">
      <c r="A620" s="30"/>
      <c r="B620" s="1" t="s">
        <v>169</v>
      </c>
      <c r="C620" s="2" t="s">
        <v>185</v>
      </c>
      <c r="D620" s="3" t="s">
        <v>184</v>
      </c>
      <c r="E620" s="18">
        <v>0</v>
      </c>
    </row>
    <row r="621" spans="1:5" x14ac:dyDescent="0.2">
      <c r="A621" s="13" t="s">
        <v>3</v>
      </c>
      <c r="B621" s="1"/>
      <c r="C621" s="2"/>
      <c r="D621" s="3"/>
      <c r="E621" s="18">
        <f>SUM(E594:E620)</f>
        <v>209273.81699999998</v>
      </c>
    </row>
    <row r="622" spans="1:5" ht="216.75" x14ac:dyDescent="0.2">
      <c r="A622" s="28" t="s">
        <v>176</v>
      </c>
      <c r="B622" s="1" t="s">
        <v>177</v>
      </c>
      <c r="C622" s="2" t="s">
        <v>227</v>
      </c>
      <c r="D622" s="8" t="s">
        <v>348</v>
      </c>
      <c r="E622" s="18">
        <v>555278.4</v>
      </c>
    </row>
    <row r="623" spans="1:5" ht="165.75" x14ac:dyDescent="0.2">
      <c r="A623" s="29"/>
      <c r="B623" s="1" t="s">
        <v>177</v>
      </c>
      <c r="C623" s="2" t="s">
        <v>226</v>
      </c>
      <c r="D623" s="8" t="s">
        <v>178</v>
      </c>
      <c r="E623" s="18">
        <v>143596.29999999999</v>
      </c>
    </row>
    <row r="624" spans="1:5" ht="178.5" x14ac:dyDescent="0.2">
      <c r="A624" s="29"/>
      <c r="B624" s="1" t="s">
        <v>177</v>
      </c>
      <c r="C624" s="2" t="s">
        <v>225</v>
      </c>
      <c r="D624" s="8" t="s">
        <v>224</v>
      </c>
      <c r="E624" s="18">
        <v>0</v>
      </c>
    </row>
    <row r="625" spans="1:5" ht="140.25" x14ac:dyDescent="0.2">
      <c r="A625" s="29"/>
      <c r="B625" s="1" t="s">
        <v>177</v>
      </c>
      <c r="C625" s="2" t="s">
        <v>223</v>
      </c>
      <c r="D625" s="8" t="s">
        <v>222</v>
      </c>
      <c r="E625" s="18">
        <v>0</v>
      </c>
    </row>
    <row r="626" spans="1:5" ht="153" x14ac:dyDescent="0.2">
      <c r="A626" s="29"/>
      <c r="B626" s="1" t="s">
        <v>177</v>
      </c>
      <c r="C626" s="2" t="s">
        <v>221</v>
      </c>
      <c r="D626" s="8" t="s">
        <v>220</v>
      </c>
      <c r="E626" s="18">
        <v>0</v>
      </c>
    </row>
    <row r="627" spans="1:5" ht="178.5" x14ac:dyDescent="0.2">
      <c r="A627" s="29"/>
      <c r="B627" s="1" t="s">
        <v>177</v>
      </c>
      <c r="C627" s="2" t="s">
        <v>219</v>
      </c>
      <c r="D627" s="8" t="s">
        <v>218</v>
      </c>
      <c r="E627" s="18">
        <v>0</v>
      </c>
    </row>
    <row r="628" spans="1:5" ht="153" x14ac:dyDescent="0.2">
      <c r="A628" s="29"/>
      <c r="B628" s="1" t="s">
        <v>177</v>
      </c>
      <c r="C628" s="2" t="s">
        <v>217</v>
      </c>
      <c r="D628" s="8" t="s">
        <v>179</v>
      </c>
      <c r="E628" s="18">
        <v>60916.6</v>
      </c>
    </row>
    <row r="629" spans="1:5" ht="127.5" x14ac:dyDescent="0.2">
      <c r="A629" s="29"/>
      <c r="B629" s="1" t="s">
        <v>177</v>
      </c>
      <c r="C629" s="2" t="s">
        <v>216</v>
      </c>
      <c r="D629" s="8" t="s">
        <v>215</v>
      </c>
      <c r="E629" s="18">
        <v>0</v>
      </c>
    </row>
    <row r="630" spans="1:5" ht="165.75" x14ac:dyDescent="0.2">
      <c r="A630" s="29"/>
      <c r="B630" s="1" t="s">
        <v>177</v>
      </c>
      <c r="C630" s="2" t="s">
        <v>214</v>
      </c>
      <c r="D630" s="8" t="s">
        <v>213</v>
      </c>
      <c r="E630" s="18">
        <v>0</v>
      </c>
    </row>
    <row r="631" spans="1:5" ht="204" x14ac:dyDescent="0.2">
      <c r="A631" s="29"/>
      <c r="B631" s="1" t="s">
        <v>177</v>
      </c>
      <c r="C631" s="2" t="s">
        <v>212</v>
      </c>
      <c r="D631" s="8" t="s">
        <v>180</v>
      </c>
      <c r="E631" s="18">
        <v>627.9</v>
      </c>
    </row>
    <row r="632" spans="1:5" ht="178.5" x14ac:dyDescent="0.2">
      <c r="A632" s="29"/>
      <c r="B632" s="1" t="s">
        <v>177</v>
      </c>
      <c r="C632" s="2" t="s">
        <v>211</v>
      </c>
      <c r="D632" s="8" t="s">
        <v>210</v>
      </c>
      <c r="E632" s="18">
        <v>0</v>
      </c>
    </row>
    <row r="633" spans="1:5" ht="178.5" x14ac:dyDescent="0.2">
      <c r="A633" s="29"/>
      <c r="B633" s="1" t="s">
        <v>177</v>
      </c>
      <c r="C633" s="2" t="s">
        <v>373</v>
      </c>
      <c r="D633" s="8" t="s">
        <v>374</v>
      </c>
      <c r="E633" s="25">
        <v>0</v>
      </c>
    </row>
    <row r="634" spans="1:5" ht="153" x14ac:dyDescent="0.2">
      <c r="A634" s="29"/>
      <c r="B634" s="1" t="s">
        <v>177</v>
      </c>
      <c r="C634" s="2" t="s">
        <v>375</v>
      </c>
      <c r="D634" s="8" t="s">
        <v>376</v>
      </c>
      <c r="E634" s="25">
        <v>0</v>
      </c>
    </row>
    <row r="635" spans="1:5" ht="38.25" x14ac:dyDescent="0.2">
      <c r="A635" s="29"/>
      <c r="B635" s="1" t="s">
        <v>177</v>
      </c>
      <c r="C635" s="2" t="s">
        <v>208</v>
      </c>
      <c r="D635" s="3" t="s">
        <v>102</v>
      </c>
      <c r="E635" s="18">
        <v>0</v>
      </c>
    </row>
    <row r="636" spans="1:5" ht="51" x14ac:dyDescent="0.2">
      <c r="A636" s="29"/>
      <c r="B636" s="1" t="s">
        <v>177</v>
      </c>
      <c r="C636" s="2" t="s">
        <v>207</v>
      </c>
      <c r="D636" s="3" t="s">
        <v>206</v>
      </c>
      <c r="E636" s="18">
        <v>0</v>
      </c>
    </row>
    <row r="637" spans="1:5" ht="25.5" x14ac:dyDescent="0.2">
      <c r="A637" s="29"/>
      <c r="B637" s="1" t="s">
        <v>177</v>
      </c>
      <c r="C637" s="2" t="s">
        <v>205</v>
      </c>
      <c r="D637" s="3" t="s">
        <v>170</v>
      </c>
      <c r="E637" s="18">
        <v>0</v>
      </c>
    </row>
    <row r="638" spans="1:5" ht="127.5" x14ac:dyDescent="0.2">
      <c r="A638" s="29"/>
      <c r="B638" s="1" t="s">
        <v>177</v>
      </c>
      <c r="C638" s="2" t="s">
        <v>204</v>
      </c>
      <c r="D638" s="8" t="s">
        <v>203</v>
      </c>
      <c r="E638" s="18">
        <v>0</v>
      </c>
    </row>
    <row r="639" spans="1:5" ht="127.5" x14ac:dyDescent="0.2">
      <c r="A639" s="29"/>
      <c r="B639" s="1" t="s">
        <v>177</v>
      </c>
      <c r="C639" s="2" t="s">
        <v>202</v>
      </c>
      <c r="D639" s="8" t="s">
        <v>201</v>
      </c>
      <c r="E639" s="18">
        <v>0</v>
      </c>
    </row>
    <row r="640" spans="1:5" ht="76.5" x14ac:dyDescent="0.2">
      <c r="A640" s="29"/>
      <c r="B640" s="1" t="s">
        <v>177</v>
      </c>
      <c r="C640" s="2" t="s">
        <v>200</v>
      </c>
      <c r="D640" s="3" t="s">
        <v>181</v>
      </c>
      <c r="E640" s="18">
        <v>287082.8</v>
      </c>
    </row>
    <row r="641" spans="1:5" ht="89.25" x14ac:dyDescent="0.2">
      <c r="A641" s="29"/>
      <c r="B641" s="1" t="s">
        <v>177</v>
      </c>
      <c r="C641" s="2" t="s">
        <v>199</v>
      </c>
      <c r="D641" s="3" t="s">
        <v>198</v>
      </c>
      <c r="E641" s="18">
        <v>0</v>
      </c>
    </row>
    <row r="642" spans="1:5" ht="127.5" x14ac:dyDescent="0.2">
      <c r="A642" s="29"/>
      <c r="B642" s="1" t="s">
        <v>177</v>
      </c>
      <c r="C642" s="2" t="s">
        <v>197</v>
      </c>
      <c r="D642" s="8" t="s">
        <v>182</v>
      </c>
      <c r="E642" s="18">
        <v>192.4</v>
      </c>
    </row>
    <row r="643" spans="1:5" ht="89.25" x14ac:dyDescent="0.2">
      <c r="A643" s="29"/>
      <c r="B643" s="1" t="s">
        <v>177</v>
      </c>
      <c r="C643" s="2" t="s">
        <v>393</v>
      </c>
      <c r="D643" s="8" t="s">
        <v>394</v>
      </c>
      <c r="E643" s="18">
        <v>0</v>
      </c>
    </row>
    <row r="644" spans="1:5" ht="89.25" x14ac:dyDescent="0.2">
      <c r="A644" s="29"/>
      <c r="B644" s="1" t="s">
        <v>177</v>
      </c>
      <c r="C644" s="2" t="s">
        <v>196</v>
      </c>
      <c r="D644" s="3" t="s">
        <v>195</v>
      </c>
      <c r="E644" s="18">
        <v>0</v>
      </c>
    </row>
    <row r="645" spans="1:5" ht="76.5" x14ac:dyDescent="0.2">
      <c r="A645" s="29"/>
      <c r="B645" s="1" t="s">
        <v>177</v>
      </c>
      <c r="C645" s="2" t="s">
        <v>194</v>
      </c>
      <c r="D645" s="3" t="s">
        <v>193</v>
      </c>
      <c r="E645" s="18">
        <v>0</v>
      </c>
    </row>
    <row r="646" spans="1:5" ht="102" x14ac:dyDescent="0.2">
      <c r="A646" s="29"/>
      <c r="B646" s="1" t="s">
        <v>177</v>
      </c>
      <c r="C646" s="2" t="s">
        <v>192</v>
      </c>
      <c r="D646" s="3" t="s">
        <v>191</v>
      </c>
      <c r="E646" s="18">
        <v>0</v>
      </c>
    </row>
    <row r="647" spans="1:5" ht="76.5" x14ac:dyDescent="0.2">
      <c r="A647" s="29"/>
      <c r="B647" s="1" t="s">
        <v>177</v>
      </c>
      <c r="C647" s="2" t="s">
        <v>190</v>
      </c>
      <c r="D647" s="3" t="s">
        <v>108</v>
      </c>
      <c r="E647" s="18">
        <v>0</v>
      </c>
    </row>
    <row r="648" spans="1:5" ht="63.75" x14ac:dyDescent="0.2">
      <c r="A648" s="29"/>
      <c r="B648" s="1" t="s">
        <v>177</v>
      </c>
      <c r="C648" s="2" t="s">
        <v>189</v>
      </c>
      <c r="D648" s="3" t="s">
        <v>88</v>
      </c>
      <c r="E648" s="18">
        <v>0</v>
      </c>
    </row>
    <row r="649" spans="1:5" ht="38.25" x14ac:dyDescent="0.2">
      <c r="A649" s="29"/>
      <c r="B649" s="1" t="s">
        <v>177</v>
      </c>
      <c r="C649" s="2" t="s">
        <v>188</v>
      </c>
      <c r="D649" s="3" t="s">
        <v>187</v>
      </c>
      <c r="E649" s="18">
        <v>0</v>
      </c>
    </row>
    <row r="650" spans="1:5" ht="25.5" x14ac:dyDescent="0.2">
      <c r="A650" s="29"/>
      <c r="B650" s="1" t="s">
        <v>177</v>
      </c>
      <c r="C650" s="2" t="s">
        <v>186</v>
      </c>
      <c r="D650" s="3" t="s">
        <v>109</v>
      </c>
      <c r="E650" s="18">
        <v>0</v>
      </c>
    </row>
    <row r="651" spans="1:5" ht="63.75" x14ac:dyDescent="0.2">
      <c r="A651" s="30"/>
      <c r="B651" s="1" t="s">
        <v>177</v>
      </c>
      <c r="C651" s="2" t="s">
        <v>185</v>
      </c>
      <c r="D651" s="3" t="s">
        <v>184</v>
      </c>
      <c r="E651" s="18">
        <v>0</v>
      </c>
    </row>
    <row r="652" spans="1:5" x14ac:dyDescent="0.2">
      <c r="A652" s="13" t="s">
        <v>3</v>
      </c>
      <c r="B652" s="10"/>
      <c r="C652" s="11"/>
      <c r="D652" s="12"/>
      <c r="E652" s="18">
        <f>SUM(E622:E651)</f>
        <v>1047694.4</v>
      </c>
    </row>
    <row r="653" spans="1:5" s="9" customFormat="1" ht="17.25" customHeight="1" x14ac:dyDescent="0.2">
      <c r="A653" s="39" t="s">
        <v>183</v>
      </c>
      <c r="B653" s="40"/>
      <c r="C653" s="40"/>
      <c r="D653" s="41"/>
      <c r="E653" s="27">
        <f>E22+E24+E27+E30+E34+E36+E43+E46+E48+E50+E52+E78+E81+E98+E106+E108+E112+E116+E118+E122+E124+E126+E128+E130+E132+E134+E136+E149+E162+E169+E190+E209+E241+E259+E277+E296+E314+E333+E351+E370+E388+E410+E426+E452+E474+E492+E507+E525+E543+E561+E571+E582+E593+E621+E652</f>
        <v>23261372.996999998</v>
      </c>
    </row>
  </sheetData>
  <sortState ref="C646:D1216">
    <sortCondition ref="C646"/>
  </sortState>
  <mergeCells count="49">
    <mergeCell ref="A653:D653"/>
    <mergeCell ref="A583:A592"/>
    <mergeCell ref="A594:A620"/>
    <mergeCell ref="A622:A651"/>
    <mergeCell ref="A334:A350"/>
    <mergeCell ref="A562:A570"/>
    <mergeCell ref="A352:A369"/>
    <mergeCell ref="A371:A387"/>
    <mergeCell ref="A389:A409"/>
    <mergeCell ref="A411:A425"/>
    <mergeCell ref="A427:A451"/>
    <mergeCell ref="A453:A473"/>
    <mergeCell ref="A475:A491"/>
    <mergeCell ref="A493:A506"/>
    <mergeCell ref="A526:A542"/>
    <mergeCell ref="A572:A581"/>
    <mergeCell ref="D8:E8"/>
    <mergeCell ref="A53:A77"/>
    <mergeCell ref="A10:E10"/>
    <mergeCell ref="A14:A15"/>
    <mergeCell ref="B14:C14"/>
    <mergeCell ref="D14:D15"/>
    <mergeCell ref="A16:A21"/>
    <mergeCell ref="A11:E11"/>
    <mergeCell ref="A25:A26"/>
    <mergeCell ref="A28:A29"/>
    <mergeCell ref="A31:A33"/>
    <mergeCell ref="A37:A42"/>
    <mergeCell ref="A278:A295"/>
    <mergeCell ref="A119:A121"/>
    <mergeCell ref="A44:A45"/>
    <mergeCell ref="E14:E15"/>
    <mergeCell ref="A82:A97"/>
    <mergeCell ref="A297:A313"/>
    <mergeCell ref="A544:A560"/>
    <mergeCell ref="A508:A524"/>
    <mergeCell ref="A315:A332"/>
    <mergeCell ref="A79:A80"/>
    <mergeCell ref="A150:A161"/>
    <mergeCell ref="A163:A168"/>
    <mergeCell ref="A170:A189"/>
    <mergeCell ref="A191:A208"/>
    <mergeCell ref="A210:A240"/>
    <mergeCell ref="A242:A258"/>
    <mergeCell ref="A260:A276"/>
    <mergeCell ref="A99:A105"/>
    <mergeCell ref="A109:A111"/>
    <mergeCell ref="A113:A115"/>
    <mergeCell ref="A137:A148"/>
  </mergeCells>
  <pageMargins left="1.0236220472440944" right="0.15748031496062992" top="0.43307086614173229" bottom="0.35433070866141736" header="0" footer="0"/>
  <pageSetup paperSize="9" fitToHeight="0" orientation="portrait" r:id="rId1"/>
  <headerFooter alignWithMargins="0">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4</vt:i4>
      </vt:variant>
    </vt:vector>
  </HeadingPairs>
  <TitlesOfParts>
    <vt:vector size="5" baseType="lpstr">
      <vt:lpstr>Прил.№ 3 </vt:lpstr>
      <vt:lpstr>'Прил.№ 3 '!APPT</vt:lpstr>
      <vt:lpstr>'Прил.№ 3 '!SIGN</vt:lpstr>
      <vt:lpstr>'Прил.№ 3 '!Заголовки_для_печати</vt:lpstr>
      <vt:lpstr>'Прил.№ 3 '!Область_печати</vt:lpstr>
    </vt:vector>
  </TitlesOfParts>
  <Company>____</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OfficeUSER</dc:creator>
  <cp:lastModifiedBy>Долгих Марина Александровна</cp:lastModifiedBy>
  <cp:lastPrinted>2016-08-02T10:34:32Z</cp:lastPrinted>
  <dcterms:created xsi:type="dcterms:W3CDTF">2012-12-01T09:52:26Z</dcterms:created>
  <dcterms:modified xsi:type="dcterms:W3CDTF">2016-08-02T10:34:51Z</dcterms:modified>
</cp:coreProperties>
</file>