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!_МЕСЯЦ_!\Приложения к проекту бюджета 2017-2019\Доходы\"/>
    </mc:Choice>
  </mc:AlternateContent>
  <bookViews>
    <workbookView xWindow="480" yWindow="165" windowWidth="11325" windowHeight="9765"/>
  </bookViews>
  <sheets>
    <sheet name="приложение 1" sheetId="4" r:id="rId1"/>
  </sheets>
  <calcPr calcId="152511"/>
</workbook>
</file>

<file path=xl/calcChain.xml><?xml version="1.0" encoding="utf-8"?>
<calcChain xmlns="http://schemas.openxmlformats.org/spreadsheetml/2006/main">
  <c r="C44" i="4" l="1"/>
  <c r="C43" i="4" s="1"/>
  <c r="C41" i="4"/>
  <c r="C36" i="4"/>
  <c r="C33" i="4"/>
  <c r="C26" i="4"/>
  <c r="C21" i="4"/>
  <c r="C17" i="4"/>
  <c r="C15" i="4"/>
  <c r="C13" i="4"/>
  <c r="C12" i="4" l="1"/>
  <c r="C49" i="4" s="1"/>
</calcChain>
</file>

<file path=xl/sharedStrings.xml><?xml version="1.0" encoding="utf-8"?>
<sst xmlns="http://schemas.openxmlformats.org/spreadsheetml/2006/main" count="85" uniqueCount="85">
  <si>
    <t>Код бюджетной классификации Российской Федерации</t>
  </si>
  <si>
    <t>тыс. руб.</t>
  </si>
  <si>
    <t>Наименование доходов</t>
  </si>
  <si>
    <t>1 00 00 00 0 00 0 000 000 000</t>
  </si>
  <si>
    <t>НАЛОГОВЫЕ И НЕНАЛОГОВЫЕ ДОХОДЫ</t>
  </si>
  <si>
    <t>1 01 00 00 0 00 0 000 000 000</t>
  </si>
  <si>
    <t>НАЛОГИ НА ПРИБЫЛЬ, ДОХОДЫ</t>
  </si>
  <si>
    <t>1 01 02 00 0 01 0 000 110 000</t>
  </si>
  <si>
    <t>Налог на доходы физических лиц</t>
  </si>
  <si>
    <t>1 03 00 00 0 00 0 000 000 000</t>
  </si>
  <si>
    <t>НАЛОГИ НА ТОВАРЫ (РАБОТЫ, УСЛУГИ), РЕАЛИЗУЕМЫЕ НА ТЕРРИТОРИИ РОССИЙСКОЙ ФЕДЕРАЦИИ</t>
  </si>
  <si>
    <t>1 03 02 00 0 01 0 000 110 000</t>
  </si>
  <si>
    <t>Акцизы по подакцизным товарам (продукции), производимым на территории Российской Федерации</t>
  </si>
  <si>
    <t>1 05 00 00 0 00 0 000 000 000</t>
  </si>
  <si>
    <t>НАЛОГИ НА СОВОКУПНЫЙ ДОХОД</t>
  </si>
  <si>
    <t>1 05 02 00 0 02 0 000 110 000</t>
  </si>
  <si>
    <t>Единый налог на вмененный доход для отдельных видов деятельности</t>
  </si>
  <si>
    <t>1 05 03 00 0 01 0 000 110 000</t>
  </si>
  <si>
    <t>Единый сельскохозяйственный налог</t>
  </si>
  <si>
    <t>1 05 04 00 0 02 0 000 110 000</t>
  </si>
  <si>
    <t>Налог, взимаемый в связи с применением патентной системы налогообложения</t>
  </si>
  <si>
    <t>1 06 00 00 0 00 0 000 000 000</t>
  </si>
  <si>
    <t>НАЛОГИ НА ИМУЩЕСТВО</t>
  </si>
  <si>
    <t>1 06 01 00 0 00 0 000 110 000</t>
  </si>
  <si>
    <t>Налог на имущество физических лиц</t>
  </si>
  <si>
    <t>1 06 04 00 0 02 0 000 110 000</t>
  </si>
  <si>
    <t>Транспортный налог</t>
  </si>
  <si>
    <t>1 06 06 00 0 00 0 000 110 000</t>
  </si>
  <si>
    <t>Земельный налог</t>
  </si>
  <si>
    <t>1 08 00 00 0 00 0 000 000 000</t>
  </si>
  <si>
    <t>ГОСУДАРСТВЕННАЯ ПОШЛИНА</t>
  </si>
  <si>
    <t>1 11 00 00 0 00 0 000 000 000</t>
  </si>
  <si>
    <t>ДОХОДЫ ОТ ИСПОЛЬЗОВАНИЯ ИМУЩЕСТВА, НАХОДЯЩЕГОСЯ В ГОСУДАРСТВЕННОЙ И МУНИЦИПАЛЬНОЙ СОБСТВЕННОСТИ</t>
  </si>
  <si>
    <t>1 11 01 00 0 00 0 000 120 000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</si>
  <si>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</si>
  <si>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</si>
  <si>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</si>
  <si>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1 11 07 00 0 00 0 000 120 000</t>
  </si>
  <si>
    <t>Платежи от государственных и муниципальных унитарных предприятий</t>
  </si>
  <si>
    <t>1 11 09 00 0 00 0 000 120 000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</si>
  <si>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</si>
  <si>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1 12 00 00 0 00 0 000 000 000</t>
  </si>
  <si>
    <t>ПЛАТЕЖИ ПРИ ПОЛЬЗОВАНИИ ПРИРОДНЫМИ РЕСУРСАМИ</t>
  </si>
  <si>
    <t>1 13 00 00 0 00 0 000 000 000</t>
  </si>
  <si>
    <t>ДОХОДЫ ОТ ОКАЗАНИЯ ПЛАТНЫХ УСЛУГ (РАБОТ) И КОМПЕНСАЦИИ ЗАТРАТ ГОСУДАРСТВА</t>
  </si>
  <si>
    <t>1 13 01 00 0 00 0 000 130 000</t>
  </si>
  <si>
    <t>Доходы от оказания платных услуг (работ)</t>
  </si>
  <si>
    <t>1 13 02 00 0 00 0 000 130 000</t>
  </si>
  <si>
    <t>Доходы от компенсации затрат государства</t>
  </si>
  <si>
    <t>1 14 00 00 0 00 0 000 000 000</t>
  </si>
  <si>
    <t>ДОХОДЫ ОТ ПРОДАЖИ МАТЕРИАЛЬНЫХ И НЕМАТЕРИАЛЬНЫХ АКТИВОВ</t>
  </si>
  <si>
    <t>1 14 02 00 0 00 0 000 000 000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</si>
  <si>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</si>
  <si>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1 14 06 00 0 00 0 000 430 000</t>
  </si>
  <si>
    <t>Доходы от продажи земельных участков, находящихся в государственной и муниципальной собственности</t>
  </si>
  <si>
    <t>1 14 06 30 0 00 0 000 430 000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</si>
  <si>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</si>
  <si>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1 16 00 00 0 00 0 000 000 000</t>
  </si>
  <si>
    <t>ШТРАФЫ, САНКЦИИ, ВОЗМЕЩЕНИЕ УЩЕРБА</t>
  </si>
  <si>
    <t>1 17 00 00 0 00 0 000 000 000</t>
  </si>
  <si>
    <t>ПРОЧИЕ НЕНАЛОГОВЫЕ ДОХОДЫ</t>
  </si>
  <si>
    <t>1 17 05 00 0 00 0 000 180 000</t>
  </si>
  <si>
    <t>Прочие неналоговые доходы</t>
  </si>
  <si>
    <t>2 00 00 00 0 00 0 000 000 000</t>
  </si>
  <si>
    <t>БЕЗВОЗМЕЗДНЫЕ ПОСТУПЛЕНИЯ</t>
  </si>
  <si>
    <t>2 02 00 00 0 00 0 000 000 000</t>
  </si>
  <si>
    <t>БЕЗВОЗМЕЗДНЫЕ ПОСТУПЛЕНИЯ ОТ ДРУГИХ БЮДЖЕТОВ БЮДЖЕТНОЙ СИСТЕМЫ РОССИЙСКОЙ ФЕДЕРАЦИИ</t>
  </si>
  <si>
    <t>2 02 01 00 0 00 0 000 151 000</t>
  </si>
  <si>
    <t>Дотации бюджетам бюджетной системы Российской Федерации</t>
  </si>
  <si>
    <t>2 02 02 00 0 00 0 000 151 000</t>
  </si>
  <si>
    <t>Субсидии бюджетам бюджетной системы Российской Федерации (межбюджетные субсидии)</t>
  </si>
  <si>
    <t>2 02 03 00 0 00 0 000 151 000</t>
  </si>
  <si>
    <t>Субвенции бюджетам бюджетной системы Российской Федерации</t>
  </si>
  <si>
    <t>2 02 04 00 0 00 0 000 151 000</t>
  </si>
  <si>
    <t>Иные межбюджетные трансферты</t>
  </si>
  <si>
    <t>Всего</t>
  </si>
  <si>
    <t>2017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</si>
  <si>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</si>
  <si>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</si>
  <si>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</si>
  <si>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</si>
  <si>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1 11 05 30 0 00 0 000 120 000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</si>
  <si>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</si>
  <si>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по кодам поступлений в бюджет  (группам, подгруппам, статьям классификации доходов бюджета)</t>
  </si>
  <si>
    <t xml:space="preserve"> 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</si>
</sst>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9" x14ac:knownFonts="1">
    <font>
      <sz val="10"/>
      <name val="Arial Cyr"/>
      <charset val="204"/>
    </font>
    <font>
      <sz val="12"/>
      <name val="Times New Roman CYR"/>
      <family val="1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0" applyFont="1" applyFill="1" applyAlignment="1">
      <alignment horizontal="left"/>
    </xf>
    <xf numFmtId="165" fontId="4" fillId="0" borderId="0" xfId="1" applyNumberFormat="1" applyFont="1" applyFill="1" applyAlignment="1">
      <alignment horizontal="right"/>
    </xf>
    <xf numFmtId="0" fontId="0" fillId="0" borderId="0" xfId="0" applyFont="1" applyFill="1"/>
    <xf numFmtId="165" fontId="6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shrinkToFi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49" fontId="7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0" fillId="0" borderId="0" xfId="0" applyFont="1"/>
    <xf numFmtId="49" fontId="7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justify" vertical="top" wrapText="1"/>
    </xf>
    <xf numFmtId="49" fontId="7" fillId="0" borderId="1" xfId="0" applyNumberFormat="1" applyFont="1" applyBorder="1" applyAlignment="1">
      <alignment horizontal="justify" vertical="top" wrapText="1"/>
    </xf>
    <xf numFmtId="164" fontId="7" fillId="0" borderId="1" xfId="0" applyNumberFormat="1" applyFont="1" applyFill="1" applyBorder="1" applyAlignment="1">
      <alignment horizontal="justify" vertical="top" wrapText="1"/>
    </xf>
    <xf numFmtId="164" fontId="7" fillId="0" borderId="1" xfId="0" applyNumberFormat="1" applyFont="1" applyBorder="1" applyAlignment="1">
      <alignment horizontal="justify" vertical="top" wrapText="1"/>
    </xf>
    <xf numFmtId="49" fontId="7" fillId="0" borderId="0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shrinkToFit="1"/>
    </xf>
    <xf numFmtId="0" fontId="4" fillId="0" borderId="0" xfId="0" applyFont="1" applyFill="1" applyAlignment="1">
      <alignment horizontal="right"/>
    </xf>
    <xf numFmtId="49" fontId="8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showGridLines="0" tabSelected="1" zoomScale="80" zoomScaleNormal="80" workbookViewId="0">
      <selection activeCell="E13" sqref="E13"/>
    </sheetView>
  </sheetViews>
  <sheetFormatPr defaultColWidth="31" defaultRowHeight="12.75" x14ac:dyDescent="0.2"/>
  <cols>
    <col min="1" max="1" width="36.5703125" style="10" customWidth="1"/>
    <col min="2" max="2" width="92" style="10" customWidth="1"/>
    <col min="3" max="3" width="24.28515625" style="3" customWidth="1"/>
    <col min="4" max="16384" width="31" style="10"/>
  </cols>
  <sheetData>
    <row r="1" spans="1:3" ht="18" x14ac:dyDescent="0.25">
      <c r="B1" s="1"/>
      <c r="C1" s="2" t="s">
        <v>77</v>
      </c>
    </row>
    <row r="2" spans="1:3" ht="18" x14ac:dyDescent="0.25">
      <c r="B2" s="1"/>
      <c r="C2" s="2" t="s">
        <v>78</v>
      </c>
    </row>
    <row r="3" spans="1:3" ht="18" x14ac:dyDescent="0.25">
      <c r="B3" s="1"/>
      <c r="C3" s="2" t="s">
        <v>79</v>
      </c>
    </row>
    <row r="4" spans="1:3" ht="15.75" x14ac:dyDescent="0.25">
      <c r="B4" s="18"/>
      <c r="C4" s="18"/>
    </row>
    <row r="6" spans="1:3" ht="18.75" x14ac:dyDescent="0.2">
      <c r="A6" s="19" t="s">
        <v>80</v>
      </c>
      <c r="B6" s="19"/>
      <c r="C6" s="19"/>
    </row>
    <row r="7" spans="1:3" ht="18.75" x14ac:dyDescent="0.2">
      <c r="A7" s="19" t="s">
        <v>83</v>
      </c>
      <c r="B7" s="19"/>
      <c r="C7" s="19"/>
    </row>
    <row r="8" spans="1:3" ht="18.75" x14ac:dyDescent="0.2">
      <c r="A8" s="19" t="s">
        <v>84</v>
      </c>
      <c r="B8" s="19"/>
      <c r="C8" s="19"/>
    </row>
    <row r="9" spans="1:3" ht="18.75" x14ac:dyDescent="0.2">
      <c r="A9" s="16"/>
      <c r="B9" s="16"/>
      <c r="C9" s="16"/>
    </row>
    <row r="10" spans="1:3" ht="15.75" x14ac:dyDescent="0.25">
      <c r="C10" s="7" t="s">
        <v>1</v>
      </c>
    </row>
    <row r="11" spans="1:3" ht="56.25" x14ac:dyDescent="0.2">
      <c r="A11" s="6" t="s">
        <v>0</v>
      </c>
      <c r="B11" s="6" t="s">
        <v>2</v>
      </c>
      <c r="C11" s="4" t="s">
        <v>76</v>
      </c>
    </row>
    <row r="12" spans="1:3" ht="18.75" x14ac:dyDescent="0.3">
      <c r="A12" s="9" t="s">
        <v>3</v>
      </c>
      <c r="B12" s="12" t="s">
        <v>4</v>
      </c>
      <c r="C12" s="5">
        <f>C13+C15+C17+C21+C25+C26+C32+C33+C40+C41+C36</f>
        <v>14681471.699999999</v>
      </c>
    </row>
    <row r="13" spans="1:3" ht="18.75" x14ac:dyDescent="0.3">
      <c r="A13" s="9" t="s">
        <v>5</v>
      </c>
      <c r="B13" s="12" t="s">
        <v>6</v>
      </c>
      <c r="C13" s="5">
        <f t="shared" ref="C13" si="0">C14</f>
        <v>7472582.0999999996</v>
      </c>
    </row>
    <row r="14" spans="1:3" ht="18.75" x14ac:dyDescent="0.3">
      <c r="A14" s="8" t="s">
        <v>7</v>
      </c>
      <c r="B14" s="13" t="s">
        <v>8</v>
      </c>
      <c r="C14" s="17">
        <v>7472582.0999999996</v>
      </c>
    </row>
    <row r="15" spans="1:3" ht="37.5" x14ac:dyDescent="0.3">
      <c r="A15" s="9" t="s">
        <v>9</v>
      </c>
      <c r="B15" s="12" t="s">
        <v>10</v>
      </c>
      <c r="C15" s="5">
        <f t="shared" ref="C15" si="1">C16</f>
        <v>48861.2</v>
      </c>
    </row>
    <row r="16" spans="1:3" ht="37.5" x14ac:dyDescent="0.3">
      <c r="A16" s="8" t="s">
        <v>11</v>
      </c>
      <c r="B16" s="13" t="s">
        <v>12</v>
      </c>
      <c r="C16" s="17">
        <v>48861.2</v>
      </c>
    </row>
    <row r="17" spans="1:3" ht="18.75" x14ac:dyDescent="0.3">
      <c r="A17" s="9" t="s">
        <v>13</v>
      </c>
      <c r="B17" s="12" t="s">
        <v>14</v>
      </c>
      <c r="C17" s="5">
        <f t="shared" ref="C17" si="2">SUM(C18:C20)</f>
        <v>614182.1</v>
      </c>
    </row>
    <row r="18" spans="1:3" ht="18.75" x14ac:dyDescent="0.3">
      <c r="A18" s="8" t="s">
        <v>15</v>
      </c>
      <c r="B18" s="13" t="s">
        <v>16</v>
      </c>
      <c r="C18" s="17">
        <v>587942.69999999995</v>
      </c>
    </row>
    <row r="19" spans="1:3" ht="18.75" x14ac:dyDescent="0.3">
      <c r="A19" s="8" t="s">
        <v>17</v>
      </c>
      <c r="B19" s="13" t="s">
        <v>18</v>
      </c>
      <c r="C19" s="17">
        <v>2357.6</v>
      </c>
    </row>
    <row r="20" spans="1:3" ht="21.75" customHeight="1" x14ac:dyDescent="0.3">
      <c r="A20" s="8" t="s">
        <v>19</v>
      </c>
      <c r="B20" s="13" t="s">
        <v>20</v>
      </c>
      <c r="C20" s="17">
        <v>23881.8</v>
      </c>
    </row>
    <row r="21" spans="1:3" ht="18.75" x14ac:dyDescent="0.3">
      <c r="A21" s="9" t="s">
        <v>21</v>
      </c>
      <c r="B21" s="12" t="s">
        <v>22</v>
      </c>
      <c r="C21" s="5">
        <f t="shared" ref="C21" si="3">C22+C23+C24</f>
        <v>4322004.8</v>
      </c>
    </row>
    <row r="22" spans="1:3" ht="18.75" x14ac:dyDescent="0.3">
      <c r="A22" s="8" t="s">
        <v>23</v>
      </c>
      <c r="B22" s="13" t="s">
        <v>24</v>
      </c>
      <c r="C22" s="17">
        <v>338916.1</v>
      </c>
    </row>
    <row r="23" spans="1:3" ht="18.75" x14ac:dyDescent="0.3">
      <c r="A23" s="8" t="s">
        <v>25</v>
      </c>
      <c r="B23" s="13" t="s">
        <v>26</v>
      </c>
      <c r="C23" s="17">
        <v>1248459.2</v>
      </c>
    </row>
    <row r="24" spans="1:3" ht="18.75" x14ac:dyDescent="0.3">
      <c r="A24" s="8" t="s">
        <v>27</v>
      </c>
      <c r="B24" s="13" t="s">
        <v>28</v>
      </c>
      <c r="C24" s="17">
        <v>2734629.5</v>
      </c>
    </row>
    <row r="25" spans="1:3" ht="18.75" x14ac:dyDescent="0.3">
      <c r="A25" s="9" t="s">
        <v>29</v>
      </c>
      <c r="B25" s="12" t="s">
        <v>30</v>
      </c>
      <c r="C25" s="5">
        <v>207466</v>
      </c>
    </row>
    <row r="26" spans="1:3" ht="37.5" x14ac:dyDescent="0.3">
      <c r="A26" s="9" t="s">
        <v>31</v>
      </c>
      <c r="B26" s="12" t="s">
        <v>32</v>
      </c>
      <c r="C26" s="5">
        <f>C27+C28+C29+C30+C31</f>
        <v>917892.20000000007</v>
      </c>
    </row>
    <row r="27" spans="1:3" ht="75" x14ac:dyDescent="0.3">
      <c r="A27" s="8" t="s">
        <v>33</v>
      </c>
      <c r="B27" s="13" t="s">
        <v>34</v>
      </c>
      <c r="C27" s="17">
        <v>890.8</v>
      </c>
    </row>
    <row r="28" spans="1:3" s="3" customFormat="1" ht="93.75" x14ac:dyDescent="0.3">
      <c r="A28" s="11" t="s">
        <v>35</v>
      </c>
      <c r="B28" s="14" t="s">
        <v>36</v>
      </c>
      <c r="C28" s="17">
        <v>793203.4</v>
      </c>
    </row>
    <row r="29" spans="1:3" s="3" customFormat="1" ht="40.5" customHeight="1" x14ac:dyDescent="0.3">
      <c r="A29" s="11" t="s">
        <v>81</v>
      </c>
      <c r="B29" s="14" t="s">
        <v>82</v>
      </c>
      <c r="C29" s="17">
        <v>1462.4</v>
      </c>
    </row>
    <row r="30" spans="1:3" ht="18.75" x14ac:dyDescent="0.3">
      <c r="A30" s="8" t="s">
        <v>37</v>
      </c>
      <c r="B30" s="13" t="s">
        <v>38</v>
      </c>
      <c r="C30" s="17">
        <v>20678.7</v>
      </c>
    </row>
    <row r="31" spans="1:3" ht="79.5" customHeight="1" x14ac:dyDescent="0.3">
      <c r="A31" s="8" t="s">
        <v>39</v>
      </c>
      <c r="B31" s="15" t="s">
        <v>40</v>
      </c>
      <c r="C31" s="17">
        <v>101656.9</v>
      </c>
    </row>
    <row r="32" spans="1:3" ht="18.75" x14ac:dyDescent="0.3">
      <c r="A32" s="9" t="s">
        <v>41</v>
      </c>
      <c r="B32" s="12" t="s">
        <v>42</v>
      </c>
      <c r="C32" s="5">
        <v>8204.6</v>
      </c>
    </row>
    <row r="33" spans="1:3" ht="37.5" x14ac:dyDescent="0.3">
      <c r="A33" s="9" t="s">
        <v>43</v>
      </c>
      <c r="B33" s="12" t="s">
        <v>44</v>
      </c>
      <c r="C33" s="5">
        <f>C34+C35</f>
        <v>360785.9</v>
      </c>
    </row>
    <row r="34" spans="1:3" ht="18.75" x14ac:dyDescent="0.3">
      <c r="A34" s="8" t="s">
        <v>45</v>
      </c>
      <c r="B34" s="13" t="s">
        <v>46</v>
      </c>
      <c r="C34" s="17">
        <v>2533.6999999999998</v>
      </c>
    </row>
    <row r="35" spans="1:3" ht="18.75" x14ac:dyDescent="0.3">
      <c r="A35" s="8" t="s">
        <v>47</v>
      </c>
      <c r="B35" s="13" t="s">
        <v>48</v>
      </c>
      <c r="C35" s="17">
        <v>358252.2</v>
      </c>
    </row>
    <row r="36" spans="1:3" ht="37.5" x14ac:dyDescent="0.3">
      <c r="A36" s="9" t="s">
        <v>49</v>
      </c>
      <c r="B36" s="12" t="s">
        <v>50</v>
      </c>
      <c r="C36" s="5">
        <f>C37+C38+C39</f>
        <v>433798.9</v>
      </c>
    </row>
    <row r="37" spans="1:3" ht="82.5" customHeight="1" x14ac:dyDescent="0.3">
      <c r="A37" s="8" t="s">
        <v>51</v>
      </c>
      <c r="B37" s="15" t="s">
        <v>52</v>
      </c>
      <c r="C37" s="17">
        <v>160483.6</v>
      </c>
    </row>
    <row r="38" spans="1:3" ht="37.5" x14ac:dyDescent="0.3">
      <c r="A38" s="8" t="s">
        <v>53</v>
      </c>
      <c r="B38" s="13" t="s">
        <v>54</v>
      </c>
      <c r="C38" s="17">
        <v>222068.1</v>
      </c>
    </row>
    <row r="39" spans="1:3" ht="75" x14ac:dyDescent="0.3">
      <c r="A39" s="8" t="s">
        <v>55</v>
      </c>
      <c r="B39" s="13" t="s">
        <v>56</v>
      </c>
      <c r="C39" s="17">
        <v>51247.199999999997</v>
      </c>
    </row>
    <row r="40" spans="1:3" ht="18.75" x14ac:dyDescent="0.3">
      <c r="A40" s="9" t="s">
        <v>57</v>
      </c>
      <c r="B40" s="12" t="s">
        <v>58</v>
      </c>
      <c r="C40" s="5">
        <v>235073.1</v>
      </c>
    </row>
    <row r="41" spans="1:3" ht="18.75" x14ac:dyDescent="0.3">
      <c r="A41" s="9" t="s">
        <v>59</v>
      </c>
      <c r="B41" s="12" t="s">
        <v>60</v>
      </c>
      <c r="C41" s="5">
        <f t="shared" ref="C41" si="4">C42</f>
        <v>60620.800000000003</v>
      </c>
    </row>
    <row r="42" spans="1:3" ht="18.75" x14ac:dyDescent="0.3">
      <c r="A42" s="8" t="s">
        <v>61</v>
      </c>
      <c r="B42" s="13" t="s">
        <v>62</v>
      </c>
      <c r="C42" s="17">
        <v>60620.800000000003</v>
      </c>
    </row>
    <row r="43" spans="1:3" ht="18.75" x14ac:dyDescent="0.3">
      <c r="A43" s="9" t="s">
        <v>63</v>
      </c>
      <c r="B43" s="12" t="s">
        <v>64</v>
      </c>
      <c r="C43" s="5">
        <f t="shared" ref="C43" si="5">C44</f>
        <v>8608213.3000000007</v>
      </c>
    </row>
    <row r="44" spans="1:3" ht="37.5" x14ac:dyDescent="0.3">
      <c r="A44" s="9" t="s">
        <v>65</v>
      </c>
      <c r="B44" s="12" t="s">
        <v>66</v>
      </c>
      <c r="C44" s="5">
        <f>C45+C46+C47+C48</f>
        <v>8608213.3000000007</v>
      </c>
    </row>
    <row r="45" spans="1:3" ht="18.75" x14ac:dyDescent="0.3">
      <c r="A45" s="8" t="s">
        <v>67</v>
      </c>
      <c r="B45" s="13" t="s">
        <v>68</v>
      </c>
      <c r="C45" s="17">
        <v>290842.40000000002</v>
      </c>
    </row>
    <row r="46" spans="1:3" ht="37.5" x14ac:dyDescent="0.3">
      <c r="A46" s="8" t="s">
        <v>69</v>
      </c>
      <c r="B46" s="13" t="s">
        <v>70</v>
      </c>
      <c r="C46" s="17">
        <v>586083.5</v>
      </c>
    </row>
    <row r="47" spans="1:3" ht="18.75" x14ac:dyDescent="0.3">
      <c r="A47" s="8" t="s">
        <v>71</v>
      </c>
      <c r="B47" s="13" t="s">
        <v>72</v>
      </c>
      <c r="C47" s="17">
        <v>7551838.0999999996</v>
      </c>
    </row>
    <row r="48" spans="1:3" ht="18.75" x14ac:dyDescent="0.3">
      <c r="A48" s="8" t="s">
        <v>73</v>
      </c>
      <c r="B48" s="13" t="s">
        <v>74</v>
      </c>
      <c r="C48" s="17">
        <v>179449.3</v>
      </c>
    </row>
    <row r="49" spans="1:3" ht="18.75" x14ac:dyDescent="0.3">
      <c r="A49" s="20" t="s">
        <v>75</v>
      </c>
      <c r="B49" s="20"/>
      <c r="C49" s="5">
        <f>C12+C43</f>
        <v>23289685</v>
      </c>
    </row>
  </sheetData>
  <mergeCells count="5">
    <mergeCell ref="B4:C4"/>
    <mergeCell ref="A6:C6"/>
    <mergeCell ref="A7:C7"/>
    <mergeCell ref="A8:C8"/>
    <mergeCell ref="A49:B49"/>
  </mergeCells>
  <pageMargins left="0.91" right="0.17" top="0.17" bottom="0.18" header="0.39370078740157483" footer="0.39370078740157483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>BFT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Долгих Марина Александровна</cp:lastModifiedBy>
  <cp:lastPrinted>2016-10-18T13:23:44Z</cp:lastPrinted>
  <dcterms:created xsi:type="dcterms:W3CDTF">2006-02-07T12:07:20Z</dcterms:created>
  <dcterms:modified xsi:type="dcterms:W3CDTF">2016-10-19T11:11:00Z</dcterms:modified>
</cp:coreProperties>
</file>