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!_МЕСЯЦ_!\Приложения к проекту бюджета 2017-2019\"/>
    </mc:Choice>
  </mc:AlternateContent>
  <bookViews>
    <workbookView xWindow="0" yWindow="0" windowWidth="28800" windowHeight="11835"/>
  </bookViews>
  <sheets>
    <sheet name="2018-2019" sheetId="1" r:id="rId1"/>
  </sheets>
  <definedNames>
    <definedName name="_xlnm._FilterDatabase" localSheetId="0" hidden="1">'2018-2019'!$A$10:$G$86</definedName>
    <definedName name="_xlnm.Print_Titles" localSheetId="0">'2018-2019'!$9:$10</definedName>
    <definedName name="_xlnm.Print_Area" localSheetId="0">'2018-2019'!$A:$E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1" l="1"/>
  <c r="D81" i="1"/>
  <c r="E47" i="1"/>
  <c r="D47" i="1"/>
  <c r="E42" i="1" l="1"/>
  <c r="D42" i="1"/>
  <c r="E29" i="1" l="1"/>
  <c r="D29" i="1"/>
  <c r="E85" i="1"/>
  <c r="D85" i="1"/>
  <c r="E84" i="1"/>
  <c r="E82" i="1"/>
  <c r="D82" i="1"/>
  <c r="E79" i="1"/>
  <c r="D79" i="1"/>
  <c r="E77" i="1"/>
  <c r="D77" i="1"/>
  <c r="E68" i="1"/>
  <c r="D68" i="1"/>
  <c r="D49" i="1"/>
  <c r="E40" i="1"/>
  <c r="D40" i="1"/>
  <c r="E13" i="1"/>
  <c r="E14" i="1"/>
  <c r="D14" i="1"/>
  <c r="E11" i="1" l="1"/>
  <c r="E63" i="1"/>
  <c r="D63" i="1"/>
  <c r="E49" i="1" l="1"/>
  <c r="E55" i="1"/>
  <c r="D55" i="1"/>
  <c r="E22" i="1" l="1"/>
  <c r="D22" i="1"/>
  <c r="D13" i="1" s="1"/>
  <c r="D11" i="1" s="1"/>
  <c r="E15" i="1"/>
  <c r="D15" i="1"/>
  <c r="D86" i="1" l="1"/>
  <c r="E86" i="1"/>
  <c r="E45" i="1"/>
  <c r="D45" i="1"/>
  <c r="D84" i="1" l="1"/>
  <c r="D74" i="1" l="1"/>
  <c r="E50" i="1" l="1"/>
  <c r="E78" i="1" s="1"/>
  <c r="D50" i="1"/>
  <c r="D78" i="1" s="1"/>
  <c r="E30" i="1" l="1"/>
  <c r="E27" i="1" s="1"/>
  <c r="D30" i="1"/>
  <c r="D27" i="1" s="1"/>
  <c r="E75" i="1" l="1"/>
  <c r="D75" i="1"/>
  <c r="E35" i="1"/>
  <c r="E83" i="1" s="1"/>
  <c r="E70" i="1" l="1"/>
  <c r="D70" i="1"/>
  <c r="D35" i="1" l="1"/>
  <c r="D83" i="1" s="1"/>
  <c r="E66" i="1"/>
  <c r="D66" i="1"/>
  <c r="D72" i="1" s="1"/>
  <c r="E72" i="1" l="1"/>
  <c r="E74" i="1"/>
</calcChain>
</file>

<file path=xl/sharedStrings.xml><?xml version="1.0" encoding="utf-8"?>
<sst xmlns="http://schemas.openxmlformats.org/spreadsheetml/2006/main" count="133" uniqueCount="85">
  <si>
    <t>№ п/п</t>
  </si>
  <si>
    <t>Исполнитель</t>
  </si>
  <si>
    <t>Образование</t>
  </si>
  <si>
    <t>Департамент имущественных отношений</t>
  </si>
  <si>
    <t xml:space="preserve">Департамент образования </t>
  </si>
  <si>
    <t>Жилищно-коммунальное хозяйство</t>
  </si>
  <si>
    <t>Строительство источников противопожарного водоснабжения</t>
  </si>
  <si>
    <t>Департамент жилищно-коммунального хозяйства</t>
  </si>
  <si>
    <t>Управление жилищных отношений</t>
  </si>
  <si>
    <t>Внешнее благоустройство</t>
  </si>
  <si>
    <t>Управление внешнего благоустройства</t>
  </si>
  <si>
    <t>Дорожное хозяйство</t>
  </si>
  <si>
    <t>в том числе:</t>
  </si>
  <si>
    <t>средства дорожного фонда</t>
  </si>
  <si>
    <t>Департамент дорог и транспорта</t>
  </si>
  <si>
    <t>местный бюджет</t>
  </si>
  <si>
    <t>Физическая культура и спорт</t>
  </si>
  <si>
    <t xml:space="preserve">Комитет по физической культуре и спорту </t>
  </si>
  <si>
    <t>Всего:</t>
  </si>
  <si>
    <t>в том числе</t>
  </si>
  <si>
    <t>в разрезе исполнителей</t>
  </si>
  <si>
    <t>Департамент образования</t>
  </si>
  <si>
    <t>Прочие объекты</t>
  </si>
  <si>
    <t>Реконструкция светофорных объектов</t>
  </si>
  <si>
    <t>Культура</t>
  </si>
  <si>
    <t>Проведение комплекса мероприятий, связанных со строительством зоопарка</t>
  </si>
  <si>
    <t>Департамент культуры и молодежной политики</t>
  </si>
  <si>
    <t>краевой бюджет</t>
  </si>
  <si>
    <t>Реконструкция пересечения ул. Героев Хасана и Транссибирской магистрали (включая тоннель)</t>
  </si>
  <si>
    <t>Объект</t>
  </si>
  <si>
    <t>1.</t>
  </si>
  <si>
    <t>2.</t>
  </si>
  <si>
    <t>8.</t>
  </si>
  <si>
    <t>23.</t>
  </si>
  <si>
    <t>24.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</si>
  <si>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</si>
  <si>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Департамент общественной безопасности</t>
  </si>
  <si>
    <t xml:space="preserve">Управление капитального строительства </t>
  </si>
  <si>
    <t>4.</t>
  </si>
  <si>
    <t>19.</t>
  </si>
  <si>
    <t>Общественная безопасность</t>
  </si>
  <si>
    <t>Реконструкция системы очистки сточных вод в микрорайоне Крым Кировского района города Перми</t>
  </si>
  <si>
    <t>2018 год</t>
  </si>
  <si>
    <t>Управление капитального строительства</t>
  </si>
  <si>
    <t>Строительство (реконструкция) сетей наружного освещения</t>
  </si>
  <si>
    <t>Расширение и реконструкция (3 очередь) канализации города Перми</t>
  </si>
  <si>
    <t>Строительство сетей водоснабжения и водоотведения микрорайона «Заозерье» для земельных участков многодетных семей</t>
  </si>
  <si>
    <t>7.</t>
  </si>
  <si>
    <t>9.</t>
  </si>
  <si>
    <t>13.</t>
  </si>
  <si>
    <t>20.</t>
  </si>
  <si>
    <t>тыс. руб.</t>
  </si>
  <si>
    <t>к решению</t>
  </si>
  <si>
    <t>Пермской городской Думы</t>
  </si>
  <si>
    <t>Перечень объектов капитального строительства муниципальной собственности и объектов недвижимого имущества, приобретаемых в муниципальную собственность, на плановый период 2018 и 2019 годов</t>
  </si>
  <si>
    <t>Строительство здания общеобразовательного учреждения по ул.Юнг Прикамья,3</t>
  </si>
  <si>
    <t>Строительство нового корпуса МАОУ «СОШ № 129» г. Перми</t>
  </si>
  <si>
    <t>Строительство газопроводов в микрорайонах индивидуальной застройки города Перми</t>
  </si>
  <si>
    <t>Строительство блочной модульной котельной в микрорайоне «Южный»</t>
  </si>
  <si>
    <t>Реконструкция ул. Революции от ул. Куйбышева до ул. Попова (в т. ч. ул. Пушкина от ЦКР до Комсомольского проспекта; площадь центрального колхозного рынка; ул. Куйбышева от ул. Революции до ул. Пушкина)</t>
  </si>
  <si>
    <t>Строительство подходов к перрону остановочного пункта городской электрички на ул. Попова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</si>
  <si>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</si>
  <si>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Строительство плавательного бассейна по адресу: ул. Сысольская, 10/5</t>
  </si>
  <si>
    <t>Строительство спортивной  базы «Летающий лыжник» г. Перми, ул. Тихая, 22</t>
  </si>
  <si>
    <t>2019 год</t>
  </si>
  <si>
    <t>3.</t>
  </si>
  <si>
    <t>5.</t>
  </si>
  <si>
    <t>6.</t>
  </si>
  <si>
    <t>10.</t>
  </si>
  <si>
    <t>11.</t>
  </si>
  <si>
    <t>12.</t>
  </si>
  <si>
    <t>14.</t>
  </si>
  <si>
    <t>15.</t>
  </si>
  <si>
    <t>16.</t>
  </si>
  <si>
    <t>17.</t>
  </si>
  <si>
    <t>18.</t>
  </si>
  <si>
    <t>21.</t>
  </si>
  <si>
    <t>22.</t>
  </si>
  <si>
    <t>Строительство нового корпуса МАОУ «СОШ № 59» г. Перми</t>
  </si>
  <si>
    <t>Реконструкция здания МАОУ «СОШ № 93» г. Перми (пристройка нового корпуса)</t>
  </si>
  <si>
    <t>Строительство спортивной площадки в МАОУ «Школа дизайна «Точка» г. Пермь»</t>
  </si>
  <si>
    <t>Строительство нового корпуса МБОУ «СОШ № 42» г. Перми</t>
  </si>
  <si>
    <t>Реконструкция ул. Революции от ЦКР до ул. Сибирской с обустройством трамвайной линии</t>
  </si>
  <si>
    <t>Реконструкция ул. Карпинского от ул. Архитектора Свиязева до ул. Советской Армии</t>
  </si>
  <si>
    <t>ПРИЛОЖЕНИЕ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</si>
</sst>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5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164" fontId="1" fillId="2" borderId="1" xfId="0" applyNumberFormat="1" applyFont="1" applyFill="1" applyBorder="1" applyAlignment="1">
      <alignment vertical="top"/>
    </xf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vertical="top" wrapText="1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top"/>
    </xf>
    <xf numFmtId="0" fontId="1" fillId="3" borderId="0" xfId="0" applyFont="1" applyFill="1"/>
    <xf numFmtId="164" fontId="1" fillId="3" borderId="1" xfId="0" applyNumberFormat="1" applyFont="1" applyFill="1" applyBorder="1" applyAlignment="1">
      <alignment vertical="top" wrapText="1"/>
    </xf>
    <xf numFmtId="165" fontId="1" fillId="2" borderId="5" xfId="0" applyNumberFormat="1" applyFont="1" applyFill="1" applyBorder="1" applyAlignment="1">
      <alignment horizontal="right"/>
    </xf>
    <xf numFmtId="165" fontId="1" fillId="3" borderId="1" xfId="0" applyNumberFormat="1" applyFont="1" applyFill="1" applyBorder="1"/>
    <xf numFmtId="165" fontId="1" fillId="2" borderId="1" xfId="0" applyNumberFormat="1" applyFont="1" applyFill="1" applyBorder="1"/>
    <xf numFmtId="165" fontId="1" fillId="2" borderId="5" xfId="0" applyNumberFormat="1" applyFont="1" applyFill="1" applyBorder="1"/>
    <xf numFmtId="0" fontId="1" fillId="3" borderId="1" xfId="0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vertical="top" wrapText="1"/>
    </xf>
    <xf numFmtId="164" fontId="1" fillId="2" borderId="4" xfId="0" applyNumberFormat="1" applyFont="1" applyFill="1" applyBorder="1" applyAlignment="1">
      <alignment vertical="top" wrapText="1"/>
    </xf>
    <xf numFmtId="0" fontId="3" fillId="2" borderId="0" xfId="0" applyFont="1" applyFill="1"/>
    <xf numFmtId="0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vertical="top" wrapText="1"/>
    </xf>
    <xf numFmtId="164" fontId="4" fillId="2" borderId="4" xfId="0" applyNumberFormat="1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vertical="top" wrapText="1"/>
    </xf>
    <xf numFmtId="164" fontId="1" fillId="2" borderId="6" xfId="0" applyNumberFormat="1" applyFont="1" applyFill="1" applyBorder="1" applyAlignment="1">
      <alignment horizontal="left" vertical="top" wrapText="1"/>
    </xf>
    <xf numFmtId="164" fontId="1" fillId="2" borderId="7" xfId="0" applyNumberFormat="1" applyFont="1" applyFill="1" applyBorder="1" applyAlignment="1">
      <alignment horizontal="left" vertical="top" wrapText="1"/>
    </xf>
    <xf numFmtId="165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/>
    <xf numFmtId="164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164" fontId="1" fillId="2" borderId="6" xfId="0" applyNumberFormat="1" applyFont="1" applyFill="1" applyBorder="1" applyAlignment="1">
      <alignment horizontal="left" vertical="top" wrapText="1"/>
    </xf>
    <xf numFmtId="164" fontId="1" fillId="2" borderId="7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87"/>
  <sheetViews>
    <sheetView tabSelected="1" zoomScale="70" zoomScaleNormal="70" workbookViewId="0">
      <selection activeCell="E2" sqref="E2"/>
    </sheetView>
  </sheetViews>
  <sheetFormatPr defaultColWidth="9.140625" defaultRowHeight="18.75" x14ac:dyDescent="0.3"/>
  <cols>
    <col min="1" max="1" width="5.5703125" style="4" customWidth="1"/>
    <col min="2" max="2" width="82.7109375" style="4" customWidth="1"/>
    <col min="3" max="3" width="19.85546875" style="4" customWidth="1"/>
    <col min="4" max="5" width="17.5703125" style="4" customWidth="1"/>
    <col min="6" max="6" width="17.42578125" style="1" hidden="1" customWidth="1"/>
    <col min="7" max="7" width="19.85546875" style="1" hidden="1" customWidth="1"/>
    <col min="8" max="9" width="9.140625" style="4" customWidth="1"/>
    <col min="10" max="16384" width="9.140625" style="4"/>
  </cols>
  <sheetData>
    <row r="1" spans="1:7" x14ac:dyDescent="0.3">
      <c r="E1" s="8" t="s">
        <v>84</v>
      </c>
      <c r="F1" s="4"/>
      <c r="G1" s="4"/>
    </row>
    <row r="2" spans="1:7" x14ac:dyDescent="0.3">
      <c r="E2" s="8" t="s">
        <v>52</v>
      </c>
      <c r="F2" s="4"/>
      <c r="G2" s="4"/>
    </row>
    <row r="3" spans="1:7" x14ac:dyDescent="0.3">
      <c r="E3" s="8" t="s">
        <v>53</v>
      </c>
      <c r="F3" s="4"/>
      <c r="G3" s="4"/>
    </row>
    <row r="4" spans="1:7" x14ac:dyDescent="0.3">
      <c r="F4" s="4"/>
      <c r="G4" s="4"/>
    </row>
    <row r="5" spans="1:7" ht="15.75" customHeight="1" x14ac:dyDescent="0.3">
      <c r="A5" s="40" t="s">
        <v>54</v>
      </c>
      <c r="B5" s="40"/>
      <c r="C5" s="40"/>
      <c r="D5" s="40"/>
      <c r="E5" s="40"/>
      <c r="F5" s="4"/>
      <c r="G5" s="4"/>
    </row>
    <row r="6" spans="1:7" ht="19.5" customHeight="1" x14ac:dyDescent="0.3">
      <c r="A6" s="40"/>
      <c r="B6" s="40"/>
      <c r="C6" s="40"/>
      <c r="D6" s="40"/>
      <c r="E6" s="40"/>
      <c r="F6" s="4"/>
      <c r="G6" s="4"/>
    </row>
    <row r="7" spans="1:7" x14ac:dyDescent="0.3">
      <c r="A7" s="40"/>
      <c r="B7" s="40"/>
      <c r="C7" s="40"/>
      <c r="D7" s="40"/>
      <c r="E7" s="40"/>
      <c r="F7" s="4"/>
      <c r="G7" s="4"/>
    </row>
    <row r="8" spans="1:7" x14ac:dyDescent="0.3">
      <c r="A8" s="9"/>
      <c r="B8" s="10"/>
      <c r="C8" s="10"/>
      <c r="E8" s="8" t="s">
        <v>51</v>
      </c>
      <c r="F8" s="4"/>
      <c r="G8" s="4"/>
    </row>
    <row r="9" spans="1:7" ht="18.75" customHeight="1" x14ac:dyDescent="0.3">
      <c r="A9" s="47" t="s">
        <v>0</v>
      </c>
      <c r="B9" s="47" t="s">
        <v>29</v>
      </c>
      <c r="C9" s="47" t="s">
        <v>1</v>
      </c>
      <c r="D9" s="49" t="s">
        <v>42</v>
      </c>
      <c r="E9" s="41" t="s">
        <v>64</v>
      </c>
      <c r="F9" s="4"/>
      <c r="G9" s="4"/>
    </row>
    <row r="10" spans="1:7" x14ac:dyDescent="0.3">
      <c r="A10" s="48"/>
      <c r="B10" s="37"/>
      <c r="C10" s="37"/>
      <c r="D10" s="50"/>
      <c r="E10" s="42"/>
      <c r="F10" s="4"/>
      <c r="G10" s="4"/>
    </row>
    <row r="11" spans="1:7" x14ac:dyDescent="0.3">
      <c r="A11" s="2"/>
      <c r="B11" s="5" t="s">
        <v>2</v>
      </c>
      <c r="C11" s="5"/>
      <c r="D11" s="14">
        <f>D13+D14</f>
        <v>613113.10000000009</v>
      </c>
      <c r="E11" s="14">
        <f>E13+E14</f>
        <v>714882.1</v>
      </c>
      <c r="F11" s="12"/>
      <c r="G11" s="12"/>
    </row>
    <row r="12" spans="1:7" x14ac:dyDescent="0.3">
      <c r="A12" s="2"/>
      <c r="B12" s="5" t="s">
        <v>12</v>
      </c>
      <c r="C12" s="5"/>
      <c r="D12" s="14"/>
      <c r="E12" s="14"/>
      <c r="F12" s="4"/>
      <c r="G12" s="4"/>
    </row>
    <row r="13" spans="1:7" hidden="1" x14ac:dyDescent="0.3">
      <c r="A13" s="2"/>
      <c r="B13" s="23" t="s">
        <v>15</v>
      </c>
      <c r="C13" s="5"/>
      <c r="D13" s="14">
        <f>D20+D17+D19+D22+D26</f>
        <v>353367.80000000005</v>
      </c>
      <c r="E13" s="14">
        <f>E20+E17+E19+E26+E24+E21</f>
        <v>455682.5</v>
      </c>
      <c r="F13" s="4"/>
      <c r="G13" s="4">
        <v>0</v>
      </c>
    </row>
    <row r="14" spans="1:7" x14ac:dyDescent="0.3">
      <c r="A14" s="2"/>
      <c r="B14" s="28" t="s">
        <v>27</v>
      </c>
      <c r="C14" s="5"/>
      <c r="D14" s="14">
        <f>D18</f>
        <v>259745.3</v>
      </c>
      <c r="E14" s="14">
        <f>E18+E25</f>
        <v>259199.6</v>
      </c>
      <c r="F14" s="4"/>
      <c r="G14" s="4"/>
    </row>
    <row r="15" spans="1:7" ht="56.25" x14ac:dyDescent="0.3">
      <c r="A15" s="2" t="s">
        <v>30</v>
      </c>
      <c r="B15" s="24" t="s">
        <v>78</v>
      </c>
      <c r="C15" s="28" t="s">
        <v>37</v>
      </c>
      <c r="D15" s="14">
        <f>D17+D18</f>
        <v>381882.9</v>
      </c>
      <c r="E15" s="14">
        <f>E17+E18</f>
        <v>90000</v>
      </c>
      <c r="F15" s="4">
        <v>2420141170</v>
      </c>
      <c r="G15" s="4"/>
    </row>
    <row r="16" spans="1:7" x14ac:dyDescent="0.3">
      <c r="A16" s="2"/>
      <c r="B16" s="5" t="s">
        <v>12</v>
      </c>
      <c r="C16" s="28"/>
      <c r="D16" s="14"/>
      <c r="E16" s="14"/>
      <c r="F16" s="4"/>
      <c r="G16" s="4"/>
    </row>
    <row r="17" spans="1:13" hidden="1" x14ac:dyDescent="0.3">
      <c r="A17" s="2"/>
      <c r="B17" s="23" t="s">
        <v>15</v>
      </c>
      <c r="C17" s="19"/>
      <c r="D17" s="14">
        <v>122137.60000000001</v>
      </c>
      <c r="E17" s="14">
        <v>27000</v>
      </c>
      <c r="F17" s="4"/>
      <c r="G17" s="4">
        <v>0</v>
      </c>
    </row>
    <row r="18" spans="1:13" x14ac:dyDescent="0.3">
      <c r="A18" s="2"/>
      <c r="B18" s="28" t="s">
        <v>27</v>
      </c>
      <c r="C18" s="28"/>
      <c r="D18" s="14">
        <v>259745.3</v>
      </c>
      <c r="E18" s="14">
        <v>63000</v>
      </c>
      <c r="F18" s="4"/>
      <c r="G18" s="4"/>
    </row>
    <row r="19" spans="1:13" ht="56.25" x14ac:dyDescent="0.3">
      <c r="A19" s="2" t="s">
        <v>31</v>
      </c>
      <c r="B19" s="20" t="s">
        <v>81</v>
      </c>
      <c r="C19" s="28" t="s">
        <v>37</v>
      </c>
      <c r="D19" s="14">
        <v>225606.3</v>
      </c>
      <c r="E19" s="14">
        <v>0</v>
      </c>
      <c r="F19" s="4">
        <v>2420141180</v>
      </c>
      <c r="G19" s="4"/>
    </row>
    <row r="20" spans="1:13" ht="56.25" x14ac:dyDescent="0.3">
      <c r="A20" s="2" t="s">
        <v>65</v>
      </c>
      <c r="B20" s="28" t="s">
        <v>55</v>
      </c>
      <c r="C20" s="28" t="s">
        <v>43</v>
      </c>
      <c r="D20" s="14">
        <v>0</v>
      </c>
      <c r="E20" s="14">
        <v>12578.6</v>
      </c>
      <c r="F20" s="4">
        <v>2420141400</v>
      </c>
      <c r="G20" s="4"/>
    </row>
    <row r="21" spans="1:13" ht="56.25" x14ac:dyDescent="0.3">
      <c r="A21" s="2" t="s">
        <v>38</v>
      </c>
      <c r="B21" s="25" t="s">
        <v>79</v>
      </c>
      <c r="C21" s="28" t="s">
        <v>37</v>
      </c>
      <c r="D21" s="14">
        <v>0</v>
      </c>
      <c r="E21" s="14">
        <v>250000</v>
      </c>
      <c r="F21" s="4">
        <v>2420141590</v>
      </c>
      <c r="G21" s="4"/>
    </row>
    <row r="22" spans="1:13" ht="56.25" x14ac:dyDescent="0.3">
      <c r="A22" s="2" t="s">
        <v>66</v>
      </c>
      <c r="B22" s="28" t="s">
        <v>56</v>
      </c>
      <c r="C22" s="28" t="s">
        <v>37</v>
      </c>
      <c r="D22" s="16">
        <f>D24+D25</f>
        <v>0</v>
      </c>
      <c r="E22" s="16">
        <f>E24+E25</f>
        <v>360000</v>
      </c>
      <c r="F22" s="4">
        <v>2420141580</v>
      </c>
      <c r="G22" s="4"/>
    </row>
    <row r="23" spans="1:13" x14ac:dyDescent="0.3">
      <c r="A23" s="2"/>
      <c r="B23" s="28" t="s">
        <v>12</v>
      </c>
      <c r="C23" s="28"/>
      <c r="D23" s="14"/>
      <c r="E23" s="14"/>
      <c r="F23" s="4"/>
      <c r="G23" s="4"/>
    </row>
    <row r="24" spans="1:13" hidden="1" x14ac:dyDescent="0.3">
      <c r="A24" s="2"/>
      <c r="B24" s="23" t="s">
        <v>15</v>
      </c>
      <c r="C24" s="19"/>
      <c r="D24" s="14"/>
      <c r="E24" s="14">
        <v>163800.4</v>
      </c>
      <c r="F24" s="4"/>
      <c r="G24" s="4">
        <v>0</v>
      </c>
    </row>
    <row r="25" spans="1:13" x14ac:dyDescent="0.3">
      <c r="A25" s="2"/>
      <c r="B25" s="28" t="s">
        <v>27</v>
      </c>
      <c r="C25" s="28"/>
      <c r="D25" s="14"/>
      <c r="E25" s="14">
        <v>196199.6</v>
      </c>
      <c r="F25" s="4"/>
      <c r="G25" s="4"/>
    </row>
    <row r="26" spans="1:13" ht="37.5" x14ac:dyDescent="0.3">
      <c r="A26" s="2" t="s">
        <v>67</v>
      </c>
      <c r="B26" s="28" t="s">
        <v>80</v>
      </c>
      <c r="C26" s="28" t="s">
        <v>4</v>
      </c>
      <c r="D26" s="14">
        <v>5623.9</v>
      </c>
      <c r="E26" s="14">
        <v>2303.5</v>
      </c>
      <c r="F26" s="4">
        <v>2420141630</v>
      </c>
      <c r="G26" s="4"/>
    </row>
    <row r="27" spans="1:13" x14ac:dyDescent="0.3">
      <c r="A27" s="2"/>
      <c r="B27" s="28" t="s">
        <v>5</v>
      </c>
      <c r="C27" s="28"/>
      <c r="D27" s="16">
        <f>D29+D30</f>
        <v>1141644.3999999999</v>
      </c>
      <c r="E27" s="16">
        <f>E29+E30</f>
        <v>786003.6</v>
      </c>
      <c r="F27" s="12"/>
      <c r="G27" s="12"/>
    </row>
    <row r="28" spans="1:13" hidden="1" x14ac:dyDescent="0.3">
      <c r="A28" s="2"/>
      <c r="B28" s="5" t="s">
        <v>12</v>
      </c>
      <c r="C28" s="7"/>
      <c r="D28" s="16"/>
      <c r="E28" s="16"/>
      <c r="F28" s="4"/>
      <c r="G28" s="4">
        <v>0</v>
      </c>
    </row>
    <row r="29" spans="1:13" hidden="1" x14ac:dyDescent="0.3">
      <c r="A29" s="2"/>
      <c r="B29" s="23" t="s">
        <v>15</v>
      </c>
      <c r="C29" s="7"/>
      <c r="D29" s="16">
        <f>D31+D32+D33+D34+D37+D39</f>
        <v>1141644.3999999999</v>
      </c>
      <c r="E29" s="16">
        <f>E31+E32+E33+E34+E37+E39</f>
        <v>786003.6</v>
      </c>
      <c r="F29" s="4"/>
      <c r="G29" s="4">
        <v>0</v>
      </c>
    </row>
    <row r="30" spans="1:13" hidden="1" x14ac:dyDescent="0.3">
      <c r="A30" s="2"/>
      <c r="B30" s="23" t="s">
        <v>27</v>
      </c>
      <c r="C30" s="7"/>
      <c r="D30" s="16">
        <f>D38</f>
        <v>0</v>
      </c>
      <c r="E30" s="16">
        <f>E38</f>
        <v>0</v>
      </c>
      <c r="F30" s="4"/>
      <c r="G30" s="4">
        <v>0</v>
      </c>
    </row>
    <row r="31" spans="1:13" ht="75" x14ac:dyDescent="0.3">
      <c r="A31" s="2" t="s">
        <v>47</v>
      </c>
      <c r="B31" s="28" t="s">
        <v>57</v>
      </c>
      <c r="C31" s="28" t="s">
        <v>7</v>
      </c>
      <c r="D31" s="16">
        <v>66482</v>
      </c>
      <c r="E31" s="16">
        <v>62723.199999999997</v>
      </c>
      <c r="F31" s="4">
        <v>1710241100</v>
      </c>
      <c r="G31" s="4"/>
    </row>
    <row r="32" spans="1:13" ht="75" x14ac:dyDescent="0.3">
      <c r="A32" s="2" t="s">
        <v>32</v>
      </c>
      <c r="B32" s="3" t="s">
        <v>45</v>
      </c>
      <c r="C32" s="28" t="s">
        <v>7</v>
      </c>
      <c r="D32" s="16">
        <v>100502.5</v>
      </c>
      <c r="E32" s="16">
        <v>0</v>
      </c>
      <c r="F32" s="4">
        <v>1710141130</v>
      </c>
      <c r="G32" s="4"/>
      <c r="M32" s="28"/>
    </row>
    <row r="33" spans="1:13" ht="75" x14ac:dyDescent="0.3">
      <c r="A33" s="2" t="s">
        <v>48</v>
      </c>
      <c r="B33" s="28" t="s">
        <v>46</v>
      </c>
      <c r="C33" s="28" t="s">
        <v>7</v>
      </c>
      <c r="D33" s="16">
        <v>54913.3</v>
      </c>
      <c r="E33" s="16">
        <v>0</v>
      </c>
      <c r="F33" s="4">
        <v>1710141140</v>
      </c>
      <c r="G33" s="4"/>
    </row>
    <row r="34" spans="1:13" ht="75" x14ac:dyDescent="0.3">
      <c r="A34" s="2" t="s">
        <v>68</v>
      </c>
      <c r="B34" s="28" t="s">
        <v>58</v>
      </c>
      <c r="C34" s="28" t="s">
        <v>7</v>
      </c>
      <c r="D34" s="14">
        <v>37000</v>
      </c>
      <c r="E34" s="14">
        <v>0</v>
      </c>
      <c r="F34" s="4">
        <v>1710641240</v>
      </c>
      <c r="G34" s="4"/>
    </row>
    <row r="35" spans="1:13" ht="56.25" x14ac:dyDescent="0.3">
      <c r="A35" s="2" t="s">
        <v>69</v>
      </c>
      <c r="B35" s="28" t="s">
        <v>35</v>
      </c>
      <c r="C35" s="28" t="s">
        <v>8</v>
      </c>
      <c r="D35" s="14">
        <f>D37+D38</f>
        <v>848298.6</v>
      </c>
      <c r="E35" s="14">
        <f>E37+E38</f>
        <v>723280.4</v>
      </c>
      <c r="F35" s="4"/>
      <c r="G35" s="4"/>
    </row>
    <row r="36" spans="1:13" hidden="1" x14ac:dyDescent="0.3">
      <c r="A36" s="2"/>
      <c r="B36" s="5" t="s">
        <v>12</v>
      </c>
      <c r="C36" s="19"/>
      <c r="D36" s="14"/>
      <c r="E36" s="14"/>
      <c r="F36" s="4"/>
      <c r="G36" s="4">
        <v>0</v>
      </c>
    </row>
    <row r="37" spans="1:13" hidden="1" x14ac:dyDescent="0.3">
      <c r="A37" s="2"/>
      <c r="B37" s="23" t="s">
        <v>15</v>
      </c>
      <c r="C37" s="19"/>
      <c r="D37" s="14">
        <v>848298.6</v>
      </c>
      <c r="E37" s="14">
        <v>723280.4</v>
      </c>
      <c r="F37" s="21"/>
      <c r="G37" s="4">
        <v>0</v>
      </c>
    </row>
    <row r="38" spans="1:13" hidden="1" x14ac:dyDescent="0.3">
      <c r="A38" s="2"/>
      <c r="B38" s="23" t="s">
        <v>27</v>
      </c>
      <c r="C38" s="19"/>
      <c r="D38" s="14"/>
      <c r="E38" s="14"/>
      <c r="F38" s="4"/>
      <c r="G38" s="4">
        <v>0</v>
      </c>
    </row>
    <row r="39" spans="1:13" ht="75" x14ac:dyDescent="0.3">
      <c r="A39" s="2" t="s">
        <v>70</v>
      </c>
      <c r="B39" s="28" t="s">
        <v>41</v>
      </c>
      <c r="C39" s="28" t="s">
        <v>7</v>
      </c>
      <c r="D39" s="14">
        <v>34448</v>
      </c>
      <c r="E39" s="14">
        <v>0</v>
      </c>
      <c r="F39" s="4">
        <v>1710141090</v>
      </c>
      <c r="G39" s="4"/>
    </row>
    <row r="40" spans="1:13" x14ac:dyDescent="0.3">
      <c r="A40" s="2"/>
      <c r="B40" s="28" t="s">
        <v>9</v>
      </c>
      <c r="C40" s="28"/>
      <c r="D40" s="16">
        <f>D42+D43</f>
        <v>35500</v>
      </c>
      <c r="E40" s="16">
        <f>E42+E43</f>
        <v>35500</v>
      </c>
      <c r="F40" s="12"/>
      <c r="G40" s="12"/>
    </row>
    <row r="41" spans="1:13" hidden="1" x14ac:dyDescent="0.3">
      <c r="A41" s="2"/>
      <c r="B41" s="5" t="s">
        <v>12</v>
      </c>
      <c r="C41" s="7"/>
      <c r="D41" s="17"/>
      <c r="E41" s="17"/>
      <c r="F41" s="4"/>
      <c r="G41" s="4">
        <v>0</v>
      </c>
      <c r="M41" s="12"/>
    </row>
    <row r="42" spans="1:13" hidden="1" x14ac:dyDescent="0.3">
      <c r="A42" s="2"/>
      <c r="B42" s="23" t="s">
        <v>15</v>
      </c>
      <c r="C42" s="7"/>
      <c r="D42" s="17">
        <f>D44</f>
        <v>35500</v>
      </c>
      <c r="E42" s="17">
        <f>E44</f>
        <v>35500</v>
      </c>
      <c r="F42" s="4"/>
      <c r="G42" s="4">
        <v>0</v>
      </c>
    </row>
    <row r="43" spans="1:13" hidden="1" x14ac:dyDescent="0.3">
      <c r="A43" s="2"/>
      <c r="B43" s="23" t="s">
        <v>27</v>
      </c>
      <c r="C43" s="7"/>
      <c r="D43" s="17"/>
      <c r="E43" s="17"/>
      <c r="F43" s="4"/>
      <c r="G43" s="4">
        <v>0</v>
      </c>
    </row>
    <row r="44" spans="1:13" ht="75" x14ac:dyDescent="0.3">
      <c r="A44" s="2" t="s">
        <v>49</v>
      </c>
      <c r="B44" s="28" t="s">
        <v>44</v>
      </c>
      <c r="C44" s="3" t="s">
        <v>10</v>
      </c>
      <c r="D44" s="14">
        <v>35500</v>
      </c>
      <c r="E44" s="14">
        <v>35500</v>
      </c>
      <c r="F44" s="4"/>
      <c r="G44" s="4"/>
    </row>
    <row r="45" spans="1:13" x14ac:dyDescent="0.3">
      <c r="A45" s="2"/>
      <c r="B45" s="28" t="s">
        <v>11</v>
      </c>
      <c r="C45" s="28"/>
      <c r="D45" s="31">
        <f>D47+D48+D49</f>
        <v>668194.5</v>
      </c>
      <c r="E45" s="31">
        <f>E47+E48+E49</f>
        <v>570340</v>
      </c>
      <c r="F45" s="12"/>
      <c r="G45" s="12"/>
    </row>
    <row r="46" spans="1:13" x14ac:dyDescent="0.3">
      <c r="A46" s="2"/>
      <c r="B46" s="5" t="s">
        <v>12</v>
      </c>
      <c r="C46" s="3"/>
      <c r="D46" s="14"/>
      <c r="E46" s="14"/>
      <c r="F46" s="4"/>
      <c r="G46" s="4"/>
    </row>
    <row r="47" spans="1:13" hidden="1" x14ac:dyDescent="0.3">
      <c r="A47" s="2"/>
      <c r="B47" s="23" t="s">
        <v>15</v>
      </c>
      <c r="C47" s="3"/>
      <c r="D47" s="14">
        <f>D52+D54+D60+D57+D59+D61+D62</f>
        <v>317689.5</v>
      </c>
      <c r="E47" s="14">
        <f>E52+E54+E60+E57+E59+E61+E62</f>
        <v>219835</v>
      </c>
      <c r="F47" s="4"/>
      <c r="G47" s="4">
        <v>0</v>
      </c>
    </row>
    <row r="48" spans="1:13" hidden="1" x14ac:dyDescent="0.3">
      <c r="A48" s="2"/>
      <c r="B48" s="23" t="s">
        <v>27</v>
      </c>
      <c r="C48" s="3"/>
      <c r="D48" s="14"/>
      <c r="E48" s="14"/>
      <c r="F48" s="4"/>
      <c r="G48" s="4">
        <v>0</v>
      </c>
    </row>
    <row r="49" spans="1:7" x14ac:dyDescent="0.3">
      <c r="A49" s="2"/>
      <c r="B49" s="28" t="s">
        <v>13</v>
      </c>
      <c r="C49" s="3"/>
      <c r="D49" s="14">
        <f>D53+D58</f>
        <v>350505</v>
      </c>
      <c r="E49" s="14">
        <f>E53+E58</f>
        <v>350505</v>
      </c>
      <c r="F49" s="4"/>
      <c r="G49" s="4"/>
    </row>
    <row r="50" spans="1:7" ht="75" x14ac:dyDescent="0.3">
      <c r="A50" s="2" t="s">
        <v>72</v>
      </c>
      <c r="B50" s="28" t="s">
        <v>28</v>
      </c>
      <c r="C50" s="3" t="s">
        <v>10</v>
      </c>
      <c r="D50" s="14">
        <f>D52+D53</f>
        <v>193462</v>
      </c>
      <c r="E50" s="14">
        <f>E52+E53</f>
        <v>0</v>
      </c>
      <c r="F50" s="4"/>
      <c r="G50" s="4"/>
    </row>
    <row r="51" spans="1:7" x14ac:dyDescent="0.3">
      <c r="A51" s="2"/>
      <c r="B51" s="5" t="s">
        <v>12</v>
      </c>
      <c r="C51" s="3"/>
      <c r="D51" s="14"/>
      <c r="E51" s="14"/>
      <c r="F51" s="4"/>
      <c r="G51" s="4"/>
    </row>
    <row r="52" spans="1:7" hidden="1" x14ac:dyDescent="0.3">
      <c r="A52" s="2"/>
      <c r="B52" s="23" t="s">
        <v>15</v>
      </c>
      <c r="C52" s="3"/>
      <c r="D52" s="14">
        <v>48365.5</v>
      </c>
      <c r="E52" s="14">
        <v>0</v>
      </c>
      <c r="F52" s="4"/>
      <c r="G52" s="4">
        <v>0</v>
      </c>
    </row>
    <row r="53" spans="1:7" x14ac:dyDescent="0.3">
      <c r="A53" s="2"/>
      <c r="B53" s="28" t="s">
        <v>13</v>
      </c>
      <c r="C53" s="3"/>
      <c r="D53" s="14">
        <v>145096.5</v>
      </c>
      <c r="E53" s="14">
        <v>0</v>
      </c>
      <c r="F53" s="4"/>
      <c r="G53" s="4"/>
    </row>
    <row r="54" spans="1:7" ht="75" x14ac:dyDescent="0.3">
      <c r="A54" s="2" t="s">
        <v>73</v>
      </c>
      <c r="B54" s="3" t="s">
        <v>61</v>
      </c>
      <c r="C54" s="3" t="s">
        <v>10</v>
      </c>
      <c r="D54" s="14">
        <v>150734</v>
      </c>
      <c r="E54" s="14">
        <v>100000</v>
      </c>
      <c r="F54" s="4">
        <v>1020141480</v>
      </c>
      <c r="G54" s="4"/>
    </row>
    <row r="55" spans="1:7" ht="75" x14ac:dyDescent="0.3">
      <c r="A55" s="2" t="s">
        <v>74</v>
      </c>
      <c r="B55" s="20" t="s">
        <v>82</v>
      </c>
      <c r="C55" s="3" t="s">
        <v>10</v>
      </c>
      <c r="D55" s="14">
        <f>D57+D58</f>
        <v>273878</v>
      </c>
      <c r="E55" s="14">
        <f>E57+E58</f>
        <v>467340</v>
      </c>
      <c r="F55" s="4">
        <v>1020141500</v>
      </c>
      <c r="G55" s="4"/>
    </row>
    <row r="56" spans="1:7" x14ac:dyDescent="0.3">
      <c r="A56" s="2"/>
      <c r="B56" s="5" t="s">
        <v>12</v>
      </c>
      <c r="C56" s="3"/>
      <c r="D56" s="14"/>
      <c r="E56" s="14"/>
      <c r="F56" s="4"/>
      <c r="G56" s="4"/>
    </row>
    <row r="57" spans="1:7" hidden="1" x14ac:dyDescent="0.3">
      <c r="A57" s="2"/>
      <c r="B57" s="23" t="s">
        <v>15</v>
      </c>
      <c r="C57" s="3"/>
      <c r="D57" s="14">
        <v>68469.5</v>
      </c>
      <c r="E57" s="14">
        <v>116835</v>
      </c>
      <c r="F57" s="4"/>
      <c r="G57" s="4">
        <v>0</v>
      </c>
    </row>
    <row r="58" spans="1:7" x14ac:dyDescent="0.3">
      <c r="A58" s="2"/>
      <c r="B58" s="28" t="s">
        <v>13</v>
      </c>
      <c r="C58" s="3"/>
      <c r="D58" s="14">
        <v>205408.5</v>
      </c>
      <c r="E58" s="14">
        <v>350505</v>
      </c>
      <c r="F58" s="4"/>
      <c r="G58" s="4"/>
    </row>
    <row r="59" spans="1:7" ht="75" x14ac:dyDescent="0.3">
      <c r="A59" s="2" t="s">
        <v>75</v>
      </c>
      <c r="B59" s="28" t="s">
        <v>59</v>
      </c>
      <c r="C59" s="3" t="s">
        <v>10</v>
      </c>
      <c r="D59" s="14">
        <v>30125.3</v>
      </c>
      <c r="E59" s="14">
        <v>0</v>
      </c>
      <c r="F59" s="4">
        <v>1020141250</v>
      </c>
      <c r="G59" s="4"/>
    </row>
    <row r="60" spans="1:7" ht="75" x14ac:dyDescent="0.3">
      <c r="A60" s="2" t="s">
        <v>39</v>
      </c>
      <c r="B60" s="28" t="s">
        <v>83</v>
      </c>
      <c r="C60" s="3" t="s">
        <v>10</v>
      </c>
      <c r="D60" s="14">
        <v>14431.4</v>
      </c>
      <c r="E60" s="14">
        <v>0</v>
      </c>
      <c r="F60" s="4">
        <v>1020141510</v>
      </c>
      <c r="G60" s="4"/>
    </row>
    <row r="61" spans="1:7" ht="75" x14ac:dyDescent="0.3">
      <c r="A61" s="2" t="s">
        <v>50</v>
      </c>
      <c r="B61" s="28" t="s">
        <v>60</v>
      </c>
      <c r="C61" s="3" t="s">
        <v>10</v>
      </c>
      <c r="D61" s="14">
        <v>2563.8000000000002</v>
      </c>
      <c r="E61" s="14">
        <v>0</v>
      </c>
      <c r="F61" s="4">
        <v>1020141260</v>
      </c>
      <c r="G61" s="4"/>
    </row>
    <row r="62" spans="1:7" ht="56.25" x14ac:dyDescent="0.3">
      <c r="A62" s="2" t="s">
        <v>71</v>
      </c>
      <c r="B62" s="32" t="s">
        <v>23</v>
      </c>
      <c r="C62" s="3" t="s">
        <v>14</v>
      </c>
      <c r="D62" s="16">
        <v>3000</v>
      </c>
      <c r="E62" s="16">
        <v>3000</v>
      </c>
      <c r="F62" s="4">
        <v>1210441570</v>
      </c>
      <c r="G62" s="4"/>
    </row>
    <row r="63" spans="1:7" x14ac:dyDescent="0.3">
      <c r="A63" s="2"/>
      <c r="B63" s="22" t="s">
        <v>16</v>
      </c>
      <c r="C63" s="22"/>
      <c r="D63" s="16">
        <f>D65+D64</f>
        <v>112839.1</v>
      </c>
      <c r="E63" s="16">
        <f>E65+E64</f>
        <v>0</v>
      </c>
      <c r="F63" s="12"/>
      <c r="G63" s="12"/>
    </row>
    <row r="64" spans="1:7" ht="56.25" x14ac:dyDescent="0.3">
      <c r="A64" s="2" t="s">
        <v>76</v>
      </c>
      <c r="B64" s="27" t="s">
        <v>62</v>
      </c>
      <c r="C64" s="22" t="s">
        <v>43</v>
      </c>
      <c r="D64" s="16">
        <v>82839.100000000006</v>
      </c>
      <c r="E64" s="16">
        <v>0</v>
      </c>
      <c r="F64" s="4">
        <v>510141420</v>
      </c>
      <c r="G64" s="4"/>
    </row>
    <row r="65" spans="1:13" ht="56.25" x14ac:dyDescent="0.3">
      <c r="A65" s="2" t="s">
        <v>77</v>
      </c>
      <c r="B65" s="28" t="s">
        <v>63</v>
      </c>
      <c r="C65" s="22" t="s">
        <v>43</v>
      </c>
      <c r="D65" s="16">
        <v>30000</v>
      </c>
      <c r="E65" s="16">
        <v>0</v>
      </c>
      <c r="F65" s="4">
        <v>510141440</v>
      </c>
      <c r="G65" s="4"/>
    </row>
    <row r="66" spans="1:13" x14ac:dyDescent="0.3">
      <c r="A66" s="2"/>
      <c r="B66" s="28" t="s">
        <v>24</v>
      </c>
      <c r="C66" s="3"/>
      <c r="D66" s="16">
        <f>D67</f>
        <v>127415.3</v>
      </c>
      <c r="E66" s="16">
        <f>E67</f>
        <v>0</v>
      </c>
      <c r="F66" s="12"/>
      <c r="G66" s="12"/>
    </row>
    <row r="67" spans="1:13" ht="75" x14ac:dyDescent="0.3">
      <c r="A67" s="2" t="s">
        <v>33</v>
      </c>
      <c r="B67" s="28" t="s">
        <v>25</v>
      </c>
      <c r="C67" s="3" t="s">
        <v>26</v>
      </c>
      <c r="D67" s="16">
        <v>127415.3</v>
      </c>
      <c r="E67" s="16">
        <v>0</v>
      </c>
      <c r="F67" s="4">
        <v>320442140</v>
      </c>
      <c r="G67" s="4"/>
    </row>
    <row r="68" spans="1:13" x14ac:dyDescent="0.3">
      <c r="A68" s="2"/>
      <c r="B68" s="28" t="s">
        <v>40</v>
      </c>
      <c r="C68" s="3"/>
      <c r="D68" s="16">
        <f>D69</f>
        <v>10085.700000000001</v>
      </c>
      <c r="E68" s="16">
        <f>E69</f>
        <v>7085.7</v>
      </c>
      <c r="F68" s="12"/>
      <c r="G68" s="12"/>
    </row>
    <row r="69" spans="1:13" ht="56.25" x14ac:dyDescent="0.3">
      <c r="A69" s="2" t="s">
        <v>34</v>
      </c>
      <c r="B69" s="3" t="s">
        <v>6</v>
      </c>
      <c r="C69" s="28" t="s">
        <v>36</v>
      </c>
      <c r="D69" s="16">
        <v>10085.700000000001</v>
      </c>
      <c r="E69" s="16">
        <v>7085.7</v>
      </c>
      <c r="F69" s="4">
        <v>1420341020</v>
      </c>
      <c r="G69" s="4"/>
    </row>
    <row r="70" spans="1:13" s="12" customFormat="1" hidden="1" x14ac:dyDescent="0.3">
      <c r="A70" s="11"/>
      <c r="B70" s="13" t="s">
        <v>22</v>
      </c>
      <c r="C70" s="18"/>
      <c r="D70" s="15">
        <f>D71</f>
        <v>0</v>
      </c>
      <c r="E70" s="15">
        <f>E71</f>
        <v>0</v>
      </c>
      <c r="G70" s="12">
        <v>0</v>
      </c>
      <c r="M70" s="4"/>
    </row>
    <row r="71" spans="1:13" hidden="1" x14ac:dyDescent="0.3">
      <c r="A71" s="2"/>
      <c r="B71" s="23"/>
      <c r="C71" s="7"/>
      <c r="D71" s="16"/>
      <c r="E71" s="16"/>
      <c r="F71" s="4"/>
      <c r="G71" s="4">
        <v>0</v>
      </c>
      <c r="M71" s="12"/>
    </row>
    <row r="72" spans="1:13" x14ac:dyDescent="0.3">
      <c r="A72" s="26"/>
      <c r="B72" s="38" t="s">
        <v>18</v>
      </c>
      <c r="C72" s="38"/>
      <c r="D72" s="16">
        <f>D11+D27+D40+D45+D63+D70+D66+D68</f>
        <v>2708792.1</v>
      </c>
      <c r="E72" s="16">
        <f>E11+E27+E40+E45+E63+E70+E66+E68</f>
        <v>2113811.4000000004</v>
      </c>
      <c r="F72" s="4"/>
      <c r="G72" s="4"/>
    </row>
    <row r="73" spans="1:13" x14ac:dyDescent="0.3">
      <c r="A73" s="26"/>
      <c r="B73" s="43" t="s">
        <v>19</v>
      </c>
      <c r="C73" s="44"/>
      <c r="D73" s="16"/>
      <c r="E73" s="16"/>
      <c r="F73" s="4"/>
      <c r="G73" s="4"/>
    </row>
    <row r="74" spans="1:13" x14ac:dyDescent="0.3">
      <c r="A74" s="26"/>
      <c r="B74" s="45" t="s">
        <v>13</v>
      </c>
      <c r="C74" s="46"/>
      <c r="D74" s="16">
        <f>D49</f>
        <v>350505</v>
      </c>
      <c r="E74" s="16">
        <f>E49</f>
        <v>350505</v>
      </c>
      <c r="F74" s="4"/>
      <c r="G74" s="4"/>
    </row>
    <row r="75" spans="1:13" x14ac:dyDescent="0.3">
      <c r="A75" s="26"/>
      <c r="B75" s="29" t="s">
        <v>27</v>
      </c>
      <c r="C75" s="30"/>
      <c r="D75" s="16">
        <f>D14+D30+D43+D48</f>
        <v>259745.3</v>
      </c>
      <c r="E75" s="16">
        <f>E14+E30+E43+E48</f>
        <v>259199.6</v>
      </c>
      <c r="F75" s="4"/>
      <c r="G75" s="4"/>
    </row>
    <row r="76" spans="1:13" x14ac:dyDescent="0.3">
      <c r="A76" s="26"/>
      <c r="B76" s="38" t="s">
        <v>20</v>
      </c>
      <c r="C76" s="38"/>
      <c r="D76" s="16"/>
      <c r="E76" s="16"/>
      <c r="F76" s="4"/>
      <c r="G76" s="4"/>
    </row>
    <row r="77" spans="1:13" x14ac:dyDescent="0.3">
      <c r="A77" s="26"/>
      <c r="B77" s="38" t="s">
        <v>7</v>
      </c>
      <c r="C77" s="37"/>
      <c r="D77" s="16">
        <f>D31+D32+D33+D34+D39</f>
        <v>293345.8</v>
      </c>
      <c r="E77" s="16">
        <f>E31+E32+E33+E34+E39</f>
        <v>62723.199999999997</v>
      </c>
      <c r="F77" s="4"/>
      <c r="G77" s="4"/>
    </row>
    <row r="78" spans="1:13" x14ac:dyDescent="0.3">
      <c r="A78" s="26"/>
      <c r="B78" s="38" t="s">
        <v>10</v>
      </c>
      <c r="C78" s="37"/>
      <c r="D78" s="16">
        <f>D50+D54+D55+D60+D59+D61+D44</f>
        <v>700694.50000000012</v>
      </c>
      <c r="E78" s="16">
        <f>E50+E54+E55+E60+E59+E61+E44</f>
        <v>602840</v>
      </c>
      <c r="F78" s="4"/>
      <c r="G78" s="4"/>
    </row>
    <row r="79" spans="1:13" x14ac:dyDescent="0.3">
      <c r="A79" s="26"/>
      <c r="B79" s="38" t="s">
        <v>21</v>
      </c>
      <c r="C79" s="37"/>
      <c r="D79" s="16">
        <f>D26</f>
        <v>5623.9</v>
      </c>
      <c r="E79" s="16">
        <f>E26</f>
        <v>2303.5</v>
      </c>
      <c r="F79" s="4"/>
      <c r="G79" s="4"/>
    </row>
    <row r="80" spans="1:13" hidden="1" x14ac:dyDescent="0.3">
      <c r="A80" s="2"/>
      <c r="B80" s="36" t="s">
        <v>17</v>
      </c>
      <c r="C80" s="37"/>
      <c r="D80" s="16"/>
      <c r="E80" s="16"/>
      <c r="F80" s="4"/>
      <c r="G80" s="4">
        <v>0</v>
      </c>
    </row>
    <row r="81" spans="1:7" x14ac:dyDescent="0.3">
      <c r="A81" s="2"/>
      <c r="B81" s="39" t="s">
        <v>14</v>
      </c>
      <c r="C81" s="39"/>
      <c r="D81" s="16">
        <f>D62</f>
        <v>3000</v>
      </c>
      <c r="E81" s="16">
        <f>E62</f>
        <v>3000</v>
      </c>
      <c r="F81" s="4"/>
      <c r="G81" s="4"/>
    </row>
    <row r="82" spans="1:7" hidden="1" x14ac:dyDescent="0.3">
      <c r="A82" s="6"/>
      <c r="B82" s="36" t="s">
        <v>3</v>
      </c>
      <c r="C82" s="37"/>
      <c r="D82" s="16">
        <f>D71</f>
        <v>0</v>
      </c>
      <c r="E82" s="16">
        <f>E71</f>
        <v>0</v>
      </c>
      <c r="F82" s="4"/>
      <c r="G82" s="4">
        <v>0</v>
      </c>
    </row>
    <row r="83" spans="1:7" x14ac:dyDescent="0.3">
      <c r="A83" s="2"/>
      <c r="B83" s="36" t="s">
        <v>8</v>
      </c>
      <c r="C83" s="37"/>
      <c r="D83" s="16">
        <f>D35</f>
        <v>848298.6</v>
      </c>
      <c r="E83" s="16">
        <f>E35</f>
        <v>723280.4</v>
      </c>
      <c r="F83" s="4"/>
      <c r="G83" s="4"/>
    </row>
    <row r="84" spans="1:7" x14ac:dyDescent="0.3">
      <c r="A84" s="6"/>
      <c r="B84" s="34" t="s">
        <v>26</v>
      </c>
      <c r="C84" s="35"/>
      <c r="D84" s="16">
        <f>D67</f>
        <v>127415.3</v>
      </c>
      <c r="E84" s="16">
        <f>E67</f>
        <v>0</v>
      </c>
      <c r="F84" s="4"/>
      <c r="G84" s="4"/>
    </row>
    <row r="85" spans="1:7" x14ac:dyDescent="0.3">
      <c r="A85" s="6"/>
      <c r="B85" s="33" t="s">
        <v>36</v>
      </c>
      <c r="C85" s="33"/>
      <c r="D85" s="16">
        <f>D69</f>
        <v>10085.700000000001</v>
      </c>
      <c r="E85" s="16">
        <f>E69</f>
        <v>7085.7</v>
      </c>
      <c r="F85" s="4"/>
      <c r="G85" s="4"/>
    </row>
    <row r="86" spans="1:7" x14ac:dyDescent="0.3">
      <c r="A86" s="6"/>
      <c r="B86" s="33" t="s">
        <v>37</v>
      </c>
      <c r="C86" s="33"/>
      <c r="D86" s="16">
        <f>D15+D19+D22+D20+D21+D64+D65</f>
        <v>720328.29999999993</v>
      </c>
      <c r="E86" s="16">
        <f>E15+E19+E22+E20+E21+E64+E65</f>
        <v>712578.6</v>
      </c>
      <c r="F86" s="4"/>
      <c r="G86" s="4"/>
    </row>
    <row r="87" spans="1:7" x14ac:dyDescent="0.3">
      <c r="F87" s="4"/>
      <c r="G87" s="4"/>
    </row>
  </sheetData>
  <autoFilter ref="A10:G86">
    <filterColumn colId="6">
      <filters blank="1"/>
    </filterColumn>
  </autoFilter>
  <mergeCells count="20">
    <mergeCell ref="A5:E7"/>
    <mergeCell ref="B76:C76"/>
    <mergeCell ref="E9:E10"/>
    <mergeCell ref="B72:C72"/>
    <mergeCell ref="B73:C73"/>
    <mergeCell ref="B74:C74"/>
    <mergeCell ref="A9:A10"/>
    <mergeCell ref="B9:B10"/>
    <mergeCell ref="C9:C10"/>
    <mergeCell ref="D9:D10"/>
    <mergeCell ref="B86:C86"/>
    <mergeCell ref="B85:C85"/>
    <mergeCell ref="B84:C84"/>
    <mergeCell ref="B82:C82"/>
    <mergeCell ref="B77:C77"/>
    <mergeCell ref="B78:C78"/>
    <mergeCell ref="B79:C79"/>
    <mergeCell ref="B80:C80"/>
    <mergeCell ref="B81:C81"/>
    <mergeCell ref="B83:C83"/>
  </mergeCells>
  <pageMargins left="0.98425196850393704" right="0.39370078740157483" top="0.78740157480314965" bottom="0.78740157480314965" header="0.51181102362204722" footer="0.51181102362204722"/>
  <pageSetup paperSize="9" scale="62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2018-2019</vt:lpstr>
      <vt:lpstr>'2018-2019'!Заголовки_для_печати</vt:lpstr>
      <vt:lpstr>'2018-2019'!Область_печати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Долгих Марина Александровна</cp:lastModifiedBy>
  <cp:lastPrinted>2016-10-18T11:18:04Z</cp:lastPrinted>
  <dcterms:created xsi:type="dcterms:W3CDTF">2014-02-04T08:37:28Z</dcterms:created>
  <dcterms:modified xsi:type="dcterms:W3CDTF">2016-10-19T11:37:07Z</dcterms:modified>
</cp:coreProperties>
</file>