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декабрь 2016\Пакет на Думу\Проект решения\"/>
    </mc:Choice>
  </mc:AlternateContent>
  <bookViews>
    <workbookView xWindow="480" yWindow="405" windowWidth="23250" windowHeight="12495"/>
  </bookViews>
  <sheets>
    <sheet name="прил №1" sheetId="1" r:id="rId1"/>
  </sheets>
  <calcPr calcId="152511"/>
</workbook>
</file>

<file path=xl/calcChain.xml><?xml version="1.0" encoding="utf-8"?>
<calcChain xmlns="http://schemas.openxmlformats.org/spreadsheetml/2006/main">
  <c r="C38" i="1" l="1"/>
  <c r="C27" i="1" l="1"/>
  <c r="C39" i="1" l="1"/>
  <c r="C29" i="1"/>
  <c r="C50" i="1" l="1"/>
  <c r="C47" i="1" l="1"/>
  <c r="C46" i="1" s="1"/>
  <c r="C44" i="1"/>
  <c r="C36" i="1"/>
  <c r="C24" i="1"/>
  <c r="C20" i="1"/>
  <c r="C18" i="1"/>
  <c r="C16" i="1"/>
  <c r="C15" i="1" l="1"/>
  <c r="C52" i="1" l="1"/>
</calcChain>
</file>

<file path=xl/sharedStrings.xml><?xml version="1.0" encoding="utf-8"?>
<sst xmlns="http://schemas.openxmlformats.org/spreadsheetml/2006/main" count="88" uniqueCount="86">
  <si>
    <t>к решению</t>
  </si>
  <si>
    <t>Пермской городской Думы</t>
  </si>
  <si>
    <t>тыс. руб.</t>
  </si>
  <si>
    <t>Код бюджетной классификации Российской Федерации</t>
  </si>
  <si>
    <t>Наименование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</si>
  <si>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</si>
  <si>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</si>
  <si>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</si>
  <si>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</si>
  <si>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</si>
  <si>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</si>
  <si>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</si>
  <si>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</si>
  <si>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</si>
  <si>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</si>
  <si>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</si>
  <si>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</si>
  <si>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</si>
  <si>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</si>
  <si>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</si>
  <si>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</si>
  <si>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</si>
  <si>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</si>
  <si>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</si>
  <si>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</si>
  <si>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</si>
  <si>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</si>
  <si>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</si>
  <si>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</si>
  <si>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</si>
  <si>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</si>
  <si>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</si>
  <si>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</si>
  <si>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</si>
  <si>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</si>
  <si>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</si>
  <si>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</si>
  <si>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</si>
  <si>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</si>
  <si>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 от продажи земельных участков, находящихся в государственной и муниципальной собственности </t>
  </si>
  <si>
    <t>Субсидии бюджетам бюджетной системы Российской Федерации (межбюджетные субсидии)</t>
  </si>
  <si>
    <t>10000000000000000</t>
  </si>
  <si>
    <t>10102000010000110</t>
  </si>
  <si>
    <t>10100000000000000</t>
  </si>
  <si>
    <t>10300000000000000</t>
  </si>
  <si>
    <t>10302000010000110</t>
  </si>
  <si>
    <t>10500000000000000</t>
  </si>
  <si>
    <t>10502000020000110</t>
  </si>
  <si>
    <t>10503000010000110</t>
  </si>
  <si>
    <t>10504000020000110</t>
  </si>
  <si>
    <t>10600000000000000</t>
  </si>
  <si>
    <t>10601000000000110</t>
  </si>
  <si>
    <t>10604000020000110</t>
  </si>
  <si>
    <t>10606000000000110</t>
  </si>
  <si>
    <t>10800000000000000</t>
  </si>
  <si>
    <t>11100000000000000</t>
  </si>
  <si>
    <t>11101000000000120</t>
  </si>
  <si>
    <t>11105000000000120</t>
  </si>
  <si>
    <t>11107000000000120</t>
  </si>
  <si>
    <t>11109000000000120</t>
  </si>
  <si>
    <t>11200000000000000</t>
  </si>
  <si>
    <t>11300000000000000</t>
  </si>
  <si>
    <r>
      <t>11301000000000</t>
    </r>
    <r>
      <rPr>
        <sz val="14"/>
        <rFont val="Times New Roman CYR"/>
        <charset val="204"/>
      </rPr>
      <t>130</t>
    </r>
  </si>
  <si>
    <r>
      <t>11302000000000</t>
    </r>
    <r>
      <rPr>
        <sz val="14"/>
        <rFont val="Times New Roman CYR"/>
        <charset val="204"/>
      </rPr>
      <t>130</t>
    </r>
  </si>
  <si>
    <t>11400000000000000</t>
  </si>
  <si>
    <t>11402000000000000</t>
  </si>
  <si>
    <r>
      <t>11406000000000</t>
    </r>
    <r>
      <rPr>
        <sz val="14"/>
        <rFont val="Times New Roman CYR"/>
        <charset val="204"/>
      </rPr>
      <t>430</t>
    </r>
  </si>
  <si>
    <t>11600000000000000</t>
  </si>
  <si>
    <t>11700000000000000</t>
  </si>
  <si>
    <t>20201000000000151</t>
  </si>
  <si>
    <t>11705000000000180</t>
  </si>
  <si>
    <t>20000000000000000</t>
  </si>
  <si>
    <t>20200000000000000</t>
  </si>
  <si>
    <t>20202000000000151</t>
  </si>
  <si>
    <t>20203000000000151</t>
  </si>
  <si>
    <t>20204000000000151</t>
  </si>
  <si>
    <t>2016 год</t>
  </si>
  <si>
    <t>ПРИЛОЖЕНИЕ 1</t>
  </si>
  <si>
    <t>от 22.12.2015 № 275</t>
  </si>
  <si>
    <t>Распределение доходов бюджета города Перми</t>
  </si>
  <si>
    <t>по кодам поступлений в бюджет  (группам, подгруппам, статьям видов доходов, аналитическим группам подвидов доходов бюджета) на 2016 год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</si>
  <si>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</si>
  <si>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</si>
  <si>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r>
      <t>11406300000000</t>
    </r>
    <r>
      <rPr>
        <sz val="14"/>
        <rFont val="Times New Roman CYR"/>
        <charset val="204"/>
      </rPr>
      <t>430</t>
    </r>
  </si>
  <si>
    <t>11105300000000120</t>
  </si>
  <si>
    <t xml:space="preserve">ПРИЛОЖЕНИЕ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</si>
</sst>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ont="1" applyFill="1"/>
    <xf numFmtId="0" fontId="3" fillId="0" borderId="0" xfId="0" applyFont="1" applyFill="1" applyAlignment="1">
      <alignment horizontal="left" wrapText="1"/>
    </xf>
    <xf numFmtId="165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165" fontId="3" fillId="0" borderId="2" xfId="1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49" fontId="5" fillId="0" borderId="2" xfId="0" applyNumberFormat="1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164" fontId="2" fillId="0" borderId="0" xfId="0" applyNumberFormat="1" applyFont="1" applyFill="1"/>
    <xf numFmtId="0" fontId="3" fillId="0" borderId="0" xfId="0" applyFont="1" applyFill="1" applyAlignment="1">
      <alignment horizontal="center" wrapText="1"/>
    </xf>
    <xf numFmtId="164" fontId="7" fillId="0" borderId="0" xfId="1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right"/>
    </xf>
    <xf numFmtId="164" fontId="4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shrinkToFit="1"/>
    </xf>
    <xf numFmtId="0" fontId="7" fillId="0" borderId="0" xfId="0" applyFont="1" applyFill="1"/>
    <xf numFmtId="0" fontId="7" fillId="0" borderId="0" xfId="0" applyFont="1" applyFill="1" applyAlignment="1">
      <alignment horizontal="right" vertical="top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tabSelected="1" zoomScale="80" zoomScaleNormal="80" workbookViewId="0">
      <selection activeCell="C2" sqref="C2"/>
    </sheetView>
  </sheetViews>
  <sheetFormatPr defaultColWidth="8.7109375" defaultRowHeight="18" x14ac:dyDescent="0.25"/>
  <cols>
    <col min="1" max="1" width="30.7109375" style="3" customWidth="1"/>
    <col min="2" max="2" width="91.7109375" style="13" customWidth="1"/>
    <col min="3" max="3" width="24.28515625" style="14" customWidth="1"/>
    <col min="4" max="16384" width="8.7109375" style="3"/>
  </cols>
  <sheetData>
    <row r="1" spans="1:3" ht="15.75" x14ac:dyDescent="0.2">
      <c r="C1" s="22" t="s">
        <v>85</v>
      </c>
    </row>
    <row r="2" spans="1:3" ht="15.75" x14ac:dyDescent="0.2">
      <c r="C2" s="22" t="s">
        <v>0</v>
      </c>
    </row>
    <row r="3" spans="1:3" ht="15.75" x14ac:dyDescent="0.2">
      <c r="C3" s="22" t="s">
        <v>1</v>
      </c>
    </row>
    <row r="5" spans="1:3" x14ac:dyDescent="0.25">
      <c r="A5" s="1"/>
      <c r="B5" s="2"/>
      <c r="C5" s="16" t="s">
        <v>77</v>
      </c>
    </row>
    <row r="6" spans="1:3" x14ac:dyDescent="0.25">
      <c r="A6" s="1"/>
      <c r="B6" s="2"/>
      <c r="C6" s="16" t="s">
        <v>0</v>
      </c>
    </row>
    <row r="7" spans="1:3" x14ac:dyDescent="0.25">
      <c r="A7" s="1"/>
      <c r="B7" s="2"/>
      <c r="C7" s="16" t="s">
        <v>1</v>
      </c>
    </row>
    <row r="8" spans="1:3" s="21" customFormat="1" ht="15.75" x14ac:dyDescent="0.25">
      <c r="B8" s="25" t="s">
        <v>78</v>
      </c>
      <c r="C8" s="25"/>
    </row>
    <row r="9" spans="1:3" ht="18.75" x14ac:dyDescent="0.3">
      <c r="B9" s="3"/>
      <c r="C9" s="17"/>
    </row>
    <row r="10" spans="1:3" ht="18.75" x14ac:dyDescent="0.2">
      <c r="A10" s="24" t="s">
        <v>79</v>
      </c>
      <c r="B10" s="24"/>
      <c r="C10" s="24"/>
    </row>
    <row r="11" spans="1:3" ht="33.75" customHeight="1" x14ac:dyDescent="0.2">
      <c r="A11" s="24" t="s">
        <v>80</v>
      </c>
      <c r="B11" s="24"/>
      <c r="C11" s="24"/>
    </row>
    <row r="12" spans="1:3" ht="18.75" x14ac:dyDescent="0.2">
      <c r="A12" s="23"/>
      <c r="B12" s="23"/>
      <c r="C12" s="23"/>
    </row>
    <row r="13" spans="1:3" ht="18.75" x14ac:dyDescent="0.3">
      <c r="A13" s="15"/>
      <c r="B13" s="4"/>
      <c r="C13" s="18" t="s">
        <v>2</v>
      </c>
    </row>
    <row r="14" spans="1:3" ht="56.25" x14ac:dyDescent="0.2">
      <c r="A14" s="5" t="s">
        <v>3</v>
      </c>
      <c r="B14" s="5" t="s">
        <v>4</v>
      </c>
      <c r="C14" s="19" t="s">
        <v>76</v>
      </c>
    </row>
    <row r="15" spans="1:3" ht="18.75" x14ac:dyDescent="0.3">
      <c r="A15" s="6" t="s">
        <v>41</v>
      </c>
      <c r="B15" s="7" t="s">
        <v>5</v>
      </c>
      <c r="C15" s="20">
        <f>C16+C18+C20+C24+C28+C29+C35+C36+C43+C44+C39</f>
        <v>14396978.92</v>
      </c>
    </row>
    <row r="16" spans="1:3" ht="18.75" x14ac:dyDescent="0.3">
      <c r="A16" s="6" t="s">
        <v>43</v>
      </c>
      <c r="B16" s="7" t="s">
        <v>6</v>
      </c>
      <c r="C16" s="20">
        <f t="shared" ref="C16" si="0">C17</f>
        <v>6773120.9000000004</v>
      </c>
    </row>
    <row r="17" spans="1:3" ht="18.75" x14ac:dyDescent="0.3">
      <c r="A17" s="6" t="s">
        <v>42</v>
      </c>
      <c r="B17" s="8" t="s">
        <v>7</v>
      </c>
      <c r="C17" s="20">
        <v>6773120.9000000004</v>
      </c>
    </row>
    <row r="18" spans="1:3" ht="37.5" x14ac:dyDescent="0.3">
      <c r="A18" s="6" t="s">
        <v>44</v>
      </c>
      <c r="B18" s="7" t="s">
        <v>8</v>
      </c>
      <c r="C18" s="20">
        <f t="shared" ref="C18" si="1">C19</f>
        <v>33019.199999999997</v>
      </c>
    </row>
    <row r="19" spans="1:3" ht="37.5" x14ac:dyDescent="0.3">
      <c r="A19" s="6" t="s">
        <v>45</v>
      </c>
      <c r="B19" s="8" t="s">
        <v>9</v>
      </c>
      <c r="C19" s="20">
        <v>33019.199999999997</v>
      </c>
    </row>
    <row r="20" spans="1:3" ht="18.75" x14ac:dyDescent="0.3">
      <c r="A20" s="6" t="s">
        <v>46</v>
      </c>
      <c r="B20" s="7" t="s">
        <v>10</v>
      </c>
      <c r="C20" s="20">
        <f t="shared" ref="C20" si="2">SUM(C21:C23)</f>
        <v>639078.40000000002</v>
      </c>
    </row>
    <row r="21" spans="1:3" ht="18.75" x14ac:dyDescent="0.3">
      <c r="A21" s="6" t="s">
        <v>47</v>
      </c>
      <c r="B21" s="8" t="s">
        <v>11</v>
      </c>
      <c r="C21" s="20">
        <v>616593.69999999995</v>
      </c>
    </row>
    <row r="22" spans="1:3" ht="18.75" x14ac:dyDescent="0.3">
      <c r="A22" s="6" t="s">
        <v>48</v>
      </c>
      <c r="B22" s="8" t="s">
        <v>12</v>
      </c>
      <c r="C22" s="20">
        <v>1358.9</v>
      </c>
    </row>
    <row r="23" spans="1:3" ht="20.25" customHeight="1" x14ac:dyDescent="0.3">
      <c r="A23" s="6" t="s">
        <v>49</v>
      </c>
      <c r="B23" s="8" t="s">
        <v>13</v>
      </c>
      <c r="C23" s="20">
        <v>21125.8</v>
      </c>
    </row>
    <row r="24" spans="1:3" ht="18.75" x14ac:dyDescent="0.3">
      <c r="A24" s="6" t="s">
        <v>50</v>
      </c>
      <c r="B24" s="7" t="s">
        <v>14</v>
      </c>
      <c r="C24" s="20">
        <f t="shared" ref="C24" si="3">C25+C26+C27</f>
        <v>4573928.0920000002</v>
      </c>
    </row>
    <row r="25" spans="1:3" ht="18.75" x14ac:dyDescent="0.3">
      <c r="A25" s="6" t="s">
        <v>51</v>
      </c>
      <c r="B25" s="8" t="s">
        <v>15</v>
      </c>
      <c r="C25" s="20">
        <v>293508.09999999998</v>
      </c>
    </row>
    <row r="26" spans="1:3" ht="18.75" x14ac:dyDescent="0.3">
      <c r="A26" s="6" t="s">
        <v>52</v>
      </c>
      <c r="B26" s="8" t="s">
        <v>16</v>
      </c>
      <c r="C26" s="20">
        <v>1280707</v>
      </c>
    </row>
    <row r="27" spans="1:3" ht="18.75" x14ac:dyDescent="0.3">
      <c r="A27" s="6" t="s">
        <v>53</v>
      </c>
      <c r="B27" s="8" t="s">
        <v>17</v>
      </c>
      <c r="C27" s="20">
        <f>3054707.5-58146.19+3151.682</f>
        <v>2999712.9920000001</v>
      </c>
    </row>
    <row r="28" spans="1:3" ht="18.75" x14ac:dyDescent="0.3">
      <c r="A28" s="6" t="s">
        <v>54</v>
      </c>
      <c r="B28" s="7" t="s">
        <v>18</v>
      </c>
      <c r="C28" s="20">
        <v>193150.4</v>
      </c>
    </row>
    <row r="29" spans="1:3" ht="37.5" x14ac:dyDescent="0.3">
      <c r="A29" s="6" t="s">
        <v>55</v>
      </c>
      <c r="B29" s="7" t="s">
        <v>19</v>
      </c>
      <c r="C29" s="20">
        <f>C30+C31+C32+C33+C34</f>
        <v>1027900.3</v>
      </c>
    </row>
    <row r="30" spans="1:3" ht="75" x14ac:dyDescent="0.3">
      <c r="A30" s="6" t="s">
        <v>56</v>
      </c>
      <c r="B30" s="8" t="s">
        <v>20</v>
      </c>
      <c r="C30" s="20">
        <v>1702.3</v>
      </c>
    </row>
    <row r="31" spans="1:3" ht="93.75" x14ac:dyDescent="0.3">
      <c r="A31" s="6" t="s">
        <v>57</v>
      </c>
      <c r="B31" s="8" t="s">
        <v>21</v>
      </c>
      <c r="C31" s="20">
        <v>902693</v>
      </c>
    </row>
    <row r="32" spans="1:3" ht="56.25" x14ac:dyDescent="0.3">
      <c r="A32" s="6" t="s">
        <v>84</v>
      </c>
      <c r="B32" s="8" t="s">
        <v>81</v>
      </c>
      <c r="C32" s="20">
        <v>627.9</v>
      </c>
    </row>
    <row r="33" spans="1:3" ht="18.75" x14ac:dyDescent="0.3">
      <c r="A33" s="6" t="s">
        <v>58</v>
      </c>
      <c r="B33" s="8" t="s">
        <v>22</v>
      </c>
      <c r="C33" s="20">
        <v>16588</v>
      </c>
    </row>
    <row r="34" spans="1:3" ht="78.75" customHeight="1" x14ac:dyDescent="0.3">
      <c r="A34" s="6" t="s">
        <v>59</v>
      </c>
      <c r="B34" s="8" t="s">
        <v>23</v>
      </c>
      <c r="C34" s="20">
        <v>106289.1</v>
      </c>
    </row>
    <row r="35" spans="1:3" ht="18.75" x14ac:dyDescent="0.3">
      <c r="A35" s="6" t="s">
        <v>60</v>
      </c>
      <c r="B35" s="7" t="s">
        <v>24</v>
      </c>
      <c r="C35" s="20">
        <v>2327.5</v>
      </c>
    </row>
    <row r="36" spans="1:3" ht="37.5" x14ac:dyDescent="0.3">
      <c r="A36" s="6" t="s">
        <v>61</v>
      </c>
      <c r="B36" s="9" t="s">
        <v>25</v>
      </c>
      <c r="C36" s="20">
        <f>C37+C38</f>
        <v>418287.72799999994</v>
      </c>
    </row>
    <row r="37" spans="1:3" ht="18.75" x14ac:dyDescent="0.3">
      <c r="A37" s="6" t="s">
        <v>62</v>
      </c>
      <c r="B37" s="8" t="s">
        <v>26</v>
      </c>
      <c r="C37" s="20">
        <v>4646.8</v>
      </c>
    </row>
    <row r="38" spans="1:3" ht="18.75" x14ac:dyDescent="0.3">
      <c r="A38" s="6" t="s">
        <v>63</v>
      </c>
      <c r="B38" s="8" t="s">
        <v>27</v>
      </c>
      <c r="C38" s="20">
        <f>39194.5+101457.36+110895.258+162093.81</f>
        <v>413640.92799999996</v>
      </c>
    </row>
    <row r="39" spans="1:3" ht="37.5" x14ac:dyDescent="0.3">
      <c r="A39" s="6" t="s">
        <v>64</v>
      </c>
      <c r="B39" s="8" t="s">
        <v>28</v>
      </c>
      <c r="C39" s="20">
        <f>C40+C41+C42</f>
        <v>510815.1</v>
      </c>
    </row>
    <row r="40" spans="1:3" ht="76.5" customHeight="1" x14ac:dyDescent="0.3">
      <c r="A40" s="6" t="s">
        <v>65</v>
      </c>
      <c r="B40" s="8" t="s">
        <v>38</v>
      </c>
      <c r="C40" s="20">
        <v>223539.9</v>
      </c>
    </row>
    <row r="41" spans="1:3" ht="37.5" x14ac:dyDescent="0.3">
      <c r="A41" s="6" t="s">
        <v>66</v>
      </c>
      <c r="B41" s="8" t="s">
        <v>39</v>
      </c>
      <c r="C41" s="20">
        <v>287082.8</v>
      </c>
    </row>
    <row r="42" spans="1:3" ht="75" x14ac:dyDescent="0.3">
      <c r="A42" s="6" t="s">
        <v>83</v>
      </c>
      <c r="B42" s="8" t="s">
        <v>82</v>
      </c>
      <c r="C42" s="20">
        <v>192.4</v>
      </c>
    </row>
    <row r="43" spans="1:3" ht="18.75" x14ac:dyDescent="0.3">
      <c r="A43" s="6" t="s">
        <v>67</v>
      </c>
      <c r="B43" s="8" t="s">
        <v>29</v>
      </c>
      <c r="C43" s="20">
        <v>170362.1</v>
      </c>
    </row>
    <row r="44" spans="1:3" ht="18.75" x14ac:dyDescent="0.3">
      <c r="A44" s="6" t="s">
        <v>68</v>
      </c>
      <c r="B44" s="8" t="s">
        <v>30</v>
      </c>
      <c r="C44" s="20">
        <f t="shared" ref="C44" si="4">C45</f>
        <v>54989.2</v>
      </c>
    </row>
    <row r="45" spans="1:3" s="10" customFormat="1" ht="18.75" x14ac:dyDescent="0.3">
      <c r="A45" s="6" t="s">
        <v>70</v>
      </c>
      <c r="B45" s="8" t="s">
        <v>31</v>
      </c>
      <c r="C45" s="20">
        <v>54989.2</v>
      </c>
    </row>
    <row r="46" spans="1:3" ht="18.75" x14ac:dyDescent="0.3">
      <c r="A46" s="6" t="s">
        <v>71</v>
      </c>
      <c r="B46" s="11" t="s">
        <v>32</v>
      </c>
      <c r="C46" s="20">
        <f t="shared" ref="C46" si="5">C47</f>
        <v>9026487.8870000001</v>
      </c>
    </row>
    <row r="47" spans="1:3" ht="37.5" x14ac:dyDescent="0.3">
      <c r="A47" s="6" t="s">
        <v>72</v>
      </c>
      <c r="B47" s="8" t="s">
        <v>33</v>
      </c>
      <c r="C47" s="20">
        <f>C48+C49+C50+C51</f>
        <v>9026487.8870000001</v>
      </c>
    </row>
    <row r="48" spans="1:3" ht="37.5" x14ac:dyDescent="0.3">
      <c r="A48" s="6" t="s">
        <v>69</v>
      </c>
      <c r="B48" s="8" t="s">
        <v>34</v>
      </c>
      <c r="C48" s="20">
        <v>267267.59999999998</v>
      </c>
    </row>
    <row r="49" spans="1:3" ht="37.5" x14ac:dyDescent="0.3">
      <c r="A49" s="6" t="s">
        <v>73</v>
      </c>
      <c r="B49" s="8" t="s">
        <v>40</v>
      </c>
      <c r="C49" s="20">
        <v>1103375.787</v>
      </c>
    </row>
    <row r="50" spans="1:3" ht="37.5" x14ac:dyDescent="0.3">
      <c r="A50" s="6" t="s">
        <v>74</v>
      </c>
      <c r="B50" s="8" t="s">
        <v>35</v>
      </c>
      <c r="C50" s="20">
        <f>7557344.2+98500.3</f>
        <v>7655844.5</v>
      </c>
    </row>
    <row r="51" spans="1:3" ht="18.75" x14ac:dyDescent="0.3">
      <c r="A51" s="6" t="s">
        <v>75</v>
      </c>
      <c r="B51" s="8" t="s">
        <v>36</v>
      </c>
      <c r="C51" s="20"/>
    </row>
    <row r="52" spans="1:3" ht="18.75" x14ac:dyDescent="0.3">
      <c r="A52" s="6"/>
      <c r="B52" s="12" t="s">
        <v>37</v>
      </c>
      <c r="C52" s="20">
        <f>C15+C46</f>
        <v>23423466.807</v>
      </c>
    </row>
  </sheetData>
  <mergeCells count="3">
    <mergeCell ref="A10:C10"/>
    <mergeCell ref="A11:C11"/>
    <mergeCell ref="B8:C8"/>
  </mergeCells>
  <printOptions horizontalCentered="1"/>
  <pageMargins left="0.86614173228346458" right="0.11811023622047245" top="0.39370078740157483" bottom="0.43307086614173229" header="0.15748031496062992" footer="0.19685039370078741"/>
  <pageSetup paperSize="9" scale="52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№1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cp:lastModifiedBy>Долгих Марина Александровна</cp:lastModifiedBy>
  <cp:lastPrinted>2016-11-29T10:26:02Z</cp:lastPrinted>
  <dcterms:created xsi:type="dcterms:W3CDTF">2014-10-17T08:47:03Z</dcterms:created>
  <dcterms:modified xsi:type="dcterms:W3CDTF">2016-11-29T10:26:05Z</dcterms:modified>
</cp:coreProperties>
</file>