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17\Пакет в ПГД март 2017\Проект решения\"/>
    </mc:Choice>
  </mc:AlternateContent>
  <bookViews>
    <workbookView xWindow="480" yWindow="170" windowWidth="11330" windowHeight="9770"/>
  </bookViews>
  <sheets>
    <sheet name="приложение 2" sheetId="6" r:id="rId1"/>
  </sheets>
  <calcPr calcId="152511"/>
</workbook>
</file>

<file path=xl/calcChain.xml><?xml version="1.0" encoding="utf-8"?>
<calcChain xmlns="http://schemas.openxmlformats.org/spreadsheetml/2006/main">
  <c r="D51" i="6" l="1"/>
  <c r="D50" i="6"/>
  <c r="C51" i="6" l="1"/>
  <c r="C50" i="6"/>
  <c r="D48" i="6" l="1"/>
  <c r="D47" i="6" s="1"/>
  <c r="D45" i="6"/>
  <c r="D40" i="6"/>
  <c r="D37" i="6"/>
  <c r="D30" i="6"/>
  <c r="D25" i="6"/>
  <c r="D21" i="6"/>
  <c r="D19" i="6"/>
  <c r="D17" i="6"/>
  <c r="D16" i="6" l="1"/>
  <c r="D53" i="6" l="1"/>
  <c r="C48" i="6"/>
  <c r="C47" i="6" s="1"/>
  <c r="C45" i="6"/>
  <c r="C40" i="6"/>
  <c r="C37" i="6"/>
  <c r="C30" i="6"/>
  <c r="C25" i="6"/>
  <c r="C21" i="6"/>
  <c r="C19" i="6"/>
  <c r="C17" i="6"/>
  <c r="C16" i="6" l="1"/>
  <c r="C53" i="6" l="1"/>
</calcChain>
</file>

<file path=xl/sharedStrings.xml><?xml version="1.0" encoding="utf-8"?>
<sst xmlns="http://schemas.openxmlformats.org/spreadsheetml/2006/main" count="90" uniqueCount="87">
  <si>
    <t>Код бюджетной классификации Российской Федерации</t>
  </si>
  <si>
    <t>тыс. руб.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</si>
  <si>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</si>
  <si>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</si>
  <si>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</si>
  <si>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</si>
  <si>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</si>
  <si>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</si>
  <si>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</si>
  <si>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</si>
  <si>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</si>
  <si>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</si>
  <si>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</si>
  <si>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</si>
  <si>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</si>
  <si>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</si>
  <si>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</si>
  <si>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</si>
  <si>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</si>
  <si>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</si>
  <si>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</si>
  <si>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</si>
  <si>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</si>
  <si>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</si>
  <si>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</si>
  <si>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</si>
  <si>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</si>
  <si>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</si>
  <si>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</si>
  <si>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</si>
  <si>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</si>
  <si>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</si>
  <si>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</si>
  <si>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</si>
  <si>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</si>
  <si>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</si>
  <si>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</si>
  <si>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</si>
  <si>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</si>
  <si>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</si>
  <si>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2018 год</t>
  </si>
  <si>
    <t>2019 год</t>
  </si>
  <si>
    <t>к решению</t>
  </si>
  <si>
    <t>Пермской городской Думы</t>
  </si>
  <si>
    <t>Распределение доходов бюджета города Перми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</si>
  <si>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</si>
  <si>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на плановый период 2018 и 2019 годов</t>
  </si>
  <si>
    <t>по кодам поступлений в бюджет  (группам, подгруппам, статьям классификации доходов бюджета)</t>
  </si>
  <si>
    <t xml:space="preserve">1 00 00 00 0 00 0 000 000 </t>
  </si>
  <si>
    <t xml:space="preserve">1 01 00 00 0 00 0 000 000 </t>
  </si>
  <si>
    <t xml:space="preserve">1 01 02 00 0 01 0 000 110 </t>
  </si>
  <si>
    <t xml:space="preserve">1 03 00 00 0 00 0 000 000 </t>
  </si>
  <si>
    <t xml:space="preserve">1 03 02 00 0 01 0 000 110 </t>
  </si>
  <si>
    <t xml:space="preserve">1 05 00 00 0 00 0 000 000 </t>
  </si>
  <si>
    <t xml:space="preserve">1 05 02 00 0 02 0 000 110 </t>
  </si>
  <si>
    <t xml:space="preserve">1 05 03 00 0 01 0 000 110 </t>
  </si>
  <si>
    <t>1 05 04 00 0 02 0 000 110</t>
  </si>
  <si>
    <t>1 06 00 00 0 00 0 000 000</t>
  </si>
  <si>
    <t xml:space="preserve">1 06 01 00 0 00 0 000 110 </t>
  </si>
  <si>
    <t xml:space="preserve">1 06 04 00 0 02 0 000 110 </t>
  </si>
  <si>
    <t xml:space="preserve">1 06 06 00 0 00 0 000 110 </t>
  </si>
  <si>
    <t xml:space="preserve">1 08 00 00 0 00 0 000 000 </t>
  </si>
  <si>
    <t xml:space="preserve">1 11 00 00 0 00 0 000 000 </t>
  </si>
  <si>
    <t xml:space="preserve">1 11 01 00 0 00 0 000 120 </t>
  </si>
  <si>
    <t xml:space="preserve">1 11 05 00 0 00 0 000 120 </t>
  </si>
  <si>
    <t xml:space="preserve">1 11 05 30 0 00 0 000 120 </t>
  </si>
  <si>
    <t xml:space="preserve">1 11 07 00 0 00 0 000 120 </t>
  </si>
  <si>
    <t xml:space="preserve">1 11 09 00 0 00 0 000 120 </t>
  </si>
  <si>
    <t xml:space="preserve">1 12 00 00 0 00 0 000 000 </t>
  </si>
  <si>
    <t xml:space="preserve">1 13 00 00 0 00 0 000 000 </t>
  </si>
  <si>
    <t xml:space="preserve">1 13 01 00 0 00 0 000 130 </t>
  </si>
  <si>
    <t xml:space="preserve">1 13 02 00 0 00 0 000 130 </t>
  </si>
  <si>
    <t xml:space="preserve">1 14 00 00 0 00 0 000 000 </t>
  </si>
  <si>
    <t xml:space="preserve">1 14 02 00 0 00 0 000 000 </t>
  </si>
  <si>
    <t xml:space="preserve">1 14 06 00 0 00 0 000 430 </t>
  </si>
  <si>
    <t xml:space="preserve">1 14 06 30 0 00 0 000 430 </t>
  </si>
  <si>
    <t xml:space="preserve">1 16 00 00 0 00 0 000 000 </t>
  </si>
  <si>
    <t xml:space="preserve">1 17 00 00 0 00 0 000 000 </t>
  </si>
  <si>
    <t xml:space="preserve">1 17 05 00 0 00 0 000 180 </t>
  </si>
  <si>
    <t xml:space="preserve">2 00 00 00 0 00 0 000 000 </t>
  </si>
  <si>
    <t xml:space="preserve">2 02 00 00 0 00 0 000 000 </t>
  </si>
  <si>
    <t xml:space="preserve">2 02 10 00 0 00 0 000 151 </t>
  </si>
  <si>
    <t xml:space="preserve">2 02 20 00 0 00 0 000 151 </t>
  </si>
  <si>
    <t xml:space="preserve">2 02 30 00 0 00 0 000 151 </t>
  </si>
  <si>
    <t xml:space="preserve">2 02 40 00 0 00 0 000 151 </t>
  </si>
  <si>
    <t>от 20.12.2016 № 265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</si>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</sst>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4">
    <xf numFmtId="0" fontId="0" fillId="0" borderId="0" xfId="0"/>
    <xf numFmtId="0" fontId="2" fillId="0" borderId="0" xfId="0" applyFont="1" applyFill="1" applyAlignment="1">
      <alignment horizontal="left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shrinkToFi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7" fillId="0" borderId="0" xfId="1" applyNumberFormat="1" applyFont="1" applyFill="1" applyAlignment="1"/>
    <xf numFmtId="0" fontId="7" fillId="0" borderId="0" xfId="0" applyFont="1" applyFill="1" applyAlignme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 vertical="top"/>
    </xf>
    <xf numFmtId="0" fontId="7" fillId="0" borderId="0" xfId="2" applyFont="1" applyFill="1" applyAlignment="1">
      <alignment horizontal="right" vertical="top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showGridLines="0" tabSelected="1" topLeftCell="A37" zoomScale="80" zoomScaleNormal="80" workbookViewId="0">
      <selection activeCell="D2" sqref="D2"/>
    </sheetView>
  </sheetViews>
  <sheetFormatPr defaultColWidth="31" defaultRowHeight="17.5" x14ac:dyDescent="0.35"/>
  <cols>
    <col min="1" max="1" width="30.54296875" style="10" customWidth="1"/>
    <col min="2" max="2" width="92" style="10" customWidth="1"/>
    <col min="3" max="4" width="24.26953125" style="10" customWidth="1"/>
    <col min="5" max="16384" width="31" style="10"/>
  </cols>
  <sheetData>
    <row r="1" spans="1:4" ht="18" customHeight="1" x14ac:dyDescent="0.4">
      <c r="B1" s="8"/>
      <c r="C1" s="8"/>
      <c r="D1" s="13" t="s">
        <v>86</v>
      </c>
    </row>
    <row r="2" spans="1:4" ht="18" customHeight="1" x14ac:dyDescent="0.4">
      <c r="B2" s="8"/>
      <c r="C2" s="8"/>
      <c r="D2" s="13" t="s">
        <v>42</v>
      </c>
    </row>
    <row r="3" spans="1:4" ht="18.75" customHeight="1" x14ac:dyDescent="0.4">
      <c r="B3" s="1"/>
      <c r="C3" s="8"/>
      <c r="D3" s="13" t="s">
        <v>43</v>
      </c>
    </row>
    <row r="4" spans="1:4" ht="18" x14ac:dyDescent="0.4">
      <c r="B4" s="9"/>
      <c r="C4" s="8"/>
      <c r="D4" s="14"/>
    </row>
    <row r="5" spans="1:4" ht="18" x14ac:dyDescent="0.4">
      <c r="B5" s="9"/>
      <c r="C5" s="8"/>
      <c r="D5" s="14" t="s">
        <v>86</v>
      </c>
    </row>
    <row r="6" spans="1:4" ht="18" x14ac:dyDescent="0.4">
      <c r="B6" s="9"/>
      <c r="C6" s="8"/>
      <c r="D6" s="14" t="s">
        <v>42</v>
      </c>
    </row>
    <row r="7" spans="1:4" ht="18" x14ac:dyDescent="0.4">
      <c r="B7" s="9"/>
      <c r="C7" s="8"/>
      <c r="D7" s="15" t="s">
        <v>43</v>
      </c>
    </row>
    <row r="8" spans="1:4" ht="18" x14ac:dyDescent="0.4">
      <c r="B8" s="9"/>
      <c r="C8" s="12"/>
      <c r="D8" s="16" t="s">
        <v>85</v>
      </c>
    </row>
    <row r="10" spans="1:4" ht="18.75" customHeight="1" x14ac:dyDescent="0.35">
      <c r="A10" s="23" t="s">
        <v>44</v>
      </c>
      <c r="B10" s="23"/>
      <c r="C10" s="23"/>
      <c r="D10" s="23"/>
    </row>
    <row r="11" spans="1:4" ht="18.75" customHeight="1" x14ac:dyDescent="0.35">
      <c r="A11" s="23" t="s">
        <v>47</v>
      </c>
      <c r="B11" s="23"/>
      <c r="C11" s="23"/>
      <c r="D11" s="23"/>
    </row>
    <row r="12" spans="1:4" x14ac:dyDescent="0.35">
      <c r="A12" s="22" t="s">
        <v>46</v>
      </c>
      <c r="B12" s="22"/>
      <c r="C12" s="22"/>
      <c r="D12" s="22"/>
    </row>
    <row r="13" spans="1:4" x14ac:dyDescent="0.35">
      <c r="A13" s="17"/>
      <c r="B13" s="17"/>
      <c r="C13" s="17"/>
      <c r="D13" s="17"/>
    </row>
    <row r="14" spans="1:4" ht="18" x14ac:dyDescent="0.4">
      <c r="C14" s="11"/>
      <c r="D14" s="11" t="s">
        <v>1</v>
      </c>
    </row>
    <row r="15" spans="1:4" ht="54" x14ac:dyDescent="0.35">
      <c r="A15" s="4" t="s">
        <v>0</v>
      </c>
      <c r="B15" s="4" t="s">
        <v>2</v>
      </c>
      <c r="C15" s="2" t="s">
        <v>40</v>
      </c>
      <c r="D15" s="2" t="s">
        <v>41</v>
      </c>
    </row>
    <row r="16" spans="1:4" ht="18" x14ac:dyDescent="0.4">
      <c r="A16" s="18" t="s">
        <v>48</v>
      </c>
      <c r="B16" s="19" t="s">
        <v>3</v>
      </c>
      <c r="C16" s="3">
        <f>C17+C19+C21+C25+C29+C30+C36+C37+C44+C45+C40</f>
        <v>14934929.399999999</v>
      </c>
      <c r="D16" s="3">
        <f>D17+D19+D21+D25+D29+D30+D36+D37+D44+D45+D40</f>
        <v>15141158.4</v>
      </c>
    </row>
    <row r="17" spans="1:4" ht="18" x14ac:dyDescent="0.4">
      <c r="A17" s="18" t="s">
        <v>49</v>
      </c>
      <c r="B17" s="19" t="s">
        <v>4</v>
      </c>
      <c r="C17" s="3">
        <f t="shared" ref="C17:D17" si="0">C18</f>
        <v>7755984</v>
      </c>
      <c r="D17" s="3">
        <f t="shared" si="0"/>
        <v>8073040.5999999996</v>
      </c>
    </row>
    <row r="18" spans="1:4" ht="18" x14ac:dyDescent="0.4">
      <c r="A18" s="5" t="s">
        <v>50</v>
      </c>
      <c r="B18" s="20" t="s">
        <v>5</v>
      </c>
      <c r="C18" s="7">
        <v>7755984</v>
      </c>
      <c r="D18" s="7">
        <v>8073040.5999999996</v>
      </c>
    </row>
    <row r="19" spans="1:4" ht="36" x14ac:dyDescent="0.4">
      <c r="A19" s="18" t="s">
        <v>51</v>
      </c>
      <c r="B19" s="19" t="s">
        <v>6</v>
      </c>
      <c r="C19" s="3">
        <f t="shared" ref="C19:D19" si="1">C20</f>
        <v>51309.3</v>
      </c>
      <c r="D19" s="3">
        <f t="shared" si="1"/>
        <v>51309.3</v>
      </c>
    </row>
    <row r="20" spans="1:4" ht="36" x14ac:dyDescent="0.4">
      <c r="A20" s="5" t="s">
        <v>52</v>
      </c>
      <c r="B20" s="20" t="s">
        <v>7</v>
      </c>
      <c r="C20" s="7">
        <v>51309.3</v>
      </c>
      <c r="D20" s="7">
        <v>51309.3</v>
      </c>
    </row>
    <row r="21" spans="1:4" ht="18" x14ac:dyDescent="0.4">
      <c r="A21" s="18" t="s">
        <v>53</v>
      </c>
      <c r="B21" s="19" t="s">
        <v>8</v>
      </c>
      <c r="C21" s="3">
        <f t="shared" ref="C21:D21" si="2">SUM(C22:C24)</f>
        <v>644426.6</v>
      </c>
      <c r="D21" s="3">
        <f t="shared" si="2"/>
        <v>672685.3</v>
      </c>
    </row>
    <row r="22" spans="1:4" ht="18" x14ac:dyDescent="0.4">
      <c r="A22" s="5" t="s">
        <v>54</v>
      </c>
      <c r="B22" s="20" t="s">
        <v>9</v>
      </c>
      <c r="C22" s="7">
        <v>616861.69999999995</v>
      </c>
      <c r="D22" s="7">
        <v>643874.30000000005</v>
      </c>
    </row>
    <row r="23" spans="1:4" ht="18" x14ac:dyDescent="0.4">
      <c r="A23" s="5" t="s">
        <v>55</v>
      </c>
      <c r="B23" s="20" t="s">
        <v>10</v>
      </c>
      <c r="C23" s="7">
        <v>2536.8000000000002</v>
      </c>
      <c r="D23" s="7">
        <v>2706.7</v>
      </c>
    </row>
    <row r="24" spans="1:4" ht="20.25" customHeight="1" x14ac:dyDescent="0.4">
      <c r="A24" s="5" t="s">
        <v>56</v>
      </c>
      <c r="B24" s="20" t="s">
        <v>11</v>
      </c>
      <c r="C24" s="7">
        <v>25028.1</v>
      </c>
      <c r="D24" s="7">
        <v>26104.3</v>
      </c>
    </row>
    <row r="25" spans="1:4" ht="18" x14ac:dyDescent="0.4">
      <c r="A25" s="18" t="s">
        <v>57</v>
      </c>
      <c r="B25" s="19" t="s">
        <v>12</v>
      </c>
      <c r="C25" s="3">
        <f t="shared" ref="C25:D25" si="3">C26+C27+C28</f>
        <v>4354116.1999999993</v>
      </c>
      <c r="D25" s="3">
        <f t="shared" si="3"/>
        <v>4366213.6999999993</v>
      </c>
    </row>
    <row r="26" spans="1:4" ht="18" x14ac:dyDescent="0.4">
      <c r="A26" s="5" t="s">
        <v>58</v>
      </c>
      <c r="B26" s="20" t="s">
        <v>13</v>
      </c>
      <c r="C26" s="7">
        <v>338799.7</v>
      </c>
      <c r="D26" s="7">
        <v>338733.7</v>
      </c>
    </row>
    <row r="27" spans="1:4" ht="18" x14ac:dyDescent="0.4">
      <c r="A27" s="5" t="s">
        <v>59</v>
      </c>
      <c r="B27" s="20" t="s">
        <v>14</v>
      </c>
      <c r="C27" s="7">
        <v>1278459.2</v>
      </c>
      <c r="D27" s="7">
        <v>1288459.2</v>
      </c>
    </row>
    <row r="28" spans="1:4" ht="18" x14ac:dyDescent="0.4">
      <c r="A28" s="5" t="s">
        <v>60</v>
      </c>
      <c r="B28" s="20" t="s">
        <v>15</v>
      </c>
      <c r="C28" s="7">
        <v>2736857.3</v>
      </c>
      <c r="D28" s="7">
        <v>2739020.8</v>
      </c>
    </row>
    <row r="29" spans="1:4" ht="18" x14ac:dyDescent="0.4">
      <c r="A29" s="18" t="s">
        <v>61</v>
      </c>
      <c r="B29" s="19" t="s">
        <v>16</v>
      </c>
      <c r="C29" s="3">
        <v>207406</v>
      </c>
      <c r="D29" s="3">
        <v>212166</v>
      </c>
    </row>
    <row r="30" spans="1:4" ht="36" x14ac:dyDescent="0.4">
      <c r="A30" s="18" t="s">
        <v>62</v>
      </c>
      <c r="B30" s="19" t="s">
        <v>17</v>
      </c>
      <c r="C30" s="3">
        <f>C31+C32+C33+C34+C35</f>
        <v>879112.9</v>
      </c>
      <c r="D30" s="3">
        <f>D31+D32+D33+D34+D35</f>
        <v>892026.89999999991</v>
      </c>
    </row>
    <row r="31" spans="1:4" ht="72" x14ac:dyDescent="0.4">
      <c r="A31" s="5" t="s">
        <v>63</v>
      </c>
      <c r="B31" s="20" t="s">
        <v>18</v>
      </c>
      <c r="C31" s="7">
        <v>385.5</v>
      </c>
      <c r="D31" s="7">
        <v>483.2</v>
      </c>
    </row>
    <row r="32" spans="1:4" ht="90" x14ac:dyDescent="0.4">
      <c r="A32" s="5" t="s">
        <v>64</v>
      </c>
      <c r="B32" s="6" t="s">
        <v>19</v>
      </c>
      <c r="C32" s="7">
        <v>757704.9</v>
      </c>
      <c r="D32" s="7">
        <v>743178.1</v>
      </c>
    </row>
    <row r="33" spans="1:4" ht="43.5" customHeight="1" x14ac:dyDescent="0.4">
      <c r="A33" s="5" t="s">
        <v>65</v>
      </c>
      <c r="B33" s="6" t="s">
        <v>45</v>
      </c>
      <c r="C33" s="7">
        <v>721.3</v>
      </c>
      <c r="D33" s="7">
        <v>294.5</v>
      </c>
    </row>
    <row r="34" spans="1:4" ht="18" x14ac:dyDescent="0.4">
      <c r="A34" s="5" t="s">
        <v>66</v>
      </c>
      <c r="B34" s="20" t="s">
        <v>20</v>
      </c>
      <c r="C34" s="7">
        <v>18918.5</v>
      </c>
      <c r="D34" s="7">
        <v>15829</v>
      </c>
    </row>
    <row r="35" spans="1:4" ht="78" customHeight="1" x14ac:dyDescent="0.4">
      <c r="A35" s="5" t="s">
        <v>67</v>
      </c>
      <c r="B35" s="6" t="s">
        <v>21</v>
      </c>
      <c r="C35" s="7">
        <v>101382.7</v>
      </c>
      <c r="D35" s="7">
        <v>132242.1</v>
      </c>
    </row>
    <row r="36" spans="1:4" ht="18" x14ac:dyDescent="0.4">
      <c r="A36" s="18" t="s">
        <v>68</v>
      </c>
      <c r="B36" s="19" t="s">
        <v>22</v>
      </c>
      <c r="C36" s="3">
        <v>8545.7000000000007</v>
      </c>
      <c r="D36" s="3">
        <v>8290.9</v>
      </c>
    </row>
    <row r="37" spans="1:4" ht="36" x14ac:dyDescent="0.4">
      <c r="A37" s="18" t="s">
        <v>69</v>
      </c>
      <c r="B37" s="19" t="s">
        <v>23</v>
      </c>
      <c r="C37" s="3">
        <f>C38+C39</f>
        <v>341957.39999999997</v>
      </c>
      <c r="D37" s="3">
        <f>D38+D39</f>
        <v>341595.8</v>
      </c>
    </row>
    <row r="38" spans="1:4" ht="18" x14ac:dyDescent="0.4">
      <c r="A38" s="5" t="s">
        <v>70</v>
      </c>
      <c r="B38" s="20" t="s">
        <v>24</v>
      </c>
      <c r="C38" s="7">
        <v>1910.3</v>
      </c>
      <c r="D38" s="7">
        <v>1548.7</v>
      </c>
    </row>
    <row r="39" spans="1:4" ht="18" x14ac:dyDescent="0.4">
      <c r="A39" s="5" t="s">
        <v>71</v>
      </c>
      <c r="B39" s="20" t="s">
        <v>25</v>
      </c>
      <c r="C39" s="7">
        <v>340047.1</v>
      </c>
      <c r="D39" s="7">
        <v>340047.1</v>
      </c>
    </row>
    <row r="40" spans="1:4" ht="36" x14ac:dyDescent="0.4">
      <c r="A40" s="18" t="s">
        <v>72</v>
      </c>
      <c r="B40" s="19" t="s">
        <v>26</v>
      </c>
      <c r="C40" s="3">
        <f>C41+C42+C43</f>
        <v>377374</v>
      </c>
      <c r="D40" s="3">
        <f>D41+D42+D43</f>
        <v>203942.90000000002</v>
      </c>
    </row>
    <row r="41" spans="1:4" ht="80.25" customHeight="1" x14ac:dyDescent="0.4">
      <c r="A41" s="5" t="s">
        <v>73</v>
      </c>
      <c r="B41" s="6" t="s">
        <v>27</v>
      </c>
      <c r="C41" s="7">
        <v>104863.2</v>
      </c>
      <c r="D41" s="7">
        <v>29577.9</v>
      </c>
    </row>
    <row r="42" spans="1:4" ht="36" x14ac:dyDescent="0.4">
      <c r="A42" s="5" t="s">
        <v>74</v>
      </c>
      <c r="B42" s="20" t="s">
        <v>28</v>
      </c>
      <c r="C42" s="7">
        <v>221263.6</v>
      </c>
      <c r="D42" s="7">
        <v>123117.8</v>
      </c>
    </row>
    <row r="43" spans="1:4" ht="72" x14ac:dyDescent="0.4">
      <c r="A43" s="5" t="s">
        <v>75</v>
      </c>
      <c r="B43" s="20" t="s">
        <v>29</v>
      </c>
      <c r="C43" s="7">
        <v>51247.199999999997</v>
      </c>
      <c r="D43" s="7">
        <v>51247.199999999997</v>
      </c>
    </row>
    <row r="44" spans="1:4" ht="18" x14ac:dyDescent="0.4">
      <c r="A44" s="18" t="s">
        <v>76</v>
      </c>
      <c r="B44" s="19" t="s">
        <v>30</v>
      </c>
      <c r="C44" s="3">
        <v>235603.1</v>
      </c>
      <c r="D44" s="3">
        <v>236219.1</v>
      </c>
    </row>
    <row r="45" spans="1:4" ht="18" x14ac:dyDescent="0.4">
      <c r="A45" s="18" t="s">
        <v>77</v>
      </c>
      <c r="B45" s="19" t="s">
        <v>31</v>
      </c>
      <c r="C45" s="3">
        <f t="shared" ref="C45:D45" si="4">C46</f>
        <v>79094.2</v>
      </c>
      <c r="D45" s="3">
        <f t="shared" si="4"/>
        <v>83667.899999999994</v>
      </c>
    </row>
    <row r="46" spans="1:4" ht="18" x14ac:dyDescent="0.4">
      <c r="A46" s="5" t="s">
        <v>78</v>
      </c>
      <c r="B46" s="20" t="s">
        <v>32</v>
      </c>
      <c r="C46" s="7">
        <v>79094.2</v>
      </c>
      <c r="D46" s="7">
        <v>83667.899999999994</v>
      </c>
    </row>
    <row r="47" spans="1:4" ht="18" x14ac:dyDescent="0.4">
      <c r="A47" s="18" t="s">
        <v>79</v>
      </c>
      <c r="B47" s="19" t="s">
        <v>33</v>
      </c>
      <c r="C47" s="3">
        <f t="shared" ref="C47:D47" si="5">C48</f>
        <v>8877913.5</v>
      </c>
      <c r="D47" s="3">
        <f t="shared" si="5"/>
        <v>8813959.5</v>
      </c>
    </row>
    <row r="48" spans="1:4" ht="36" x14ac:dyDescent="0.4">
      <c r="A48" s="18" t="s">
        <v>80</v>
      </c>
      <c r="B48" s="19" t="s">
        <v>34</v>
      </c>
      <c r="C48" s="3">
        <f>C49+C50+C51+C52</f>
        <v>8877913.5</v>
      </c>
      <c r="D48" s="3">
        <f>D49+D50+D51+D52</f>
        <v>8813959.5</v>
      </c>
    </row>
    <row r="49" spans="1:4" ht="18" x14ac:dyDescent="0.4">
      <c r="A49" s="5" t="s">
        <v>81</v>
      </c>
      <c r="B49" s="20" t="s">
        <v>35</v>
      </c>
      <c r="C49" s="7">
        <v>250801.4</v>
      </c>
      <c r="D49" s="7">
        <v>252329.60000000001</v>
      </c>
    </row>
    <row r="50" spans="1:4" ht="36" x14ac:dyDescent="0.4">
      <c r="A50" s="5" t="s">
        <v>82</v>
      </c>
      <c r="B50" s="20" t="s">
        <v>36</v>
      </c>
      <c r="C50" s="7">
        <f>678991+16100.6</f>
        <v>695091.6</v>
      </c>
      <c r="D50" s="7">
        <f>678445.3+46277.3</f>
        <v>724722.60000000009</v>
      </c>
    </row>
    <row r="51" spans="1:4" ht="18" x14ac:dyDescent="0.4">
      <c r="A51" s="5" t="s">
        <v>83</v>
      </c>
      <c r="B51" s="20" t="s">
        <v>37</v>
      </c>
      <c r="C51" s="7">
        <f>7547839.3+287554.7</f>
        <v>7835394</v>
      </c>
      <c r="D51" s="7">
        <f>7547839.3+289068</f>
        <v>7836907.2999999998</v>
      </c>
    </row>
    <row r="52" spans="1:4" ht="18" x14ac:dyDescent="0.4">
      <c r="A52" s="5" t="s">
        <v>84</v>
      </c>
      <c r="B52" s="20" t="s">
        <v>38</v>
      </c>
      <c r="C52" s="7">
        <v>96626.5</v>
      </c>
      <c r="D52" s="7"/>
    </row>
    <row r="53" spans="1:4" ht="18" x14ac:dyDescent="0.4">
      <c r="A53" s="21" t="s">
        <v>39</v>
      </c>
      <c r="B53" s="21"/>
      <c r="C53" s="3">
        <f>C16+C47</f>
        <v>23812842.899999999</v>
      </c>
      <c r="D53" s="3">
        <f>D16+D47</f>
        <v>23955117.899999999</v>
      </c>
    </row>
  </sheetData>
  <mergeCells count="4">
    <mergeCell ref="A53:B53"/>
    <mergeCell ref="A12:D12"/>
    <mergeCell ref="A10:D10"/>
    <mergeCell ref="A11:D11"/>
  </mergeCells>
  <pageMargins left="0.38" right="0.17" top="0.17" bottom="0.2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Трегубова Рэнада Ивановна</cp:lastModifiedBy>
  <cp:lastPrinted>2017-02-28T10:37:04Z</cp:lastPrinted>
  <dcterms:created xsi:type="dcterms:W3CDTF">2006-02-07T12:07:20Z</dcterms:created>
  <dcterms:modified xsi:type="dcterms:W3CDTF">2017-03-07T09:05:09Z</dcterms:modified>
</cp:coreProperties>
</file>