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ТА\Документы Кати\Роспись 2017\Отчеты\приложения по рд\"/>
    </mc:Choice>
  </mc:AlternateContent>
  <bookViews>
    <workbookView xWindow="0" yWindow="0" windowWidth="23040" windowHeight="9408"/>
  </bookViews>
  <sheets>
    <sheet name="Приложение  4" sheetId="1" r:id="rId1"/>
  </sheets>
  <definedNames>
    <definedName name="_xlnm._FilterDatabase" localSheetId="0" hidden="1">'Приложение  4'!$A$9:$E$53</definedName>
    <definedName name="_xlnm.Print_Titles" localSheetId="0">'Приложение  4'!$8:$9</definedName>
    <definedName name="_xlnm.Print_Area" localSheetId="0">'Приложение  4'!$A$1:$E$53</definedName>
  </definedNames>
  <calcPr calcId="152511"/>
</workbook>
</file>

<file path=xl/calcChain.xml><?xml version="1.0" encoding="utf-8"?>
<calcChain xmlns="http://schemas.openxmlformats.org/spreadsheetml/2006/main">
  <c r="C10" i="1" l="1"/>
  <c r="C33" i="1" l="1"/>
  <c r="D33" i="1"/>
  <c r="E11" i="1" l="1"/>
  <c r="E12" i="1"/>
  <c r="E13" i="1"/>
  <c r="E14" i="1"/>
  <c r="E15" i="1"/>
  <c r="E16" i="1"/>
  <c r="E17" i="1"/>
  <c r="E18" i="1"/>
  <c r="E20" i="1"/>
  <c r="E21" i="1"/>
  <c r="E23" i="1"/>
  <c r="E24" i="1"/>
  <c r="E25" i="1"/>
  <c r="E26" i="1"/>
  <c r="E27" i="1"/>
  <c r="E29" i="1"/>
  <c r="E30" i="1"/>
  <c r="E31" i="1"/>
  <c r="E32" i="1"/>
  <c r="E34" i="1"/>
  <c r="E35" i="1"/>
  <c r="E37" i="1"/>
  <c r="E38" i="1"/>
  <c r="E39" i="1"/>
  <c r="E40" i="1"/>
  <c r="E42" i="1"/>
  <c r="E43" i="1"/>
  <c r="E45" i="1"/>
  <c r="E46" i="1"/>
  <c r="E47" i="1"/>
  <c r="E48" i="1"/>
  <c r="E50" i="1"/>
  <c r="E51" i="1"/>
  <c r="E52" i="1"/>
  <c r="E53" i="1"/>
  <c r="D49" i="1"/>
  <c r="C49" i="1"/>
  <c r="D44" i="1"/>
  <c r="C44" i="1"/>
  <c r="D41" i="1"/>
  <c r="C41" i="1"/>
  <c r="D36" i="1"/>
  <c r="C36" i="1"/>
  <c r="D28" i="1"/>
  <c r="C28" i="1"/>
  <c r="D22" i="1"/>
  <c r="C22" i="1"/>
  <c r="D19" i="1"/>
  <c r="C19" i="1"/>
  <c r="D10" i="1"/>
  <c r="E33" i="1" l="1"/>
  <c r="E41" i="1"/>
  <c r="E19" i="1"/>
  <c r="E28" i="1"/>
  <c r="E36" i="1"/>
  <c r="E49" i="1"/>
  <c r="E10" i="1"/>
  <c r="E22" i="1"/>
  <c r="E44" i="1"/>
</calcChain>
</file>

<file path=xl/sharedStrings.xml><?xml version="1.0" encoding="utf-8"?>
<sst xmlns="http://schemas.openxmlformats.org/spreadsheetml/2006/main" count="104" uniqueCount="104">
  <si>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</si>
  <si>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</si>
  <si>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</si>
  <si>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</si>
  <si>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</si>
  <si>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</si>
  <si>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</si>
  <si>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</si>
  <si>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</si>
  <si>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</si>
  <si>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</si>
  <si>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</si>
  <si>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</si>
  <si>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</si>
  <si>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</si>
  <si>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</si>
  <si>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</si>
  <si>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</si>
  <si>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</si>
  <si>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</si>
  <si>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</si>
  <si>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</si>
  <si>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</si>
  <si>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</si>
  <si>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</si>
  <si>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</si>
  <si>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</si>
  <si>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</si>
  <si>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</si>
  <si>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</si>
  <si>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</si>
  <si>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</si>
  <si>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</si>
  <si>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</si>
  <si>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</si>
  <si>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</si>
  <si>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</si>
  <si>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</si>
  <si>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</si>
  <si>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</si>
  <si>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</si>
  <si>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</si>
  <si>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</si>
  <si>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</si>
  <si>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</si>
  <si>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</si>
  <si>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</si>
  <si>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</si>
  <si>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</si>
  <si>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</si>
  <si>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</si>
  <si>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</si>
  <si>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</si>
  <si>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</si>
  <si>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</si>
  <si>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</si>
  <si>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</si>
  <si>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</si>
  <si>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</si>
  <si>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</si>
  <si>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</si>
  <si>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</si>
  <si>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</si>
  <si>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</si>
  <si>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</si>
  <si>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</si>
  <si>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</si>
  <si>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</si>
  <si>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</si>
  <si>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</si>
  <si>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</si>
  <si>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</si>
  <si>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</si>
  <si>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</si>
  <si>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</si>
  <si>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</si>
  <si>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</si>
  <si>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</si>
  <si>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</si>
  <si>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</si>
  <si>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</si>
  <si>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Приложение № 4</t>
  </si>
  <si>
    <t>к решению Пермской городской Думы</t>
  </si>
  <si>
    <t>от</t>
  </si>
  <si>
    <t>№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</si>
  <si>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</si>
  <si>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</si>
  <si>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</si>
  <si>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</si>
  <si>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</si>
  <si>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</si>
  <si>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</si>
  <si>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</si>
  <si>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</si>
  <si>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</si>
  <si>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</si>
  <si>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</si>
  <si>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</si>
  <si>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</si>
  <si>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</si>
  <si>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</si>
  <si>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</si>
  <si>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Отчет об исполнении расходов города Перми по разделам, подразделам классификации расходов бюджета за 2016 год</t>
  </si>
  <si>
    <t>Культура, кинематография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</si>
</sst>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53"/>
  <sheetViews>
    <sheetView showGridLines="0" tabSelected="1" topLeftCell="A37" zoomScaleNormal="100" workbookViewId="0">
      <selection activeCell="E53" sqref="A1:E53"/>
    </sheetView>
  </sheetViews>
  <sheetFormatPr defaultRowHeight="12.75" customHeight="1" x14ac:dyDescent="0.25"/>
  <cols>
    <col min="1" max="1" width="8.88671875" style="1" customWidth="1"/>
    <col min="2" max="2" width="56.77734375" style="1" customWidth="1"/>
    <col min="3" max="4" width="15.44140625" style="1" customWidth="1"/>
    <col min="5" max="5" width="12" style="1" customWidth="1"/>
    <col min="6" max="8" width="9.109375" style="1" customWidth="1"/>
    <col min="9" max="16384" width="8.88671875" style="1"/>
  </cols>
  <sheetData>
    <row r="1" spans="1:5" ht="12.75" customHeight="1" x14ac:dyDescent="0.25">
      <c r="C1" s="7"/>
      <c r="D1" s="21" t="s">
        <v>81</v>
      </c>
      <c r="E1" s="21"/>
    </row>
    <row r="2" spans="1:5" ht="12.75" customHeight="1" x14ac:dyDescent="0.25">
      <c r="C2" s="22" t="s">
        <v>82</v>
      </c>
      <c r="D2" s="22"/>
      <c r="E2" s="22"/>
    </row>
    <row r="3" spans="1:5" ht="12.75" customHeight="1" x14ac:dyDescent="0.25">
      <c r="C3" s="8"/>
      <c r="D3" s="9" t="s">
        <v>83</v>
      </c>
      <c r="E3" s="9" t="s">
        <v>84</v>
      </c>
    </row>
    <row r="4" spans="1:5" ht="12.75" customHeight="1" x14ac:dyDescent="0.25">
      <c r="C4" s="8"/>
      <c r="D4" s="9"/>
      <c r="E4" s="9"/>
    </row>
    <row r="5" spans="1:5" ht="12.75" customHeight="1" x14ac:dyDescent="0.25">
      <c r="A5" s="20" t="s">
        <v>102</v>
      </c>
      <c r="B5" s="20"/>
      <c r="C5" s="20"/>
      <c r="D5" s="20"/>
      <c r="E5" s="20"/>
    </row>
    <row r="7" spans="1:5" ht="13.2" x14ac:dyDescent="0.25">
      <c r="A7" s="18" t="s">
        <v>0</v>
      </c>
      <c r="B7" s="19"/>
      <c r="C7" s="19"/>
      <c r="E7" s="6" t="s">
        <v>80</v>
      </c>
    </row>
    <row r="8" spans="1:5" ht="48" customHeight="1" x14ac:dyDescent="0.25">
      <c r="A8" s="2" t="s">
        <v>70</v>
      </c>
      <c r="B8" s="2" t="s">
        <v>71</v>
      </c>
      <c r="C8" s="2" t="s">
        <v>77</v>
      </c>
      <c r="D8" s="2" t="s">
        <v>78</v>
      </c>
      <c r="E8" s="2" t="s">
        <v>79</v>
      </c>
    </row>
    <row r="9" spans="1:5" ht="15" customHeight="1" x14ac:dyDescent="0.25">
      <c r="A9" s="2" t="s">
        <v>72</v>
      </c>
      <c r="B9" s="2" t="s">
        <v>73</v>
      </c>
      <c r="C9" s="2" t="s">
        <v>74</v>
      </c>
      <c r="D9" s="2" t="s">
        <v>75</v>
      </c>
      <c r="E9" s="2" t="s">
        <v>76</v>
      </c>
    </row>
    <row r="10" spans="1:5" s="12" customFormat="1" ht="15" customHeight="1" x14ac:dyDescent="0.25">
      <c r="A10" s="10" t="s">
        <v>85</v>
      </c>
      <c r="B10" s="11" t="s">
        <v>86</v>
      </c>
      <c r="C10" s="13">
        <f>C11+C12+C13+C14+C15+C16+C17+C18</f>
        <v>1820856.7806899999</v>
      </c>
      <c r="D10" s="13">
        <f>D11+D12+D13+D14+D15+D16+D17+D18</f>
        <v>1795636.3755999999</v>
      </c>
      <c r="E10" s="16">
        <f>D10/C10*100</f>
        <v>98.614915497063805</v>
      </c>
    </row>
    <row r="11" spans="1:5" ht="26.4" x14ac:dyDescent="0.25">
      <c r="A11" s="2" t="s">
        <v>1</v>
      </c>
      <c r="B11" s="3" t="s">
        <v>2</v>
      </c>
      <c r="C11" s="14">
        <v>4040.5619999999999</v>
      </c>
      <c r="D11" s="14">
        <v>4040.5036</v>
      </c>
      <c r="E11" s="17">
        <f t="shared" ref="E11:E53" si="0">D11/C11*100</f>
        <v>99.998554656505718</v>
      </c>
    </row>
    <row r="12" spans="1:5" ht="39.6" x14ac:dyDescent="0.25">
      <c r="A12" s="2" t="s">
        <v>3</v>
      </c>
      <c r="B12" s="3" t="s">
        <v>4</v>
      </c>
      <c r="C12" s="14">
        <v>129330.34600000001</v>
      </c>
      <c r="D12" s="14">
        <v>126423.00599999999</v>
      </c>
      <c r="E12" s="17">
        <f t="shared" si="0"/>
        <v>97.752004776976307</v>
      </c>
    </row>
    <row r="13" spans="1:5" ht="39.6" x14ac:dyDescent="0.25">
      <c r="A13" s="2" t="s">
        <v>5</v>
      </c>
      <c r="B13" s="3" t="s">
        <v>6</v>
      </c>
      <c r="C13" s="14">
        <v>512154.89199999999</v>
      </c>
      <c r="D13" s="14">
        <v>511177.30699999997</v>
      </c>
      <c r="E13" s="17">
        <f t="shared" si="0"/>
        <v>99.809123174400909</v>
      </c>
    </row>
    <row r="14" spans="1:5" ht="13.2" x14ac:dyDescent="0.25">
      <c r="A14" s="2" t="s">
        <v>7</v>
      </c>
      <c r="B14" s="3" t="s">
        <v>8</v>
      </c>
      <c r="C14" s="14">
        <v>343.5</v>
      </c>
      <c r="D14" s="14">
        <v>218.535</v>
      </c>
      <c r="E14" s="17">
        <f t="shared" si="0"/>
        <v>63.620087336244538</v>
      </c>
    </row>
    <row r="15" spans="1:5" ht="26.4" x14ac:dyDescent="0.25">
      <c r="A15" s="2" t="s">
        <v>9</v>
      </c>
      <c r="B15" s="3" t="s">
        <v>10</v>
      </c>
      <c r="C15" s="14">
        <v>135803.79999999999</v>
      </c>
      <c r="D15" s="14">
        <v>135787.81299999999</v>
      </c>
      <c r="E15" s="17">
        <f t="shared" si="0"/>
        <v>99.988227869912336</v>
      </c>
    </row>
    <row r="16" spans="1:5" ht="13.2" x14ac:dyDescent="0.25">
      <c r="A16" s="2" t="s">
        <v>11</v>
      </c>
      <c r="B16" s="3" t="s">
        <v>12</v>
      </c>
      <c r="C16" s="14">
        <v>47660.7</v>
      </c>
      <c r="D16" s="14">
        <v>47654.546999999999</v>
      </c>
      <c r="E16" s="17">
        <f t="shared" si="0"/>
        <v>99.987089992383659</v>
      </c>
    </row>
    <row r="17" spans="1:5" ht="13.2" x14ac:dyDescent="0.25">
      <c r="A17" s="2" t="s">
        <v>13</v>
      </c>
      <c r="B17" s="3" t="s">
        <v>14</v>
      </c>
      <c r="C17" s="14">
        <v>7830.9063500000002</v>
      </c>
      <c r="D17" s="14">
        <v>0</v>
      </c>
      <c r="E17" s="17">
        <f t="shared" si="0"/>
        <v>0</v>
      </c>
    </row>
    <row r="18" spans="1:5" ht="13.2" x14ac:dyDescent="0.25">
      <c r="A18" s="2" t="s">
        <v>15</v>
      </c>
      <c r="B18" s="3" t="s">
        <v>16</v>
      </c>
      <c r="C18" s="14">
        <v>983692.07434000005</v>
      </c>
      <c r="D18" s="14">
        <v>970334.66399999999</v>
      </c>
      <c r="E18" s="17">
        <f t="shared" si="0"/>
        <v>98.642114673033007</v>
      </c>
    </row>
    <row r="19" spans="1:5" s="12" customFormat="1" ht="26.4" x14ac:dyDescent="0.25">
      <c r="A19" s="10" t="s">
        <v>87</v>
      </c>
      <c r="B19" s="11" t="s">
        <v>88</v>
      </c>
      <c r="C19" s="13">
        <f>C20+C21</f>
        <v>174999.304</v>
      </c>
      <c r="D19" s="13">
        <f>D20+D21</f>
        <v>163676.10699999999</v>
      </c>
      <c r="E19" s="16">
        <f t="shared" si="0"/>
        <v>93.529575980485035</v>
      </c>
    </row>
    <row r="20" spans="1:5" ht="26.4" x14ac:dyDescent="0.25">
      <c r="A20" s="2" t="s">
        <v>17</v>
      </c>
      <c r="B20" s="3" t="s">
        <v>18</v>
      </c>
      <c r="C20" s="14">
        <v>147581.85800000001</v>
      </c>
      <c r="D20" s="14">
        <v>138144.87599999999</v>
      </c>
      <c r="E20" s="17">
        <f t="shared" si="0"/>
        <v>93.605594801496522</v>
      </c>
    </row>
    <row r="21" spans="1:5" ht="26.4" x14ac:dyDescent="0.25">
      <c r="A21" s="2" t="s">
        <v>19</v>
      </c>
      <c r="B21" s="3" t="s">
        <v>20</v>
      </c>
      <c r="C21" s="14">
        <v>27417.446</v>
      </c>
      <c r="D21" s="14">
        <v>25531.231</v>
      </c>
      <c r="E21" s="17">
        <f t="shared" si="0"/>
        <v>93.120384006592005</v>
      </c>
    </row>
    <row r="22" spans="1:5" s="12" customFormat="1" ht="13.2" x14ac:dyDescent="0.25">
      <c r="A22" s="10" t="s">
        <v>89</v>
      </c>
      <c r="B22" s="11" t="s">
        <v>90</v>
      </c>
      <c r="C22" s="13">
        <f>C23+C24+C25+C26+C27</f>
        <v>4189150.2859999998</v>
      </c>
      <c r="D22" s="13">
        <f>D23+D24+D25+D26+D27</f>
        <v>4089352.8030000003</v>
      </c>
      <c r="E22" s="16">
        <f t="shared" si="0"/>
        <v>97.617715379333148</v>
      </c>
    </row>
    <row r="23" spans="1:5" ht="13.2" x14ac:dyDescent="0.25">
      <c r="A23" s="2" t="s">
        <v>21</v>
      </c>
      <c r="B23" s="3" t="s">
        <v>22</v>
      </c>
      <c r="C23" s="14">
        <v>65002.8</v>
      </c>
      <c r="D23" s="14">
        <v>63520.32</v>
      </c>
      <c r="E23" s="17">
        <f t="shared" si="0"/>
        <v>97.719359781424799</v>
      </c>
    </row>
    <row r="24" spans="1:5" ht="13.2" x14ac:dyDescent="0.25">
      <c r="A24" s="2" t="s">
        <v>23</v>
      </c>
      <c r="B24" s="3" t="s">
        <v>24</v>
      </c>
      <c r="C24" s="14">
        <v>43970.123</v>
      </c>
      <c r="D24" s="14">
        <v>43071.455999999998</v>
      </c>
      <c r="E24" s="17">
        <f t="shared" si="0"/>
        <v>97.956187204661674</v>
      </c>
    </row>
    <row r="25" spans="1:5" ht="13.2" x14ac:dyDescent="0.25">
      <c r="A25" s="2" t="s">
        <v>25</v>
      </c>
      <c r="B25" s="3" t="s">
        <v>26</v>
      </c>
      <c r="C25" s="14">
        <v>718985.09199999995</v>
      </c>
      <c r="D25" s="14">
        <v>716576.48300000001</v>
      </c>
      <c r="E25" s="17">
        <f t="shared" si="0"/>
        <v>99.664998756330263</v>
      </c>
    </row>
    <row r="26" spans="1:5" ht="13.2" x14ac:dyDescent="0.25">
      <c r="A26" s="2" t="s">
        <v>27</v>
      </c>
      <c r="B26" s="3" t="s">
        <v>28</v>
      </c>
      <c r="C26" s="14">
        <v>3246338.358</v>
      </c>
      <c r="D26" s="14">
        <v>3156125.077</v>
      </c>
      <c r="E26" s="17">
        <f t="shared" si="0"/>
        <v>97.221075838330719</v>
      </c>
    </row>
    <row r="27" spans="1:5" ht="13.2" x14ac:dyDescent="0.25">
      <c r="A27" s="2" t="s">
        <v>29</v>
      </c>
      <c r="B27" s="3" t="s">
        <v>30</v>
      </c>
      <c r="C27" s="14">
        <v>114853.913</v>
      </c>
      <c r="D27" s="14">
        <v>110059.467</v>
      </c>
      <c r="E27" s="17">
        <f t="shared" si="0"/>
        <v>95.825613708084987</v>
      </c>
    </row>
    <row r="28" spans="1:5" s="12" customFormat="1" ht="13.2" x14ac:dyDescent="0.25">
      <c r="A28" s="10" t="s">
        <v>91</v>
      </c>
      <c r="B28" s="11" t="s">
        <v>92</v>
      </c>
      <c r="C28" s="13">
        <f>C29+C30+C31+C32</f>
        <v>2893956.2089999998</v>
      </c>
      <c r="D28" s="13">
        <f>D29+D30+D31+D32</f>
        <v>2525734.4950000001</v>
      </c>
      <c r="E28" s="16">
        <f t="shared" si="0"/>
        <v>87.27618224301888</v>
      </c>
    </row>
    <row r="29" spans="1:5" ht="13.2" x14ac:dyDescent="0.25">
      <c r="A29" s="2" t="s">
        <v>31</v>
      </c>
      <c r="B29" s="3" t="s">
        <v>32</v>
      </c>
      <c r="C29" s="14">
        <v>1574033.6910000001</v>
      </c>
      <c r="D29" s="14">
        <v>1386770.19</v>
      </c>
      <c r="E29" s="17">
        <f t="shared" si="0"/>
        <v>88.102954716234208</v>
      </c>
    </row>
    <row r="30" spans="1:5" ht="13.2" x14ac:dyDescent="0.25">
      <c r="A30" s="2" t="s">
        <v>33</v>
      </c>
      <c r="B30" s="3" t="s">
        <v>34</v>
      </c>
      <c r="C30" s="14">
        <v>309633.08799999999</v>
      </c>
      <c r="D30" s="14">
        <v>142216.13200000001</v>
      </c>
      <c r="E30" s="17">
        <f t="shared" si="0"/>
        <v>45.930534400767925</v>
      </c>
    </row>
    <row r="31" spans="1:5" ht="13.2" x14ac:dyDescent="0.25">
      <c r="A31" s="2" t="s">
        <v>35</v>
      </c>
      <c r="B31" s="3" t="s">
        <v>36</v>
      </c>
      <c r="C31" s="14">
        <v>617309.29500000004</v>
      </c>
      <c r="D31" s="14">
        <v>604250.31499999994</v>
      </c>
      <c r="E31" s="17">
        <f t="shared" si="0"/>
        <v>97.884532096669602</v>
      </c>
    </row>
    <row r="32" spans="1:5" ht="13.2" x14ac:dyDescent="0.25">
      <c r="A32" s="2" t="s">
        <v>37</v>
      </c>
      <c r="B32" s="3" t="s">
        <v>38</v>
      </c>
      <c r="C32" s="14">
        <v>392980.13500000001</v>
      </c>
      <c r="D32" s="14">
        <v>392497.85800000001</v>
      </c>
      <c r="E32" s="17">
        <f t="shared" si="0"/>
        <v>99.877277002818474</v>
      </c>
    </row>
    <row r="33" spans="1:5" s="12" customFormat="1" ht="13.2" x14ac:dyDescent="0.25">
      <c r="A33" s="10" t="s">
        <v>93</v>
      </c>
      <c r="B33" s="11" t="s">
        <v>94</v>
      </c>
      <c r="C33" s="13">
        <f>C34+C35</f>
        <v>43285.779000000002</v>
      </c>
      <c r="D33" s="13">
        <f>D34+D35</f>
        <v>43274.701000000001</v>
      </c>
      <c r="E33" s="16">
        <f t="shared" si="0"/>
        <v>99.974407298988424</v>
      </c>
    </row>
    <row r="34" spans="1:5" ht="26.4" x14ac:dyDescent="0.25">
      <c r="A34" s="2" t="s">
        <v>39</v>
      </c>
      <c r="B34" s="3" t="s">
        <v>40</v>
      </c>
      <c r="C34" s="14">
        <v>30499.079000000002</v>
      </c>
      <c r="D34" s="14">
        <v>30488.001</v>
      </c>
      <c r="E34" s="17">
        <f t="shared" si="0"/>
        <v>99.96367759170694</v>
      </c>
    </row>
    <row r="35" spans="1:5" ht="13.2" x14ac:dyDescent="0.25">
      <c r="A35" s="2" t="s">
        <v>41</v>
      </c>
      <c r="B35" s="3" t="s">
        <v>42</v>
      </c>
      <c r="C35" s="14">
        <v>12786.7</v>
      </c>
      <c r="D35" s="14">
        <v>12786.7</v>
      </c>
      <c r="E35" s="17">
        <f t="shared" si="0"/>
        <v>100</v>
      </c>
    </row>
    <row r="36" spans="1:5" s="12" customFormat="1" ht="13.2" x14ac:dyDescent="0.25">
      <c r="A36" s="10" t="s">
        <v>95</v>
      </c>
      <c r="B36" s="11" t="s">
        <v>96</v>
      </c>
      <c r="C36" s="13">
        <f>C37+C38+C39+C40</f>
        <v>13147908.460999999</v>
      </c>
      <c r="D36" s="13">
        <f>D37+D38+D39+D40</f>
        <v>12994270.180999998</v>
      </c>
      <c r="E36" s="16">
        <f t="shared" si="0"/>
        <v>98.831462202100568</v>
      </c>
    </row>
    <row r="37" spans="1:5" ht="13.2" x14ac:dyDescent="0.25">
      <c r="A37" s="2" t="s">
        <v>43</v>
      </c>
      <c r="B37" s="3" t="s">
        <v>44</v>
      </c>
      <c r="C37" s="14">
        <v>5086332.0949999997</v>
      </c>
      <c r="D37" s="14">
        <v>5033585.7539999997</v>
      </c>
      <c r="E37" s="17">
        <f t="shared" si="0"/>
        <v>98.96297882216831</v>
      </c>
    </row>
    <row r="38" spans="1:5" ht="13.2" x14ac:dyDescent="0.25">
      <c r="A38" s="2" t="s">
        <v>45</v>
      </c>
      <c r="B38" s="3" t="s">
        <v>46</v>
      </c>
      <c r="C38" s="14">
        <v>7617830.1490000002</v>
      </c>
      <c r="D38" s="14">
        <v>7517206.4009999996</v>
      </c>
      <c r="E38" s="17">
        <f t="shared" si="0"/>
        <v>98.679102237358109</v>
      </c>
    </row>
    <row r="39" spans="1:5" ht="13.2" x14ac:dyDescent="0.25">
      <c r="A39" s="2" t="s">
        <v>47</v>
      </c>
      <c r="B39" s="3" t="s">
        <v>48</v>
      </c>
      <c r="C39" s="14">
        <v>219959.15100000001</v>
      </c>
      <c r="D39" s="14">
        <v>219941.20199999999</v>
      </c>
      <c r="E39" s="17">
        <f t="shared" si="0"/>
        <v>99.991839848481675</v>
      </c>
    </row>
    <row r="40" spans="1:5" ht="13.2" x14ac:dyDescent="0.25">
      <c r="A40" s="2" t="s">
        <v>49</v>
      </c>
      <c r="B40" s="3" t="s">
        <v>50</v>
      </c>
      <c r="C40" s="14">
        <v>223787.06599999999</v>
      </c>
      <c r="D40" s="14">
        <v>223536.82399999999</v>
      </c>
      <c r="E40" s="17">
        <f t="shared" si="0"/>
        <v>99.888178524133295</v>
      </c>
    </row>
    <row r="41" spans="1:5" s="12" customFormat="1" ht="13.2" x14ac:dyDescent="0.25">
      <c r="A41" s="10" t="s">
        <v>97</v>
      </c>
      <c r="B41" s="11" t="s">
        <v>103</v>
      </c>
      <c r="C41" s="13">
        <f>C42+C43</f>
        <v>683145.46900000004</v>
      </c>
      <c r="D41" s="13">
        <f>D42+D43</f>
        <v>682173.78280000004</v>
      </c>
      <c r="E41" s="16">
        <f t="shared" si="0"/>
        <v>99.857762915207161</v>
      </c>
    </row>
    <row r="42" spans="1:5" ht="13.2" x14ac:dyDescent="0.25">
      <c r="A42" s="2" t="s">
        <v>51</v>
      </c>
      <c r="B42" s="3" t="s">
        <v>52</v>
      </c>
      <c r="C42" s="14">
        <v>665718.06900000002</v>
      </c>
      <c r="D42" s="14">
        <v>664746.38340000005</v>
      </c>
      <c r="E42" s="17">
        <f t="shared" si="0"/>
        <v>99.854039473277396</v>
      </c>
    </row>
    <row r="43" spans="1:5" ht="13.2" x14ac:dyDescent="0.25">
      <c r="A43" s="2" t="s">
        <v>53</v>
      </c>
      <c r="B43" s="3" t="s">
        <v>54</v>
      </c>
      <c r="C43" s="14">
        <v>17427.400000000001</v>
      </c>
      <c r="D43" s="14">
        <v>17427.399399999998</v>
      </c>
      <c r="E43" s="17">
        <f t="shared" si="0"/>
        <v>99.999996557145636</v>
      </c>
    </row>
    <row r="44" spans="1:5" s="12" customFormat="1" ht="13.2" x14ac:dyDescent="0.25">
      <c r="A44" s="10" t="s">
        <v>98</v>
      </c>
      <c r="B44" s="11" t="s">
        <v>99</v>
      </c>
      <c r="C44" s="13">
        <f>C45+C46+C47+C48</f>
        <v>1498672.061</v>
      </c>
      <c r="D44" s="13">
        <f>D45+D46+D47+D48</f>
        <v>1437606.5099799999</v>
      </c>
      <c r="E44" s="16">
        <f t="shared" si="0"/>
        <v>95.925356012892266</v>
      </c>
    </row>
    <row r="45" spans="1:5" ht="13.2" x14ac:dyDescent="0.25">
      <c r="A45" s="2" t="s">
        <v>55</v>
      </c>
      <c r="B45" s="3" t="s">
        <v>56</v>
      </c>
      <c r="C45" s="14">
        <v>69259.074999999997</v>
      </c>
      <c r="D45" s="14">
        <v>69256.380980000002</v>
      </c>
      <c r="E45" s="17">
        <f t="shared" si="0"/>
        <v>99.996110228154222</v>
      </c>
    </row>
    <row r="46" spans="1:5" ht="13.2" x14ac:dyDescent="0.25">
      <c r="A46" s="2" t="s">
        <v>57</v>
      </c>
      <c r="B46" s="3" t="s">
        <v>58</v>
      </c>
      <c r="C46" s="14">
        <v>1136731.0290000001</v>
      </c>
      <c r="D46" s="14">
        <v>1084431.4745</v>
      </c>
      <c r="E46" s="17">
        <f t="shared" si="0"/>
        <v>95.399126691737379</v>
      </c>
    </row>
    <row r="47" spans="1:5" ht="13.2" x14ac:dyDescent="0.25">
      <c r="A47" s="2" t="s">
        <v>59</v>
      </c>
      <c r="B47" s="3" t="s">
        <v>60</v>
      </c>
      <c r="C47" s="14">
        <v>121422.39999999999</v>
      </c>
      <c r="D47" s="14">
        <v>115152.507</v>
      </c>
      <c r="E47" s="17">
        <f t="shared" si="0"/>
        <v>94.836296268233866</v>
      </c>
    </row>
    <row r="48" spans="1:5" ht="13.2" x14ac:dyDescent="0.25">
      <c r="A48" s="2" t="s">
        <v>61</v>
      </c>
      <c r="B48" s="3" t="s">
        <v>62</v>
      </c>
      <c r="C48" s="14">
        <v>171259.557</v>
      </c>
      <c r="D48" s="14">
        <v>168766.14749999999</v>
      </c>
      <c r="E48" s="17">
        <f t="shared" si="0"/>
        <v>98.544075703757656</v>
      </c>
    </row>
    <row r="49" spans="1:5" s="12" customFormat="1" ht="13.2" x14ac:dyDescent="0.25">
      <c r="A49" s="10" t="s">
        <v>100</v>
      </c>
      <c r="B49" s="11" t="s">
        <v>101</v>
      </c>
      <c r="C49" s="13">
        <f>C50+C51+C52</f>
        <v>176344.13500000001</v>
      </c>
      <c r="D49" s="13">
        <f>D50+D51+D52</f>
        <v>172091.27</v>
      </c>
      <c r="E49" s="16">
        <f t="shared" si="0"/>
        <v>97.58831502958688</v>
      </c>
    </row>
    <row r="50" spans="1:5" ht="13.2" x14ac:dyDescent="0.25">
      <c r="A50" s="2" t="s">
        <v>63</v>
      </c>
      <c r="B50" s="3" t="s">
        <v>64</v>
      </c>
      <c r="C50" s="14">
        <v>82915.464999999997</v>
      </c>
      <c r="D50" s="14">
        <v>82366.005999999994</v>
      </c>
      <c r="E50" s="17">
        <f t="shared" si="0"/>
        <v>99.337326275622999</v>
      </c>
    </row>
    <row r="51" spans="1:5" ht="13.2" x14ac:dyDescent="0.25">
      <c r="A51" s="2" t="s">
        <v>65</v>
      </c>
      <c r="B51" s="3" t="s">
        <v>66</v>
      </c>
      <c r="C51" s="14">
        <v>79959.070000000007</v>
      </c>
      <c r="D51" s="14">
        <v>76318.175000000003</v>
      </c>
      <c r="E51" s="17">
        <f t="shared" si="0"/>
        <v>95.446551591958226</v>
      </c>
    </row>
    <row r="52" spans="1:5" ht="13.2" x14ac:dyDescent="0.25">
      <c r="A52" s="2" t="s">
        <v>67</v>
      </c>
      <c r="B52" s="3" t="s">
        <v>68</v>
      </c>
      <c r="C52" s="14">
        <v>13469.6</v>
      </c>
      <c r="D52" s="14">
        <v>13407.089</v>
      </c>
      <c r="E52" s="17">
        <f t="shared" si="0"/>
        <v>99.535910494743717</v>
      </c>
    </row>
    <row r="53" spans="1:5" s="12" customFormat="1" ht="13.2" x14ac:dyDescent="0.25">
      <c r="A53" s="4" t="s">
        <v>69</v>
      </c>
      <c r="B53" s="5"/>
      <c r="C53" s="15">
        <v>24628318.484999999</v>
      </c>
      <c r="D53" s="15">
        <v>23903816.225000001</v>
      </c>
      <c r="E53" s="16">
        <f t="shared" si="0"/>
        <v>97.058255274548031</v>
      </c>
    </row>
  </sheetData>
  <autoFilter ref="A9:E53"/>
  <mergeCells count="4">
    <mergeCell ref="A7:C7"/>
    <mergeCell ref="A5:E5"/>
    <mergeCell ref="D1:E1"/>
    <mergeCell ref="C2:E2"/>
  </mergeCells>
  <pageMargins left="0.23622047244094491" right="0.23622047244094491" top="0.15748031496062992" bottom="0.98425196850393704" header="0.51181102362204722" footer="0.51181102362204722"/>
  <pageSetup paperSize="9" scale="9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Ермолина Анастасия Николаевна</cp:lastModifiedBy>
  <cp:lastPrinted>2016-02-18T10:30:27Z</cp:lastPrinted>
  <dcterms:created xsi:type="dcterms:W3CDTF">2015-02-26T10:04:42Z</dcterms:created>
  <dcterms:modified xsi:type="dcterms:W3CDTF">2017-03-01T04:38:53Z</dcterms:modified>
</cp:coreProperties>
</file>