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БИ на 2018-2020\"/>
    </mc:Choice>
  </mc:AlternateContent>
  <bookViews>
    <workbookView xWindow="0" yWindow="0" windowWidth="28800" windowHeight="12135"/>
  </bookViews>
  <sheets>
    <sheet name="2018" sheetId="2" r:id="rId1"/>
  </sheets>
  <definedNames>
    <definedName name="_xlnm._FilterDatabase" localSheetId="0" hidden="1">'2018'!$A$11:$F$128</definedName>
    <definedName name="_xlnm.Print_Titles" localSheetId="0">'2018'!$10:$11</definedName>
    <definedName name="_xlnm.Print_Area" localSheetId="0">'2018'!$A$1:$D$127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2" l="1"/>
  <c r="D14" i="2"/>
  <c r="D21" i="2" l="1"/>
  <c r="D127" i="2" s="1"/>
  <c r="D125" i="2" l="1"/>
  <c r="D95" i="2"/>
  <c r="D126" i="2" l="1"/>
  <c r="D103" i="2"/>
  <c r="D123" i="2" l="1"/>
  <c r="D15" i="2" l="1"/>
  <c r="D52" i="2"/>
  <c r="D50" i="2" s="1"/>
  <c r="D63" i="2"/>
  <c r="D122" i="2"/>
  <c r="D97" i="2"/>
  <c r="D128" i="2"/>
  <c r="D64" i="2"/>
  <c r="D115" i="2" s="1"/>
  <c r="D85" i="2"/>
  <c r="D81" i="2"/>
  <c r="D61" i="2" l="1"/>
  <c r="D77" i="2" l="1"/>
  <c r="D73" i="2"/>
  <c r="D69" i="2" l="1"/>
  <c r="D65" i="2"/>
  <c r="D120" i="2" l="1"/>
  <c r="D31" i="2"/>
  <c r="D116" i="2" s="1"/>
  <c r="D30" i="2"/>
  <c r="D32" i="2" l="1"/>
  <c r="D47" i="2"/>
  <c r="D44" i="2"/>
  <c r="D124" i="2" l="1"/>
  <c r="D28" i="2"/>
  <c r="D117" i="2"/>
  <c r="D119" i="2"/>
  <c r="D111" i="2" l="1"/>
  <c r="D12" i="2" l="1"/>
  <c r="D113" i="2" s="1"/>
</calcChain>
</file>

<file path=xl/sharedStrings.xml><?xml version="1.0" encoding="utf-8"?>
<sst xmlns="http://schemas.openxmlformats.org/spreadsheetml/2006/main" count="284" uniqueCount="189">
  <si>
    <t>№ п/п</t>
  </si>
  <si>
    <t>Образование</t>
  </si>
  <si>
    <t>в том числе:</t>
  </si>
  <si>
    <t>местный бюджет</t>
  </si>
  <si>
    <t>Жилищно-коммунальное хозяйство</t>
  </si>
  <si>
    <t>Департамент жилищно-коммунального хозяйства</t>
  </si>
  <si>
    <t>Внешнее благоустройство</t>
  </si>
  <si>
    <t>Управление внешнего благоустройства</t>
  </si>
  <si>
    <t>Дорожное хозяйство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</si>
  <si>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</si>
  <si>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</si>
  <si>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</si>
  <si>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</si>
  <si>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</si>
  <si>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Управление жилищных отношений</t>
  </si>
  <si>
    <t>Исполнитель</t>
  </si>
  <si>
    <t>в разрезе исполнителей</t>
  </si>
  <si>
    <t>Департамент имущественных отношений</t>
  </si>
  <si>
    <t>краевой бюджет</t>
  </si>
  <si>
    <t>Департамент культуры и молодежной политики</t>
  </si>
  <si>
    <t>Объект</t>
  </si>
  <si>
    <t>Департамент общественной безопасности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</si>
  <si>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</si>
  <si>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</si>
  <si>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</si>
  <si>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 решению</t>
  </si>
  <si>
    <t>Пермской городской Думы</t>
  </si>
  <si>
    <t>тыс. руб.</t>
  </si>
  <si>
    <t>2018 год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</si>
  <si>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2018 год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</si>
  <si>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</si>
  <si>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</si>
  <si>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</si>
  <si>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</si>
  <si>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</si>
  <si>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</si>
  <si>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</si>
  <si>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</si>
  <si>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Строительство блочной модульной котельной по адресу: г. Пермь, ул. Докучаева, 27</t>
  </si>
  <si>
    <t>1710141090</t>
  </si>
  <si>
    <t>1710141130</t>
  </si>
  <si>
    <t>1710141140</t>
  </si>
  <si>
    <t>1710141210</t>
  </si>
  <si>
    <t>1710141220</t>
  </si>
  <si>
    <t>1710141320</t>
  </si>
  <si>
    <t>1710241100</t>
  </si>
  <si>
    <t>1710541240</t>
  </si>
  <si>
    <t>1710541310</t>
  </si>
  <si>
    <t>Строительство многоквартирного жилого дома по адресу: ул. Маяковского, 57 для обеспечения жильем граждан</t>
  </si>
  <si>
    <t>Управление капитального строительства</t>
  </si>
  <si>
    <t>1510341900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</si>
  <si>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</si>
  <si>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</si>
  <si>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граждан, уволенных с военной службы (службы), и приравненных к ним лиц</t>
  </si>
  <si>
    <t>153032С080</t>
  </si>
  <si>
    <t>9190054850</t>
  </si>
  <si>
    <t>краевой дорожный фонд</t>
  </si>
  <si>
    <t>Реконструкция пересечения ул. Героев Хасана и Транссибирской магистрали (включая тоннель)</t>
  </si>
  <si>
    <t>Реконструкция ул. Революции от ЦКР до ул. Сибирской с обустройством трамвайной линии. 1 этап</t>
  </si>
  <si>
    <t>10201ST042</t>
  </si>
  <si>
    <t>102012Т040</t>
  </si>
  <si>
    <t xml:space="preserve">Реконструкция ул. Карпинского от ул. Архитектора Свиязева до ул. Советской Армии </t>
  </si>
  <si>
    <t>Строительство автомобильной дороги Переход ул. Строителей – площадь Гайдара</t>
  </si>
  <si>
    <t>1020141520, 10201SТ045</t>
  </si>
  <si>
    <t>10201SТ046</t>
  </si>
  <si>
    <t>Реконструкция ул. Героев Хасана от ул. Хлебозаводская до ул. Василия Васильева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</si>
  <si>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</si>
  <si>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10201SТ047</t>
  </si>
  <si>
    <t>Реконструкция ул. Революции от ул. Куйбышева до ул. Попова (в т. ч. ул. Пушкина от ЦКР до Комсомольского проспекта; площадь центрального колхозного рынка; ул. Куйбышева от ул. Революции до ул. Пушкина)</t>
  </si>
  <si>
    <t>Строительство подходов к перрону остановочного пункта городской электрички на ул. Попова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</si>
  <si>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</si>
  <si>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</si>
  <si>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Строительство пешеходного перехода из микрорайона Владимирский в микрорайон Юбилейный</t>
  </si>
  <si>
    <t>Строительство (реконструкция) сетей наружного освещения</t>
  </si>
  <si>
    <t>Строительство сквера по ул. Гашкова, 20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</si>
  <si>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</si>
  <si>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Строительство сквера по ул. Калгановской, 62</t>
  </si>
  <si>
    <t>1110541810</t>
  </si>
  <si>
    <t>Строительство сквера по ул. Екатерининской, 171</t>
  </si>
  <si>
    <t>1110541840</t>
  </si>
  <si>
    <t>Строительство Парка Победы</t>
  </si>
  <si>
    <t>1110541860</t>
  </si>
  <si>
    <t>Реконструкция кладбища «Северное»</t>
  </si>
  <si>
    <t>1120441540</t>
  </si>
  <si>
    <t>Реконструкция здания МАУ «Дворец молодежи» г. Перми</t>
  </si>
  <si>
    <t>0410241910</t>
  </si>
  <si>
    <t>Санитарно-эпидемиологическое благополучие</t>
  </si>
  <si>
    <t>Строительство приюта для содержания безнадзорных животных по ул. 2-й Теплопроводной, 3 г. Перми</t>
  </si>
  <si>
    <t xml:space="preserve">Управление по экологии и природопользованию </t>
  </si>
  <si>
    <t>9150041010</t>
  </si>
  <si>
    <t>0510141420</t>
  </si>
  <si>
    <t>0510141440</t>
  </si>
  <si>
    <t>Строительство объектов недвижимого имущества и инженерной инфраструктуры на территории Экстрим-парка</t>
  </si>
  <si>
    <t xml:space="preserve">Комитет физической культуры и спорта </t>
  </si>
  <si>
    <t>0510141430</t>
  </si>
  <si>
    <t>0510141460</t>
  </si>
  <si>
    <t>0510141560</t>
  </si>
  <si>
    <t>2410141670</t>
  </si>
  <si>
    <t xml:space="preserve">Реконструкция здания МАУ ДО «ДЮЦ им. В. Соломина» г. Перми
</t>
  </si>
  <si>
    <t>Строительство нового корпуса МАОУ «СОШ № 42» г. Перми</t>
  </si>
  <si>
    <t>2420141180</t>
  </si>
  <si>
    <t xml:space="preserve">Строительство нового корпуса МАОУ «СОШ № 59» г. Перми
</t>
  </si>
  <si>
    <t>2420141170, 24201SР042</t>
  </si>
  <si>
    <t>Строительство спортивной площадки МАОУ «СОШ № 115» г. Перми</t>
  </si>
  <si>
    <t xml:space="preserve">Строительство спортивной площадки МАОУ «СОШ № 135» г. Перми
</t>
  </si>
  <si>
    <t>2420241730</t>
  </si>
  <si>
    <t>2420241190</t>
  </si>
  <si>
    <t>2420241770</t>
  </si>
  <si>
    <t>Строительство пожарного водоема в микрорайоне Оборино Кировского района города Перми</t>
  </si>
  <si>
    <t>1420341050</t>
  </si>
  <si>
    <t>1420341110</t>
  </si>
  <si>
    <t>Строительство пожарного водоема в микрорайоне Бумкомбинат по ул. Малореченской Орджоникидзевского района города Перми</t>
  </si>
  <si>
    <t>1420341340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</si>
  <si>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</si>
  <si>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1420341350</t>
  </si>
  <si>
    <t>Строительство пожарного водоема по ул. Островского в поселке Новые Ляды города Перми</t>
  </si>
  <si>
    <t>1420341570</t>
  </si>
  <si>
    <t>Строительство противооползневого сооружения в районе жилых домов по ул. КИМ, 5, 7, ул. Ивановской, 19 и ул. Чехова, 2, 4, 6, 8, 10</t>
  </si>
  <si>
    <t>1410241030</t>
  </si>
  <si>
    <t>Строительство берегоукрепительного сооружения в районе жилых домов по ул. Куфонина 30, 32</t>
  </si>
  <si>
    <t>1410241410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</si>
  <si>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</si>
  <si>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</si>
  <si>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</si>
  <si>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</si>
  <si>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</si>
  <si>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</si>
  <si>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</si>
  <si>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</si>
  <si>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</si>
  <si>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</si>
  <si>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</si>
  <si>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17.</t>
  </si>
  <si>
    <t>12.</t>
  </si>
  <si>
    <t>13.</t>
  </si>
  <si>
    <t>14.</t>
  </si>
  <si>
    <t>15.</t>
  </si>
  <si>
    <t>16.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</si>
  <si>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</si>
  <si>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</si>
  <si>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</si>
  <si>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</si>
  <si>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</si>
  <si>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</si>
  <si>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</si>
  <si>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</si>
  <si>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</si>
  <si>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</si>
  <si>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</si>
  <si>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</si>
  <si>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</si>
  <si>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</si>
  <si>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</si>
  <si>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</si>
  <si>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</si>
  <si>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</si>
  <si>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</si>
  <si>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</si>
  <si>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</si>
  <si>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</si>
  <si>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</si>
  <si>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</si>
  <si>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</si>
  <si>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</si>
  <si>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43.</t>
  </si>
  <si>
    <t>46.</t>
  </si>
  <si>
    <t>45.</t>
  </si>
  <si>
    <t>47.</t>
  </si>
  <si>
    <t>48.</t>
  </si>
  <si>
    <t>49.</t>
  </si>
  <si>
    <t>50.</t>
  </si>
  <si>
    <t>51.</t>
  </si>
  <si>
    <t>52.</t>
  </si>
  <si>
    <t>53.</t>
  </si>
  <si>
    <t>54.</t>
  </si>
  <si>
    <t>10201SТ041</t>
  </si>
  <si>
    <t>1020141510, 10201SТ043</t>
  </si>
  <si>
    <t>1510121480, 1530100000</t>
  </si>
  <si>
    <t xml:space="preserve">Приобретение в собственность муниципального образования здания для размещения дошкольного образовательного учреждения по ул. Грибоедова, 68в
</t>
  </si>
  <si>
    <t>Культура и молодежная политика</t>
  </si>
  <si>
    <t>Строительство плавательного бассейна по адресу: ул. Сысольская, 10/5</t>
  </si>
  <si>
    <t>Приобретение физкультурно-оздоровительного комплекса по адресу: ул. Рабочая, 9</t>
  </si>
  <si>
    <t>Строительство спортивной базы «Летающий лыжник» г. Перми, ул. Тихая, 22</t>
  </si>
  <si>
    <t xml:space="preserve">Строительство спортивной площадки МАОУ «СОШ № 82» г. Перми
</t>
  </si>
  <si>
    <t>Приобретение физкультурно-оздоровительного комплекса по адресу: ул. Транспортная, 7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</si>
  <si>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</si>
  <si>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Строительство сквера на ул. Краснополянской, 12</t>
  </si>
  <si>
    <t>Строительство пожарного водоема в микрорайоне Верхняя Курья по ул. 9-й линии, 70 Мотовилихинского района города Перми</t>
  </si>
  <si>
    <t>ПРИЛОЖЕНИЕ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</si>
</sst>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5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1" fillId="2" borderId="0" xfId="0" applyFont="1" applyFill="1"/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left" vertical="center" wrapText="1"/>
    </xf>
    <xf numFmtId="165" fontId="3" fillId="2" borderId="4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/>
    <xf numFmtId="165" fontId="3" fillId="2" borderId="4" xfId="0" applyNumberFormat="1" applyFont="1" applyFill="1" applyBorder="1" applyAlignment="1"/>
    <xf numFmtId="0" fontId="3" fillId="2" borderId="1" xfId="0" applyFont="1" applyFill="1" applyBorder="1" applyAlignment="1">
      <alignment horizontal="left" vertical="top" wrapText="1"/>
    </xf>
    <xf numFmtId="0" fontId="1" fillId="3" borderId="0" xfId="0" applyFont="1" applyFill="1"/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top"/>
    </xf>
    <xf numFmtId="165" fontId="3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/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/>
    <xf numFmtId="0" fontId="4" fillId="2" borderId="0" xfId="0" applyFont="1" applyFill="1" applyBorder="1"/>
    <xf numFmtId="0" fontId="4" fillId="3" borderId="0" xfId="0" applyFont="1" applyFill="1"/>
    <xf numFmtId="165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165" fontId="1" fillId="2" borderId="0" xfId="0" applyNumberFormat="1" applyFont="1" applyFill="1"/>
    <xf numFmtId="164" fontId="3" fillId="2" borderId="2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vertical="top" wrapText="1"/>
    </xf>
    <xf numFmtId="164" fontId="3" fillId="2" borderId="2" xfId="0" applyNumberFormat="1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right" vertical="center" wrapText="1"/>
    </xf>
    <xf numFmtId="165" fontId="3" fillId="2" borderId="4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vertical="top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F128"/>
  <sheetViews>
    <sheetView tabSelected="1" zoomScale="70" zoomScaleNormal="70" workbookViewId="0">
      <selection activeCell="D2" sqref="D2"/>
    </sheetView>
  </sheetViews>
  <sheetFormatPr defaultColWidth="9.140625" defaultRowHeight="18.75" x14ac:dyDescent="0.25"/>
  <cols>
    <col min="1" max="1" width="5.42578125" style="2" customWidth="1"/>
    <col min="2" max="2" width="76.85546875" style="2" customWidth="1"/>
    <col min="3" max="3" width="20.28515625" style="11" customWidth="1"/>
    <col min="4" max="4" width="17.5703125" style="20" customWidth="1"/>
    <col min="5" max="5" width="20.85546875" style="22" hidden="1" customWidth="1"/>
    <col min="6" max="6" width="11.42578125" style="2" hidden="1" customWidth="1"/>
    <col min="7" max="24" width="20.85546875" style="2" customWidth="1"/>
    <col min="25" max="16384" width="9.140625" style="2"/>
  </cols>
  <sheetData>
    <row r="1" spans="1:6" x14ac:dyDescent="0.25">
      <c r="D1" s="12" t="s">
        <v>188</v>
      </c>
    </row>
    <row r="2" spans="1:6" x14ac:dyDescent="0.25">
      <c r="D2" s="12" t="s">
        <v>25</v>
      </c>
    </row>
    <row r="3" spans="1:6" x14ac:dyDescent="0.25">
      <c r="D3" s="12" t="s">
        <v>26</v>
      </c>
    </row>
    <row r="5" spans="1:6" ht="18" x14ac:dyDescent="0.25">
      <c r="D5" s="13"/>
    </row>
    <row r="6" spans="1:6" ht="18.75" customHeight="1" x14ac:dyDescent="0.25">
      <c r="A6" s="56" t="s">
        <v>29</v>
      </c>
      <c r="B6" s="56"/>
      <c r="C6" s="56"/>
      <c r="D6" s="56"/>
    </row>
    <row r="7" spans="1:6" ht="15.75" customHeight="1" x14ac:dyDescent="0.25">
      <c r="A7" s="56"/>
      <c r="B7" s="56"/>
      <c r="C7" s="56"/>
      <c r="D7" s="56"/>
    </row>
    <row r="8" spans="1:6" ht="19.5" customHeight="1" x14ac:dyDescent="0.25">
      <c r="A8" s="56"/>
      <c r="B8" s="56"/>
      <c r="C8" s="56"/>
      <c r="D8" s="56"/>
    </row>
    <row r="9" spans="1:6" x14ac:dyDescent="0.25">
      <c r="A9" s="14"/>
      <c r="B9" s="15"/>
      <c r="D9" s="12" t="s">
        <v>27</v>
      </c>
      <c r="E9" s="23"/>
    </row>
    <row r="10" spans="1:6" ht="18" customHeight="1" x14ac:dyDescent="0.25">
      <c r="A10" s="41" t="s">
        <v>0</v>
      </c>
      <c r="B10" s="41" t="s">
        <v>20</v>
      </c>
      <c r="C10" s="41" t="s">
        <v>15</v>
      </c>
      <c r="D10" s="59" t="s">
        <v>28</v>
      </c>
    </row>
    <row r="11" spans="1:6" ht="18" customHeight="1" x14ac:dyDescent="0.25">
      <c r="A11" s="57"/>
      <c r="B11" s="58"/>
      <c r="C11" s="49"/>
      <c r="D11" s="60"/>
    </row>
    <row r="12" spans="1:6" x14ac:dyDescent="0.25">
      <c r="A12" s="1"/>
      <c r="B12" s="37" t="s">
        <v>1</v>
      </c>
      <c r="C12" s="16"/>
      <c r="D12" s="34">
        <f>D14+D15</f>
        <v>889879.10000000009</v>
      </c>
      <c r="E12" s="24"/>
      <c r="F12" s="10"/>
    </row>
    <row r="13" spans="1:6" x14ac:dyDescent="0.25">
      <c r="A13" s="1"/>
      <c r="B13" s="29" t="s">
        <v>2</v>
      </c>
      <c r="C13" s="16"/>
      <c r="D13" s="34"/>
    </row>
    <row r="14" spans="1:6" hidden="1" x14ac:dyDescent="0.3">
      <c r="A14" s="1"/>
      <c r="B14" s="29" t="s">
        <v>3</v>
      </c>
      <c r="C14" s="17"/>
      <c r="D14" s="7">
        <f>D16+D17+D18+D23+D25+D26+D27+D19+D20</f>
        <v>628376.80000000005</v>
      </c>
      <c r="F14" s="2">
        <v>0</v>
      </c>
    </row>
    <row r="15" spans="1:6" x14ac:dyDescent="0.25">
      <c r="A15" s="1"/>
      <c r="B15" s="29" t="s">
        <v>18</v>
      </c>
      <c r="C15" s="16"/>
      <c r="D15" s="34">
        <f>D24</f>
        <v>261502.3</v>
      </c>
    </row>
    <row r="16" spans="1:6" ht="75" x14ac:dyDescent="0.25">
      <c r="A16" s="1" t="s">
        <v>121</v>
      </c>
      <c r="B16" s="33" t="s">
        <v>178</v>
      </c>
      <c r="C16" s="3" t="s">
        <v>17</v>
      </c>
      <c r="D16" s="34">
        <v>264498.90000000002</v>
      </c>
      <c r="E16" s="22" t="s">
        <v>97</v>
      </c>
    </row>
    <row r="17" spans="1:6" ht="56.25" x14ac:dyDescent="0.25">
      <c r="A17" s="1" t="s">
        <v>122</v>
      </c>
      <c r="B17" s="33" t="s">
        <v>98</v>
      </c>
      <c r="C17" s="3" t="s">
        <v>49</v>
      </c>
      <c r="D17" s="35">
        <v>12890.7</v>
      </c>
      <c r="E17" s="26">
        <v>2420141390</v>
      </c>
    </row>
    <row r="18" spans="1:6" ht="62.25" customHeight="1" x14ac:dyDescent="0.25">
      <c r="A18" s="54" t="s">
        <v>123</v>
      </c>
      <c r="B18" s="52" t="s">
        <v>99</v>
      </c>
      <c r="C18" s="3" t="s">
        <v>49</v>
      </c>
      <c r="D18" s="35">
        <v>203137.3</v>
      </c>
      <c r="E18" s="22" t="s">
        <v>100</v>
      </c>
    </row>
    <row r="19" spans="1:6" ht="62.25" customHeight="1" x14ac:dyDescent="0.25">
      <c r="A19" s="55"/>
      <c r="B19" s="53"/>
      <c r="C19" s="3" t="s">
        <v>13</v>
      </c>
      <c r="D19" s="35">
        <v>25285.4</v>
      </c>
      <c r="E19" s="22" t="s">
        <v>100</v>
      </c>
    </row>
    <row r="20" spans="1:6" ht="62.25" customHeight="1" x14ac:dyDescent="0.25">
      <c r="A20" s="54" t="s">
        <v>124</v>
      </c>
      <c r="B20" s="52" t="s">
        <v>101</v>
      </c>
      <c r="C20" s="3" t="s">
        <v>13</v>
      </c>
      <c r="D20" s="35">
        <v>19656.599999999999</v>
      </c>
    </row>
    <row r="21" spans="1:6" ht="56.25" x14ac:dyDescent="0.25">
      <c r="A21" s="55"/>
      <c r="B21" s="53"/>
      <c r="C21" s="3" t="s">
        <v>49</v>
      </c>
      <c r="D21" s="35">
        <f>D23+D24</f>
        <v>347164.4</v>
      </c>
      <c r="F21" s="18"/>
    </row>
    <row r="22" spans="1:6" x14ac:dyDescent="0.25">
      <c r="A22" s="1"/>
      <c r="B22" s="29" t="s">
        <v>2</v>
      </c>
      <c r="C22" s="3"/>
      <c r="D22" s="35"/>
      <c r="F22" s="28"/>
    </row>
    <row r="23" spans="1:6" hidden="1" x14ac:dyDescent="0.25">
      <c r="A23" s="1"/>
      <c r="B23" s="29" t="s">
        <v>3</v>
      </c>
      <c r="C23" s="3"/>
      <c r="D23" s="18">
        <v>85662.100000000035</v>
      </c>
      <c r="E23" s="22" t="s">
        <v>102</v>
      </c>
      <c r="F23" s="2">
        <v>0</v>
      </c>
    </row>
    <row r="24" spans="1:6" x14ac:dyDescent="0.25">
      <c r="A24" s="1"/>
      <c r="B24" s="29" t="s">
        <v>18</v>
      </c>
      <c r="C24" s="6"/>
      <c r="D24" s="34">
        <v>261502.3</v>
      </c>
      <c r="E24" s="25"/>
    </row>
    <row r="25" spans="1:6" ht="44.25" customHeight="1" x14ac:dyDescent="0.25">
      <c r="A25" s="1" t="s">
        <v>125</v>
      </c>
      <c r="B25" s="33" t="s">
        <v>103</v>
      </c>
      <c r="C25" s="3" t="s">
        <v>13</v>
      </c>
      <c r="D25" s="34">
        <v>622.9</v>
      </c>
      <c r="E25" s="22" t="s">
        <v>105</v>
      </c>
    </row>
    <row r="26" spans="1:6" ht="44.25" customHeight="1" x14ac:dyDescent="0.25">
      <c r="A26" s="1" t="s">
        <v>126</v>
      </c>
      <c r="B26" s="33" t="s">
        <v>104</v>
      </c>
      <c r="C26" s="3" t="s">
        <v>13</v>
      </c>
      <c r="D26" s="34">
        <v>16000</v>
      </c>
      <c r="E26" s="2" t="s">
        <v>106</v>
      </c>
    </row>
    <row r="27" spans="1:6" ht="44.25" customHeight="1" x14ac:dyDescent="0.25">
      <c r="A27" s="1" t="s">
        <v>127</v>
      </c>
      <c r="B27" s="33" t="s">
        <v>183</v>
      </c>
      <c r="C27" s="3" t="s">
        <v>13</v>
      </c>
      <c r="D27" s="34">
        <v>622.9</v>
      </c>
      <c r="E27" s="22" t="s">
        <v>107</v>
      </c>
    </row>
    <row r="28" spans="1:6" x14ac:dyDescent="0.25">
      <c r="A28" s="1"/>
      <c r="B28" s="6" t="s">
        <v>4</v>
      </c>
      <c r="C28" s="3"/>
      <c r="D28" s="34">
        <f>D30+D31+D32</f>
        <v>1163949.6000000001</v>
      </c>
      <c r="E28" s="24"/>
      <c r="F28" s="10"/>
    </row>
    <row r="29" spans="1:6" x14ac:dyDescent="0.25">
      <c r="A29" s="1"/>
      <c r="B29" s="17" t="s">
        <v>2</v>
      </c>
      <c r="C29" s="3"/>
      <c r="D29" s="34"/>
    </row>
    <row r="30" spans="1:6" hidden="1" x14ac:dyDescent="0.3">
      <c r="A30" s="1"/>
      <c r="B30" s="6" t="s">
        <v>3</v>
      </c>
      <c r="C30" s="6"/>
      <c r="D30" s="7">
        <f>D34+D35+D38+D39+D40+D41+D36+D37+D33+D42+D43</f>
        <v>989861.8</v>
      </c>
      <c r="F30" s="2">
        <v>0</v>
      </c>
    </row>
    <row r="31" spans="1:6" x14ac:dyDescent="0.25">
      <c r="A31" s="1"/>
      <c r="B31" s="6" t="s">
        <v>18</v>
      </c>
      <c r="C31" s="3"/>
      <c r="D31" s="34">
        <f>D46</f>
        <v>158794.20000000001</v>
      </c>
    </row>
    <row r="32" spans="1:6" x14ac:dyDescent="0.25">
      <c r="A32" s="1"/>
      <c r="B32" s="6" t="s">
        <v>24</v>
      </c>
      <c r="C32" s="3"/>
      <c r="D32" s="34">
        <f>D49</f>
        <v>15293.6</v>
      </c>
    </row>
    <row r="33" spans="1:5" ht="75" x14ac:dyDescent="0.25">
      <c r="A33" s="1" t="s">
        <v>128</v>
      </c>
      <c r="B33" s="6" t="s">
        <v>30</v>
      </c>
      <c r="C33" s="3" t="s">
        <v>5</v>
      </c>
      <c r="D33" s="34">
        <v>34448</v>
      </c>
      <c r="E33" s="22" t="s">
        <v>39</v>
      </c>
    </row>
    <row r="34" spans="1:5" ht="75" x14ac:dyDescent="0.25">
      <c r="A34" s="1" t="s">
        <v>129</v>
      </c>
      <c r="B34" s="6" t="s">
        <v>31</v>
      </c>
      <c r="C34" s="3" t="s">
        <v>5</v>
      </c>
      <c r="D34" s="34">
        <v>84502.5</v>
      </c>
      <c r="E34" s="22" t="s">
        <v>40</v>
      </c>
    </row>
    <row r="35" spans="1:5" ht="75" x14ac:dyDescent="0.25">
      <c r="A35" s="1" t="s">
        <v>130</v>
      </c>
      <c r="B35" s="6" t="s">
        <v>32</v>
      </c>
      <c r="C35" s="3" t="s">
        <v>5</v>
      </c>
      <c r="D35" s="34">
        <v>65813.3</v>
      </c>
      <c r="E35" s="22" t="s">
        <v>41</v>
      </c>
    </row>
    <row r="36" spans="1:5" ht="75" x14ac:dyDescent="0.25">
      <c r="A36" s="1" t="s">
        <v>131</v>
      </c>
      <c r="B36" s="6" t="s">
        <v>33</v>
      </c>
      <c r="C36" s="3" t="s">
        <v>5</v>
      </c>
      <c r="D36" s="34">
        <v>33374.199999999997</v>
      </c>
      <c r="E36" s="22" t="s">
        <v>42</v>
      </c>
    </row>
    <row r="37" spans="1:5" ht="75" x14ac:dyDescent="0.25">
      <c r="A37" s="1" t="s">
        <v>133</v>
      </c>
      <c r="B37" s="6" t="s">
        <v>34</v>
      </c>
      <c r="C37" s="3" t="s">
        <v>5</v>
      </c>
      <c r="D37" s="34">
        <v>15500.9</v>
      </c>
      <c r="E37" s="22" t="s">
        <v>43</v>
      </c>
    </row>
    <row r="38" spans="1:5" ht="75" x14ac:dyDescent="0.25">
      <c r="A38" s="1" t="s">
        <v>134</v>
      </c>
      <c r="B38" s="6" t="s">
        <v>35</v>
      </c>
      <c r="C38" s="3" t="s">
        <v>5</v>
      </c>
      <c r="D38" s="34">
        <v>1094.2</v>
      </c>
      <c r="E38" s="22" t="s">
        <v>44</v>
      </c>
    </row>
    <row r="39" spans="1:5" ht="75" x14ac:dyDescent="0.25">
      <c r="A39" s="1" t="s">
        <v>135</v>
      </c>
      <c r="B39" s="6" t="s">
        <v>36</v>
      </c>
      <c r="C39" s="3" t="s">
        <v>5</v>
      </c>
      <c r="D39" s="36">
        <v>12551.7</v>
      </c>
      <c r="E39" s="22" t="s">
        <v>45</v>
      </c>
    </row>
    <row r="40" spans="1:5" ht="75" x14ac:dyDescent="0.25">
      <c r="A40" s="1" t="s">
        <v>136</v>
      </c>
      <c r="B40" s="6" t="s">
        <v>37</v>
      </c>
      <c r="C40" s="3" t="s">
        <v>5</v>
      </c>
      <c r="D40" s="36">
        <v>37000</v>
      </c>
      <c r="E40" s="22" t="s">
        <v>46</v>
      </c>
    </row>
    <row r="41" spans="1:5" ht="75" x14ac:dyDescent="0.25">
      <c r="A41" s="1" t="s">
        <v>137</v>
      </c>
      <c r="B41" s="6" t="s">
        <v>38</v>
      </c>
      <c r="C41" s="3" t="s">
        <v>5</v>
      </c>
      <c r="D41" s="36">
        <v>18000</v>
      </c>
      <c r="E41" s="22" t="s">
        <v>47</v>
      </c>
    </row>
    <row r="42" spans="1:5" ht="75" x14ac:dyDescent="0.25">
      <c r="A42" s="1" t="s">
        <v>132</v>
      </c>
      <c r="B42" s="6" t="s">
        <v>51</v>
      </c>
      <c r="C42" s="3" t="s">
        <v>14</v>
      </c>
      <c r="D42" s="36">
        <v>587577</v>
      </c>
      <c r="E42" s="26" t="s">
        <v>177</v>
      </c>
    </row>
    <row r="43" spans="1:5" ht="56.25" x14ac:dyDescent="0.25">
      <c r="A43" s="1" t="s">
        <v>138</v>
      </c>
      <c r="B43" s="6" t="s">
        <v>48</v>
      </c>
      <c r="C43" s="3" t="s">
        <v>49</v>
      </c>
      <c r="D43" s="36">
        <v>100000</v>
      </c>
      <c r="E43" s="22" t="s">
        <v>50</v>
      </c>
    </row>
    <row r="44" spans="1:5" ht="117.75" customHeight="1" x14ac:dyDescent="0.25">
      <c r="A44" s="1" t="s">
        <v>139</v>
      </c>
      <c r="B44" s="6" t="s">
        <v>52</v>
      </c>
      <c r="C44" s="3" t="s">
        <v>14</v>
      </c>
      <c r="D44" s="36">
        <f>D46</f>
        <v>158794.20000000001</v>
      </c>
      <c r="E44" s="22" t="s">
        <v>54</v>
      </c>
    </row>
    <row r="45" spans="1:5" x14ac:dyDescent="0.25">
      <c r="A45" s="1"/>
      <c r="B45" s="6" t="s">
        <v>2</v>
      </c>
      <c r="C45" s="3"/>
      <c r="D45" s="36"/>
    </row>
    <row r="46" spans="1:5" x14ac:dyDescent="0.25">
      <c r="A46" s="1"/>
      <c r="B46" s="6" t="s">
        <v>18</v>
      </c>
      <c r="C46" s="3"/>
      <c r="D46" s="36">
        <v>158794.20000000001</v>
      </c>
    </row>
    <row r="47" spans="1:5" ht="56.25" x14ac:dyDescent="0.25">
      <c r="A47" s="1" t="s">
        <v>140</v>
      </c>
      <c r="B47" s="6" t="s">
        <v>53</v>
      </c>
      <c r="C47" s="3" t="s">
        <v>14</v>
      </c>
      <c r="D47" s="36">
        <f>D49</f>
        <v>15293.6</v>
      </c>
      <c r="E47" s="22" t="s">
        <v>55</v>
      </c>
    </row>
    <row r="48" spans="1:5" x14ac:dyDescent="0.25">
      <c r="A48" s="1"/>
      <c r="B48" s="6" t="s">
        <v>2</v>
      </c>
      <c r="C48" s="3"/>
      <c r="D48" s="36"/>
    </row>
    <row r="49" spans="1:6" x14ac:dyDescent="0.25">
      <c r="A49" s="1"/>
      <c r="B49" s="6" t="s">
        <v>24</v>
      </c>
      <c r="C49" s="3"/>
      <c r="D49" s="36">
        <v>15293.6</v>
      </c>
    </row>
    <row r="50" spans="1:6" x14ac:dyDescent="0.25">
      <c r="A50" s="1"/>
      <c r="B50" s="6" t="s">
        <v>6</v>
      </c>
      <c r="C50" s="3"/>
      <c r="D50" s="34">
        <f>D52</f>
        <v>98459.5</v>
      </c>
      <c r="E50" s="24"/>
      <c r="F50" s="10"/>
    </row>
    <row r="51" spans="1:6" hidden="1" x14ac:dyDescent="0.25">
      <c r="A51" s="1"/>
      <c r="B51" s="6" t="s">
        <v>2</v>
      </c>
      <c r="C51" s="3"/>
      <c r="D51" s="5"/>
      <c r="F51" s="2">
        <v>0</v>
      </c>
    </row>
    <row r="52" spans="1:6" hidden="1" x14ac:dyDescent="0.3">
      <c r="A52" s="1"/>
      <c r="B52" s="6" t="s">
        <v>3</v>
      </c>
      <c r="C52" s="6"/>
      <c r="D52" s="8">
        <f>D53+D54+D55+D56+D57+D58+D59+D60</f>
        <v>98459.5</v>
      </c>
      <c r="F52" s="2">
        <v>0</v>
      </c>
    </row>
    <row r="53" spans="1:6" ht="75" x14ac:dyDescent="0.25">
      <c r="A53" s="1" t="s">
        <v>141</v>
      </c>
      <c r="B53" s="6" t="s">
        <v>73</v>
      </c>
      <c r="C53" s="30" t="s">
        <v>7</v>
      </c>
      <c r="D53" s="34">
        <v>37878</v>
      </c>
      <c r="E53" s="26">
        <v>1020200000</v>
      </c>
    </row>
    <row r="54" spans="1:6" ht="75" x14ac:dyDescent="0.25">
      <c r="A54" s="1" t="s">
        <v>142</v>
      </c>
      <c r="B54" s="6" t="s">
        <v>186</v>
      </c>
      <c r="C54" s="30" t="s">
        <v>7</v>
      </c>
      <c r="D54" s="34">
        <v>5072.8</v>
      </c>
      <c r="E54" s="26">
        <v>1110541750</v>
      </c>
    </row>
    <row r="55" spans="1:6" ht="75" x14ac:dyDescent="0.25">
      <c r="A55" s="1" t="s">
        <v>143</v>
      </c>
      <c r="B55" s="6" t="s">
        <v>74</v>
      </c>
      <c r="C55" s="30" t="s">
        <v>7</v>
      </c>
      <c r="D55" s="34">
        <v>12136.7</v>
      </c>
      <c r="E55" s="26">
        <v>1110541780</v>
      </c>
    </row>
    <row r="56" spans="1:6" ht="75" x14ac:dyDescent="0.25">
      <c r="A56" s="1" t="s">
        <v>144</v>
      </c>
      <c r="B56" s="6" t="s">
        <v>75</v>
      </c>
      <c r="C56" s="30" t="s">
        <v>7</v>
      </c>
      <c r="D56" s="34">
        <v>395.3</v>
      </c>
      <c r="E56" s="26">
        <v>1110541710</v>
      </c>
    </row>
    <row r="57" spans="1:6" ht="75" x14ac:dyDescent="0.25">
      <c r="A57" s="1" t="s">
        <v>145</v>
      </c>
      <c r="B57" s="6" t="s">
        <v>76</v>
      </c>
      <c r="C57" s="30" t="s">
        <v>7</v>
      </c>
      <c r="D57" s="34">
        <v>2786.6</v>
      </c>
      <c r="E57" s="26" t="s">
        <v>77</v>
      </c>
    </row>
    <row r="58" spans="1:6" ht="75" x14ac:dyDescent="0.25">
      <c r="A58" s="1" t="s">
        <v>146</v>
      </c>
      <c r="B58" s="6" t="s">
        <v>78</v>
      </c>
      <c r="C58" s="30" t="s">
        <v>7</v>
      </c>
      <c r="D58" s="34">
        <v>472.8</v>
      </c>
      <c r="E58" s="26" t="s">
        <v>79</v>
      </c>
    </row>
    <row r="59" spans="1:6" ht="75" x14ac:dyDescent="0.25">
      <c r="A59" s="1" t="s">
        <v>147</v>
      </c>
      <c r="B59" s="6" t="s">
        <v>80</v>
      </c>
      <c r="C59" s="30" t="s">
        <v>7</v>
      </c>
      <c r="D59" s="34">
        <v>2000</v>
      </c>
      <c r="E59" s="22" t="s">
        <v>81</v>
      </c>
    </row>
    <row r="60" spans="1:6" ht="75" x14ac:dyDescent="0.25">
      <c r="A60" s="1" t="s">
        <v>148</v>
      </c>
      <c r="B60" s="6" t="s">
        <v>82</v>
      </c>
      <c r="C60" s="30" t="s">
        <v>7</v>
      </c>
      <c r="D60" s="34">
        <v>37717.300000000003</v>
      </c>
      <c r="E60" s="22" t="s">
        <v>83</v>
      </c>
    </row>
    <row r="61" spans="1:6" x14ac:dyDescent="0.25">
      <c r="A61" s="1"/>
      <c r="B61" s="6" t="s">
        <v>8</v>
      </c>
      <c r="C61" s="3"/>
      <c r="D61" s="34">
        <f>D63+D64</f>
        <v>1179385.2</v>
      </c>
      <c r="E61" s="24"/>
      <c r="F61" s="10"/>
    </row>
    <row r="62" spans="1:6" x14ac:dyDescent="0.25">
      <c r="A62" s="1"/>
      <c r="B62" s="17" t="s">
        <v>2</v>
      </c>
      <c r="C62" s="30"/>
      <c r="D62" s="36"/>
    </row>
    <row r="63" spans="1:6" hidden="1" x14ac:dyDescent="0.3">
      <c r="A63" s="1"/>
      <c r="B63" s="17" t="s">
        <v>3</v>
      </c>
      <c r="C63" s="9"/>
      <c r="D63" s="8">
        <f>D67+D71+D75+D79+D83+D87+D89+D90+D91+D92+D93+D94</f>
        <v>421320.09999999992</v>
      </c>
      <c r="F63" s="2">
        <v>0</v>
      </c>
    </row>
    <row r="64" spans="1:6" x14ac:dyDescent="0.25">
      <c r="A64" s="1"/>
      <c r="B64" s="17" t="s">
        <v>56</v>
      </c>
      <c r="C64" s="9"/>
      <c r="D64" s="36">
        <f>D68+D72+D76+D80+D84+D88</f>
        <v>758065.1</v>
      </c>
    </row>
    <row r="65" spans="1:6" ht="75" x14ac:dyDescent="0.25">
      <c r="A65" s="1" t="s">
        <v>149</v>
      </c>
      <c r="B65" s="6" t="s">
        <v>57</v>
      </c>
      <c r="C65" s="30" t="s">
        <v>7</v>
      </c>
      <c r="D65" s="36">
        <f>D67+D68</f>
        <v>451187.1</v>
      </c>
    </row>
    <row r="66" spans="1:6" x14ac:dyDescent="0.25">
      <c r="A66" s="1"/>
      <c r="B66" s="6" t="s">
        <v>2</v>
      </c>
      <c r="C66" s="9"/>
      <c r="D66" s="36"/>
    </row>
    <row r="67" spans="1:6" hidden="1" x14ac:dyDescent="0.25">
      <c r="A67" s="1"/>
      <c r="B67" s="6" t="s">
        <v>3</v>
      </c>
      <c r="C67" s="9"/>
      <c r="D67" s="5">
        <v>112796.79999999999</v>
      </c>
      <c r="E67" s="22" t="s">
        <v>175</v>
      </c>
      <c r="F67" s="2">
        <v>0</v>
      </c>
    </row>
    <row r="68" spans="1:6" x14ac:dyDescent="0.25">
      <c r="A68" s="1"/>
      <c r="B68" s="17" t="s">
        <v>56</v>
      </c>
      <c r="C68" s="9"/>
      <c r="D68" s="36">
        <v>338390.3</v>
      </c>
      <c r="E68" s="25" t="s">
        <v>60</v>
      </c>
    </row>
    <row r="69" spans="1:6" ht="75" x14ac:dyDescent="0.25">
      <c r="A69" s="1" t="s">
        <v>150</v>
      </c>
      <c r="B69" s="6" t="s">
        <v>58</v>
      </c>
      <c r="C69" s="30" t="s">
        <v>7</v>
      </c>
      <c r="D69" s="36">
        <f>D71+D72</f>
        <v>435166.5</v>
      </c>
    </row>
    <row r="70" spans="1:6" x14ac:dyDescent="0.25">
      <c r="A70" s="1"/>
      <c r="B70" s="6" t="s">
        <v>2</v>
      </c>
      <c r="C70" s="9"/>
      <c r="D70" s="36"/>
    </row>
    <row r="71" spans="1:6" hidden="1" x14ac:dyDescent="0.25">
      <c r="A71" s="1"/>
      <c r="B71" s="6" t="s">
        <v>3</v>
      </c>
      <c r="C71" s="9"/>
      <c r="D71" s="5">
        <v>108791.59999999998</v>
      </c>
      <c r="E71" s="22" t="s">
        <v>59</v>
      </c>
      <c r="F71" s="2">
        <v>0</v>
      </c>
    </row>
    <row r="72" spans="1:6" x14ac:dyDescent="0.25">
      <c r="A72" s="1"/>
      <c r="B72" s="6" t="s">
        <v>56</v>
      </c>
      <c r="C72" s="9"/>
      <c r="D72" s="36">
        <v>326374.90000000002</v>
      </c>
      <c r="E72" s="22" t="s">
        <v>60</v>
      </c>
    </row>
    <row r="73" spans="1:6" ht="75" x14ac:dyDescent="0.25">
      <c r="A73" s="1" t="s">
        <v>151</v>
      </c>
      <c r="B73" s="6" t="s">
        <v>61</v>
      </c>
      <c r="C73" s="30" t="s">
        <v>7</v>
      </c>
      <c r="D73" s="36">
        <f>D75+D76</f>
        <v>87699.7</v>
      </c>
      <c r="E73" s="25"/>
    </row>
    <row r="74" spans="1:6" x14ac:dyDescent="0.25">
      <c r="A74" s="1"/>
      <c r="B74" s="6" t="s">
        <v>2</v>
      </c>
      <c r="C74" s="9"/>
      <c r="D74" s="36"/>
    </row>
    <row r="75" spans="1:6" hidden="1" x14ac:dyDescent="0.25">
      <c r="A75" s="1"/>
      <c r="B75" s="6" t="s">
        <v>3</v>
      </c>
      <c r="C75" s="9"/>
      <c r="D75" s="5">
        <v>31449.699999999997</v>
      </c>
      <c r="E75" s="22" t="s">
        <v>176</v>
      </c>
      <c r="F75" s="2">
        <v>0</v>
      </c>
    </row>
    <row r="76" spans="1:6" x14ac:dyDescent="0.25">
      <c r="A76" s="1"/>
      <c r="B76" s="6" t="s">
        <v>56</v>
      </c>
      <c r="C76" s="9"/>
      <c r="D76" s="36">
        <v>56250</v>
      </c>
      <c r="E76" s="22" t="s">
        <v>60</v>
      </c>
    </row>
    <row r="77" spans="1:6" ht="75" x14ac:dyDescent="0.25">
      <c r="A77" s="1" t="s">
        <v>152</v>
      </c>
      <c r="B77" s="6" t="s">
        <v>62</v>
      </c>
      <c r="C77" s="30" t="s">
        <v>7</v>
      </c>
      <c r="D77" s="36">
        <f>D79+D80</f>
        <v>105288.2</v>
      </c>
      <c r="E77" s="25"/>
    </row>
    <row r="78" spans="1:6" x14ac:dyDescent="0.25">
      <c r="A78" s="1"/>
      <c r="B78" s="6" t="s">
        <v>2</v>
      </c>
      <c r="C78" s="9"/>
      <c r="D78" s="36"/>
    </row>
    <row r="79" spans="1:6" hidden="1" x14ac:dyDescent="0.25">
      <c r="A79" s="1"/>
      <c r="B79" s="6" t="s">
        <v>3</v>
      </c>
      <c r="C79" s="9"/>
      <c r="D79" s="5">
        <v>98322.2</v>
      </c>
      <c r="E79" s="22" t="s">
        <v>63</v>
      </c>
      <c r="F79" s="2">
        <v>0</v>
      </c>
    </row>
    <row r="80" spans="1:6" x14ac:dyDescent="0.25">
      <c r="A80" s="1"/>
      <c r="B80" s="17" t="s">
        <v>56</v>
      </c>
      <c r="C80" s="30"/>
      <c r="D80" s="36">
        <v>6966</v>
      </c>
      <c r="E80" s="22" t="s">
        <v>60</v>
      </c>
    </row>
    <row r="81" spans="1:6" ht="75" x14ac:dyDescent="0.25">
      <c r="A81" s="1" t="s">
        <v>153</v>
      </c>
      <c r="B81" s="6" t="s">
        <v>65</v>
      </c>
      <c r="C81" s="30" t="s">
        <v>7</v>
      </c>
      <c r="D81" s="36">
        <f>D83+D84</f>
        <v>28686.799999999999</v>
      </c>
      <c r="E81" s="25"/>
    </row>
    <row r="82" spans="1:6" x14ac:dyDescent="0.25">
      <c r="A82" s="1"/>
      <c r="B82" s="6" t="s">
        <v>2</v>
      </c>
      <c r="C82" s="30"/>
      <c r="D82" s="36"/>
    </row>
    <row r="83" spans="1:6" hidden="1" x14ac:dyDescent="0.25">
      <c r="A83" s="1"/>
      <c r="B83" s="6" t="s">
        <v>3</v>
      </c>
      <c r="C83" s="21"/>
      <c r="D83" s="5">
        <v>7171.7000000000007</v>
      </c>
      <c r="E83" s="22" t="s">
        <v>64</v>
      </c>
      <c r="F83" s="2">
        <v>0</v>
      </c>
    </row>
    <row r="84" spans="1:6" x14ac:dyDescent="0.25">
      <c r="A84" s="1"/>
      <c r="B84" s="6" t="s">
        <v>56</v>
      </c>
      <c r="C84" s="30"/>
      <c r="D84" s="36">
        <v>21515.1</v>
      </c>
      <c r="E84" s="22" t="s">
        <v>60</v>
      </c>
    </row>
    <row r="85" spans="1:6" ht="75" x14ac:dyDescent="0.25">
      <c r="A85" s="1" t="s">
        <v>154</v>
      </c>
      <c r="B85" s="6" t="s">
        <v>66</v>
      </c>
      <c r="C85" s="30" t="s">
        <v>7</v>
      </c>
      <c r="D85" s="36">
        <f>D87+D88</f>
        <v>11425.1</v>
      </c>
    </row>
    <row r="86" spans="1:6" x14ac:dyDescent="0.25">
      <c r="A86" s="1"/>
      <c r="B86" s="6" t="s">
        <v>2</v>
      </c>
      <c r="C86" s="30"/>
      <c r="D86" s="36"/>
      <c r="E86" s="25"/>
    </row>
    <row r="87" spans="1:6" hidden="1" x14ac:dyDescent="0.25">
      <c r="A87" s="1"/>
      <c r="B87" s="6" t="s">
        <v>3</v>
      </c>
      <c r="C87" s="21"/>
      <c r="D87" s="5">
        <v>2856.3000000000011</v>
      </c>
      <c r="E87" s="25" t="s">
        <v>67</v>
      </c>
      <c r="F87" s="2">
        <v>0</v>
      </c>
    </row>
    <row r="88" spans="1:6" x14ac:dyDescent="0.25">
      <c r="A88" s="1"/>
      <c r="B88" s="6" t="s">
        <v>56</v>
      </c>
      <c r="C88" s="30"/>
      <c r="D88" s="34">
        <v>8568.7999999999993</v>
      </c>
      <c r="E88" s="22" t="s">
        <v>60</v>
      </c>
    </row>
    <row r="89" spans="1:6" ht="75" x14ac:dyDescent="0.25">
      <c r="A89" s="1" t="s">
        <v>155</v>
      </c>
      <c r="B89" s="6" t="s">
        <v>185</v>
      </c>
      <c r="C89" s="30" t="s">
        <v>7</v>
      </c>
      <c r="D89" s="34">
        <v>6397.1</v>
      </c>
      <c r="E89" s="26">
        <v>1020141280</v>
      </c>
    </row>
    <row r="90" spans="1:6" ht="87.75" customHeight="1" x14ac:dyDescent="0.25">
      <c r="A90" s="1" t="s">
        <v>156</v>
      </c>
      <c r="B90" s="6" t="s">
        <v>68</v>
      </c>
      <c r="C90" s="30" t="s">
        <v>7</v>
      </c>
      <c r="D90" s="34">
        <v>18000</v>
      </c>
      <c r="E90" s="26">
        <v>1020141250</v>
      </c>
    </row>
    <row r="91" spans="1:6" ht="75" x14ac:dyDescent="0.25">
      <c r="A91" s="1" t="s">
        <v>157</v>
      </c>
      <c r="B91" s="6" t="s">
        <v>69</v>
      </c>
      <c r="C91" s="30" t="s">
        <v>7</v>
      </c>
      <c r="D91" s="34">
        <v>16242.8</v>
      </c>
      <c r="E91" s="26">
        <v>1020141260</v>
      </c>
    </row>
    <row r="92" spans="1:6" ht="75" x14ac:dyDescent="0.25">
      <c r="A92" s="1" t="s">
        <v>158</v>
      </c>
      <c r="B92" s="6" t="s">
        <v>70</v>
      </c>
      <c r="C92" s="30" t="s">
        <v>7</v>
      </c>
      <c r="D92" s="34">
        <v>6140.6</v>
      </c>
      <c r="E92" s="26">
        <v>1020141480</v>
      </c>
    </row>
    <row r="93" spans="1:6" ht="75" x14ac:dyDescent="0.25">
      <c r="A93" s="1" t="s">
        <v>159</v>
      </c>
      <c r="B93" s="6" t="s">
        <v>71</v>
      </c>
      <c r="C93" s="30" t="s">
        <v>7</v>
      </c>
      <c r="D93" s="34">
        <v>5018.7</v>
      </c>
      <c r="E93" s="26">
        <v>1020341290</v>
      </c>
    </row>
    <row r="94" spans="1:6" ht="75" x14ac:dyDescent="0.25">
      <c r="A94" s="1" t="s">
        <v>160</v>
      </c>
      <c r="B94" s="6" t="s">
        <v>72</v>
      </c>
      <c r="C94" s="30" t="s">
        <v>7</v>
      </c>
      <c r="D94" s="34">
        <v>8132.6</v>
      </c>
      <c r="E94" s="26">
        <v>1110741740</v>
      </c>
    </row>
    <row r="95" spans="1:6" x14ac:dyDescent="0.25">
      <c r="A95" s="1"/>
      <c r="B95" s="6" t="s">
        <v>179</v>
      </c>
      <c r="C95" s="30"/>
      <c r="D95" s="34">
        <f>D96</f>
        <v>15000</v>
      </c>
      <c r="E95" s="27"/>
      <c r="F95" s="10"/>
    </row>
    <row r="96" spans="1:6" ht="75" x14ac:dyDescent="0.25">
      <c r="A96" s="1" t="s">
        <v>161</v>
      </c>
      <c r="B96" s="6" t="s">
        <v>84</v>
      </c>
      <c r="C96" s="3" t="s">
        <v>19</v>
      </c>
      <c r="D96" s="34">
        <v>15000</v>
      </c>
      <c r="E96" s="22" t="s">
        <v>85</v>
      </c>
    </row>
    <row r="97" spans="1:6" x14ac:dyDescent="0.25">
      <c r="A97" s="1"/>
      <c r="B97" s="38" t="s">
        <v>9</v>
      </c>
      <c r="C97" s="39"/>
      <c r="D97" s="34">
        <f>D98+D99+D100+D101+D102</f>
        <v>316643.09999999998</v>
      </c>
      <c r="E97" s="24"/>
      <c r="F97" s="10"/>
    </row>
    <row r="98" spans="1:6" ht="56.25" x14ac:dyDescent="0.25">
      <c r="A98" s="1" t="s">
        <v>162</v>
      </c>
      <c r="B98" s="6" t="s">
        <v>180</v>
      </c>
      <c r="C98" s="3" t="s">
        <v>49</v>
      </c>
      <c r="D98" s="34">
        <v>67845.399999999994</v>
      </c>
      <c r="E98" s="22" t="s">
        <v>90</v>
      </c>
    </row>
    <row r="99" spans="1:6" ht="56.25" x14ac:dyDescent="0.25">
      <c r="A99" s="1" t="s">
        <v>164</v>
      </c>
      <c r="B99" s="6" t="s">
        <v>182</v>
      </c>
      <c r="C99" s="3" t="s">
        <v>49</v>
      </c>
      <c r="D99" s="34">
        <v>40000</v>
      </c>
      <c r="E99" s="22" t="s">
        <v>91</v>
      </c>
    </row>
    <row r="100" spans="1:6" ht="75" x14ac:dyDescent="0.25">
      <c r="A100" s="1" t="s">
        <v>163</v>
      </c>
      <c r="B100" s="6" t="s">
        <v>92</v>
      </c>
      <c r="C100" s="3" t="s">
        <v>93</v>
      </c>
      <c r="D100" s="34">
        <v>18797.7</v>
      </c>
      <c r="E100" s="22" t="s">
        <v>94</v>
      </c>
    </row>
    <row r="101" spans="1:6" ht="56.25" x14ac:dyDescent="0.25">
      <c r="A101" s="1" t="s">
        <v>166</v>
      </c>
      <c r="B101" s="6" t="s">
        <v>184</v>
      </c>
      <c r="C101" s="3" t="s">
        <v>17</v>
      </c>
      <c r="D101" s="34">
        <v>30000</v>
      </c>
      <c r="E101" s="22" t="s">
        <v>95</v>
      </c>
    </row>
    <row r="102" spans="1:6" ht="56.25" x14ac:dyDescent="0.25">
      <c r="A102" s="1" t="s">
        <v>165</v>
      </c>
      <c r="B102" s="6" t="s">
        <v>181</v>
      </c>
      <c r="C102" s="3" t="s">
        <v>17</v>
      </c>
      <c r="D102" s="34">
        <v>160000</v>
      </c>
      <c r="E102" s="22" t="s">
        <v>96</v>
      </c>
    </row>
    <row r="103" spans="1:6" ht="19.5" customHeight="1" x14ac:dyDescent="0.25">
      <c r="A103" s="1"/>
      <c r="B103" s="6" t="s">
        <v>23</v>
      </c>
      <c r="C103" s="3"/>
      <c r="D103" s="34">
        <f>D110+D104+D105+D106+D107+D108+D109</f>
        <v>88349.4</v>
      </c>
      <c r="E103" s="24"/>
      <c r="F103" s="10"/>
    </row>
    <row r="104" spans="1:6" ht="56.25" x14ac:dyDescent="0.25">
      <c r="A104" s="1" t="s">
        <v>167</v>
      </c>
      <c r="B104" s="6" t="s">
        <v>108</v>
      </c>
      <c r="C104" s="3" t="s">
        <v>49</v>
      </c>
      <c r="D104" s="34">
        <v>2937.2</v>
      </c>
      <c r="E104" s="22" t="s">
        <v>109</v>
      </c>
    </row>
    <row r="105" spans="1:6" ht="56.25" x14ac:dyDescent="0.25">
      <c r="A105" s="1" t="s">
        <v>168</v>
      </c>
      <c r="B105" s="6" t="s">
        <v>187</v>
      </c>
      <c r="C105" s="3" t="s">
        <v>49</v>
      </c>
      <c r="D105" s="34">
        <v>216.9</v>
      </c>
      <c r="E105" s="22" t="s">
        <v>110</v>
      </c>
    </row>
    <row r="106" spans="1:6" ht="56.25" x14ac:dyDescent="0.25">
      <c r="A106" s="1" t="s">
        <v>169</v>
      </c>
      <c r="B106" s="6" t="s">
        <v>111</v>
      </c>
      <c r="C106" s="3" t="s">
        <v>49</v>
      </c>
      <c r="D106" s="34">
        <v>3154.1</v>
      </c>
      <c r="E106" s="22" t="s">
        <v>112</v>
      </c>
    </row>
    <row r="107" spans="1:6" ht="56.25" x14ac:dyDescent="0.25">
      <c r="A107" s="1" t="s">
        <v>170</v>
      </c>
      <c r="B107" s="6" t="s">
        <v>113</v>
      </c>
      <c r="C107" s="3" t="s">
        <v>49</v>
      </c>
      <c r="D107" s="34">
        <v>216.4</v>
      </c>
      <c r="E107" s="22" t="s">
        <v>114</v>
      </c>
    </row>
    <row r="108" spans="1:6" ht="56.25" x14ac:dyDescent="0.25">
      <c r="A108" s="1" t="s">
        <v>171</v>
      </c>
      <c r="B108" s="6" t="s">
        <v>115</v>
      </c>
      <c r="C108" s="3" t="s">
        <v>49</v>
      </c>
      <c r="D108" s="34">
        <v>206.6</v>
      </c>
      <c r="E108" s="22" t="s">
        <v>116</v>
      </c>
    </row>
    <row r="109" spans="1:6" ht="56.25" x14ac:dyDescent="0.25">
      <c r="A109" s="1" t="s">
        <v>172</v>
      </c>
      <c r="B109" s="6" t="s">
        <v>117</v>
      </c>
      <c r="C109" s="3" t="s">
        <v>21</v>
      </c>
      <c r="D109" s="34">
        <v>34618.199999999997</v>
      </c>
      <c r="E109" s="22" t="s">
        <v>118</v>
      </c>
    </row>
    <row r="110" spans="1:6" ht="75" x14ac:dyDescent="0.25">
      <c r="A110" s="1" t="s">
        <v>173</v>
      </c>
      <c r="B110" s="6" t="s">
        <v>119</v>
      </c>
      <c r="C110" s="30" t="s">
        <v>7</v>
      </c>
      <c r="D110" s="34">
        <v>47000</v>
      </c>
      <c r="E110" s="22" t="s">
        <v>120</v>
      </c>
    </row>
    <row r="111" spans="1:6" x14ac:dyDescent="0.25">
      <c r="A111" s="1"/>
      <c r="B111" s="6" t="s">
        <v>86</v>
      </c>
      <c r="C111" s="3"/>
      <c r="D111" s="34">
        <f>D112</f>
        <v>20000</v>
      </c>
      <c r="E111" s="24"/>
      <c r="F111" s="10"/>
    </row>
    <row r="112" spans="1:6" ht="75" x14ac:dyDescent="0.25">
      <c r="A112" s="1" t="s">
        <v>174</v>
      </c>
      <c r="B112" s="6" t="s">
        <v>87</v>
      </c>
      <c r="C112" s="3" t="s">
        <v>88</v>
      </c>
      <c r="D112" s="34">
        <v>20000</v>
      </c>
      <c r="E112" s="22" t="s">
        <v>89</v>
      </c>
    </row>
    <row r="113" spans="1:4" x14ac:dyDescent="0.25">
      <c r="A113" s="1"/>
      <c r="B113" s="32" t="s">
        <v>11</v>
      </c>
      <c r="C113" s="3"/>
      <c r="D113" s="34">
        <f>D12+D28+D50+D61+D97+D103+D111+D95</f>
        <v>3771665.9000000004</v>
      </c>
    </row>
    <row r="114" spans="1:4" x14ac:dyDescent="0.25">
      <c r="A114" s="1"/>
      <c r="B114" s="42" t="s">
        <v>12</v>
      </c>
      <c r="C114" s="43"/>
      <c r="D114" s="34"/>
    </row>
    <row r="115" spans="1:4" x14ac:dyDescent="0.25">
      <c r="A115" s="1"/>
      <c r="B115" s="44" t="s">
        <v>56</v>
      </c>
      <c r="C115" s="45"/>
      <c r="D115" s="34">
        <f>D64</f>
        <v>758065.1</v>
      </c>
    </row>
    <row r="116" spans="1:4" x14ac:dyDescent="0.25">
      <c r="A116" s="1"/>
      <c r="B116" s="31" t="s">
        <v>18</v>
      </c>
      <c r="C116" s="4"/>
      <c r="D116" s="34">
        <f>D31+D15</f>
        <v>420296.5</v>
      </c>
    </row>
    <row r="117" spans="1:4" x14ac:dyDescent="0.25">
      <c r="A117" s="1"/>
      <c r="B117" s="31" t="s">
        <v>24</v>
      </c>
      <c r="C117" s="4"/>
      <c r="D117" s="34">
        <f>D32</f>
        <v>15293.6</v>
      </c>
    </row>
    <row r="118" spans="1:4" x14ac:dyDescent="0.25">
      <c r="A118" s="1"/>
      <c r="B118" s="46" t="s">
        <v>16</v>
      </c>
      <c r="C118" s="47"/>
      <c r="D118" s="34"/>
    </row>
    <row r="119" spans="1:4" x14ac:dyDescent="0.25">
      <c r="A119" s="1"/>
      <c r="B119" s="46" t="s">
        <v>5</v>
      </c>
      <c r="C119" s="49"/>
      <c r="D119" s="34">
        <f>D36+D35+D38+D39+D40+D41+D37+D33+D34</f>
        <v>302284.79999999999</v>
      </c>
    </row>
    <row r="120" spans="1:4" x14ac:dyDescent="0.25">
      <c r="A120" s="1"/>
      <c r="B120" s="46" t="s">
        <v>7</v>
      </c>
      <c r="C120" s="49"/>
      <c r="D120" s="34">
        <f>D65+D69+D73+D77+D81+D85+D89+D90+D91+D92+D93+D94+D53+D54+D55+D56+D57+D58+D59+D60+D110</f>
        <v>1324844.7000000007</v>
      </c>
    </row>
    <row r="121" spans="1:4" x14ac:dyDescent="0.25">
      <c r="A121" s="1"/>
      <c r="B121" s="46" t="s">
        <v>13</v>
      </c>
      <c r="C121" s="49"/>
      <c r="D121" s="34">
        <f>D25+D26+D27+D19+D20</f>
        <v>62187.8</v>
      </c>
    </row>
    <row r="122" spans="1:4" x14ac:dyDescent="0.25">
      <c r="A122" s="1"/>
      <c r="B122" s="48" t="s">
        <v>10</v>
      </c>
      <c r="C122" s="49"/>
      <c r="D122" s="34">
        <f>D100</f>
        <v>18797.7</v>
      </c>
    </row>
    <row r="123" spans="1:4" x14ac:dyDescent="0.25">
      <c r="A123" s="19"/>
      <c r="B123" s="50" t="s">
        <v>17</v>
      </c>
      <c r="C123" s="51"/>
      <c r="D123" s="34">
        <f>D101+D102+D16</f>
        <v>454498.9</v>
      </c>
    </row>
    <row r="124" spans="1:4" x14ac:dyDescent="0.25">
      <c r="A124" s="19"/>
      <c r="B124" s="50" t="s">
        <v>14</v>
      </c>
      <c r="C124" s="51"/>
      <c r="D124" s="34">
        <f>D42+D44+D47</f>
        <v>761664.79999999993</v>
      </c>
    </row>
    <row r="125" spans="1:4" x14ac:dyDescent="0.25">
      <c r="A125" s="19"/>
      <c r="B125" s="50" t="s">
        <v>19</v>
      </c>
      <c r="C125" s="51"/>
      <c r="D125" s="34">
        <f>D96</f>
        <v>15000</v>
      </c>
    </row>
    <row r="126" spans="1:4" x14ac:dyDescent="0.25">
      <c r="A126" s="19"/>
      <c r="B126" s="40" t="s">
        <v>21</v>
      </c>
      <c r="C126" s="41"/>
      <c r="D126" s="34">
        <f>D109</f>
        <v>34618.199999999997</v>
      </c>
    </row>
    <row r="127" spans="1:4" x14ac:dyDescent="0.25">
      <c r="A127" s="19"/>
      <c r="B127" s="40" t="s">
        <v>22</v>
      </c>
      <c r="C127" s="41"/>
      <c r="D127" s="34">
        <f>D43+D98+D99+D17+D18+D21+D104+D105+D106+D107+D108</f>
        <v>777769</v>
      </c>
    </row>
    <row r="128" spans="1:4" x14ac:dyDescent="0.25">
      <c r="A128" s="19"/>
      <c r="B128" s="40" t="s">
        <v>88</v>
      </c>
      <c r="C128" s="41"/>
      <c r="D128" s="34">
        <f>D112</f>
        <v>20000</v>
      </c>
    </row>
  </sheetData>
  <autoFilter ref="A11:F128">
    <filterColumn colId="5">
      <filters blank="1"/>
    </filterColumn>
  </autoFilter>
  <mergeCells count="22">
    <mergeCell ref="B18:B19"/>
    <mergeCell ref="A18:A19"/>
    <mergeCell ref="B20:B21"/>
    <mergeCell ref="A20:A21"/>
    <mergeCell ref="A6:D8"/>
    <mergeCell ref="A10:A11"/>
    <mergeCell ref="B10:B11"/>
    <mergeCell ref="C10:C11"/>
    <mergeCell ref="D10:D11"/>
    <mergeCell ref="B128:C128"/>
    <mergeCell ref="B114:C114"/>
    <mergeCell ref="B115:C115"/>
    <mergeCell ref="B118:C118"/>
    <mergeCell ref="B122:C122"/>
    <mergeCell ref="B127:C127"/>
    <mergeCell ref="B120:C120"/>
    <mergeCell ref="B121:C121"/>
    <mergeCell ref="B119:C119"/>
    <mergeCell ref="B126:C126"/>
    <mergeCell ref="B125:C125"/>
    <mergeCell ref="B123:C123"/>
    <mergeCell ref="B124:C124"/>
  </mergeCells>
  <pageMargins left="0.98425196850393704" right="0.39370078740157483" top="0.78740157480314965" bottom="0.78740157480314965" header="0.31496062992125984" footer="0.31496062992125984"/>
  <pageSetup paperSize="9" scale="74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2018</vt:lpstr>
      <vt:lpstr>'2018'!Заголовки_для_печати</vt:lpstr>
      <vt:lpstr>'2018'!Область_печати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2017-10-20T04:29:15Z</cp:lastPrinted>
  <dcterms:created xsi:type="dcterms:W3CDTF">2013-10-12T06:09:22Z</dcterms:created>
  <dcterms:modified xsi:type="dcterms:W3CDTF">2017-10-20T07:04:59Z</dcterms:modified>
</cp:coreProperties>
</file>