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8\ОТЧЕТ годовой за 2017 год\В ПГД КСП\приложения\"/>
    </mc:Choice>
  </mc:AlternateContent>
  <bookViews>
    <workbookView xWindow="0" yWindow="0" windowWidth="23040" windowHeight="9408"/>
  </bookViews>
  <sheets>
    <sheet name="Приложение  4" sheetId="1" r:id="rId1"/>
  </sheets>
  <definedNames>
    <definedName name="_xlnm._FilterDatabase" localSheetId="0" hidden="1">'Приложение  4'!$A$9:$E$58</definedName>
    <definedName name="_xlnm.Print_Titles" localSheetId="0">'Приложение  4'!$8:$9</definedName>
    <definedName name="_xlnm.Print_Area" localSheetId="0">'Приложение  4'!$A$1:$E$58</definedName>
  </definedNames>
  <calcPr calcId="152511"/>
</workbook>
</file>

<file path=xl/calcChain.xml><?xml version="1.0" encoding="utf-8"?>
<calcChain xmlns="http://schemas.openxmlformats.org/spreadsheetml/2006/main">
  <c r="E20" i="1" l="1"/>
  <c r="E16" i="1"/>
  <c r="D10" i="1" l="1"/>
  <c r="C10" i="1"/>
  <c r="C53" i="1"/>
  <c r="C48" i="1"/>
  <c r="C46" i="1"/>
  <c r="C43" i="1"/>
  <c r="C36" i="1"/>
  <c r="C33" i="1"/>
  <c r="C28" i="1"/>
  <c r="C22" i="1"/>
  <c r="C18" i="1"/>
  <c r="E56" i="1"/>
  <c r="D53" i="1"/>
  <c r="D46" i="1"/>
  <c r="E47" i="1"/>
  <c r="E39" i="1"/>
  <c r="E40" i="1"/>
  <c r="D36" i="1"/>
  <c r="D18" i="1"/>
  <c r="C58" i="1" l="1"/>
  <c r="E46" i="1"/>
  <c r="D33" i="1" l="1"/>
  <c r="E11" i="1" l="1"/>
  <c r="E12" i="1"/>
  <c r="E13" i="1"/>
  <c r="E14" i="1"/>
  <c r="E15" i="1"/>
  <c r="E17" i="1"/>
  <c r="E19" i="1"/>
  <c r="E21" i="1"/>
  <c r="E23" i="1"/>
  <c r="E24" i="1"/>
  <c r="E25" i="1"/>
  <c r="E26" i="1"/>
  <c r="E27" i="1"/>
  <c r="E29" i="1"/>
  <c r="E30" i="1"/>
  <c r="E31" i="1"/>
  <c r="E32" i="1"/>
  <c r="E34" i="1"/>
  <c r="E35" i="1"/>
  <c r="E37" i="1"/>
  <c r="E38" i="1"/>
  <c r="E41" i="1"/>
  <c r="E42" i="1"/>
  <c r="E44" i="1"/>
  <c r="E45" i="1"/>
  <c r="E49" i="1"/>
  <c r="E50" i="1"/>
  <c r="E51" i="1"/>
  <c r="E52" i="1"/>
  <c r="E54" i="1"/>
  <c r="E55" i="1"/>
  <c r="E57" i="1"/>
  <c r="D48" i="1"/>
  <c r="D43" i="1"/>
  <c r="D28" i="1"/>
  <c r="D22" i="1"/>
  <c r="D58" i="1" l="1"/>
  <c r="E58" i="1" s="1"/>
  <c r="E33" i="1"/>
  <c r="E43" i="1"/>
  <c r="E18" i="1"/>
  <c r="E28" i="1"/>
  <c r="E36" i="1"/>
  <c r="E53" i="1"/>
  <c r="E10" i="1"/>
  <c r="E22" i="1"/>
  <c r="E48" i="1"/>
</calcChain>
</file>

<file path=xl/sharedStrings.xml><?xml version="1.0" encoding="utf-8"?>
<sst xmlns="http://schemas.openxmlformats.org/spreadsheetml/2006/main" count="114" uniqueCount="114">
  <si>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</si>
  <si>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</si>
  <si>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</si>
  <si>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</si>
  <si>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</si>
  <si>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</si>
  <si>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</si>
  <si>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</si>
  <si>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</si>
  <si>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</si>
  <si>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</si>
  <si>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</si>
  <si>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</si>
  <si>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</si>
  <si>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</si>
  <si>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</si>
  <si>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</si>
  <si>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</si>
  <si>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</si>
  <si>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</si>
  <si>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</si>
  <si>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</si>
  <si>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</si>
  <si>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</si>
  <si>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</si>
  <si>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</si>
  <si>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</si>
  <si>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</si>
  <si>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</si>
  <si>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</si>
  <si>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</si>
  <si>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</si>
  <si>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</si>
  <si>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</si>
  <si>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</si>
  <si>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</si>
  <si>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</si>
  <si>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</si>
  <si>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</si>
  <si>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</si>
  <si>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</si>
  <si>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</si>
  <si>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</si>
  <si>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</si>
  <si>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</si>
  <si>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</si>
  <si>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</si>
  <si>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</si>
  <si>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</si>
  <si>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</si>
  <si>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</si>
  <si>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</si>
  <si>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</si>
  <si>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</si>
  <si>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</si>
  <si>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</si>
  <si>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</si>
  <si>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</si>
  <si>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</si>
  <si>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</si>
  <si>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</si>
  <si>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</si>
  <si>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</si>
  <si>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</si>
  <si>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</si>
  <si>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</si>
  <si>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</si>
  <si>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</si>
  <si>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</si>
  <si>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</si>
  <si>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</si>
  <si>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</si>
  <si>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</si>
  <si>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</si>
  <si>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</si>
  <si>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</si>
  <si>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</si>
  <si>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</si>
  <si>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Приложение № 4</t>
  </si>
  <si>
    <t>к решению Пермской городской Думы</t>
  </si>
  <si>
    <t>от</t>
  </si>
  <si>
    <t>№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</si>
  <si>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</si>
  <si>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</si>
  <si>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</si>
  <si>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</si>
  <si>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</si>
  <si>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</si>
  <si>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</si>
  <si>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</si>
  <si>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</si>
  <si>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</si>
  <si>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</si>
  <si>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</si>
  <si>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</si>
  <si>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</si>
  <si>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</si>
  <si>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</si>
  <si>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</si>
  <si>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</si>
  <si>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Отчет об исполнении расходов города Перми по разделам, подразделам классификации расходов бюджета за 2017 год</t>
  </si>
  <si>
    <t>0310</t>
  </si>
  <si>
    <t>Обеспечение пожарной безопасности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</si>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</sst>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8"/>
  <sheetViews>
    <sheetView showGridLines="0" tabSelected="1" zoomScaleNormal="100" workbookViewId="0">
      <selection activeCell="B51" sqref="B51"/>
    </sheetView>
  </sheetViews>
  <sheetFormatPr defaultRowHeight="12.75" customHeight="1" x14ac:dyDescent="0.25"/>
  <cols>
    <col min="1" max="1" width="8.88671875" style="1" customWidth="1"/>
    <col min="2" max="2" width="56.77734375" style="1" customWidth="1"/>
    <col min="3" max="4" width="15.44140625" style="1" customWidth="1"/>
    <col min="5" max="5" width="12" style="1" customWidth="1"/>
    <col min="6" max="8" width="9.109375" style="1" customWidth="1"/>
    <col min="9" max="16384" width="8.88671875" style="1"/>
  </cols>
  <sheetData>
    <row r="1" spans="1:5" ht="12.75" customHeight="1" x14ac:dyDescent="0.25">
      <c r="C1" s="7"/>
      <c r="D1" s="23" t="s">
        <v>78</v>
      </c>
      <c r="E1" s="23"/>
    </row>
    <row r="2" spans="1:5" ht="12.75" customHeight="1" x14ac:dyDescent="0.25">
      <c r="C2" s="24" t="s">
        <v>79</v>
      </c>
      <c r="D2" s="24"/>
      <c r="E2" s="24"/>
    </row>
    <row r="3" spans="1:5" ht="12.75" customHeight="1" x14ac:dyDescent="0.25">
      <c r="C3" s="8"/>
      <c r="D3" s="9" t="s">
        <v>80</v>
      </c>
      <c r="E3" s="9" t="s">
        <v>81</v>
      </c>
    </row>
    <row r="4" spans="1:5" ht="12.75" customHeight="1" x14ac:dyDescent="0.25">
      <c r="C4" s="8"/>
      <c r="D4" s="9"/>
      <c r="E4" s="9"/>
    </row>
    <row r="5" spans="1:5" ht="12.75" customHeight="1" x14ac:dyDescent="0.25">
      <c r="A5" s="22" t="s">
        <v>100</v>
      </c>
      <c r="B5" s="22"/>
      <c r="C5" s="22"/>
      <c r="D5" s="22"/>
      <c r="E5" s="22"/>
    </row>
    <row r="7" spans="1:5" ht="13.2" x14ac:dyDescent="0.25">
      <c r="A7" s="20" t="s">
        <v>0</v>
      </c>
      <c r="B7" s="21"/>
      <c r="C7" s="21"/>
      <c r="E7" s="6" t="s">
        <v>77</v>
      </c>
    </row>
    <row r="8" spans="1:5" ht="48" customHeight="1" x14ac:dyDescent="0.25">
      <c r="A8" s="2" t="s">
        <v>67</v>
      </c>
      <c r="B8" s="2" t="s">
        <v>68</v>
      </c>
      <c r="C8" s="2" t="s">
        <v>74</v>
      </c>
      <c r="D8" s="2" t="s">
        <v>75</v>
      </c>
      <c r="E8" s="2" t="s">
        <v>76</v>
      </c>
    </row>
    <row r="9" spans="1:5" ht="1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73</v>
      </c>
    </row>
    <row r="10" spans="1:5" s="12" customFormat="1" ht="15" customHeight="1" x14ac:dyDescent="0.25">
      <c r="A10" s="10" t="s">
        <v>82</v>
      </c>
      <c r="B10" s="11" t="s">
        <v>83</v>
      </c>
      <c r="C10" s="13">
        <f>C11+C12+C13+C14+C15+C16+C17</f>
        <v>1830119.06012</v>
      </c>
      <c r="D10" s="13">
        <f>D11+D12+D13+D14+D15+D16+D17</f>
        <v>1783898.4153700001</v>
      </c>
      <c r="E10" s="16">
        <f>D10/C10*100</f>
        <v>97.474446020633792</v>
      </c>
    </row>
    <row r="11" spans="1:5" ht="26.4" x14ac:dyDescent="0.25">
      <c r="A11" s="2" t="s">
        <v>1</v>
      </c>
      <c r="B11" s="3" t="s">
        <v>2</v>
      </c>
      <c r="C11" s="14">
        <v>4497.5</v>
      </c>
      <c r="D11" s="14">
        <v>4497.4979299999995</v>
      </c>
      <c r="E11" s="17">
        <f t="shared" ref="E11:E58" si="0">D11/C11*100</f>
        <v>99.999953974430227</v>
      </c>
    </row>
    <row r="12" spans="1:5" ht="39.6" x14ac:dyDescent="0.25">
      <c r="A12" s="2" t="s">
        <v>3</v>
      </c>
      <c r="B12" s="3" t="s">
        <v>4</v>
      </c>
      <c r="C12" s="14">
        <v>145093.29999999999</v>
      </c>
      <c r="D12" s="14">
        <v>139082.22461</v>
      </c>
      <c r="E12" s="17">
        <f t="shared" si="0"/>
        <v>95.857096509625194</v>
      </c>
    </row>
    <row r="13" spans="1:5" ht="39.6" x14ac:dyDescent="0.25">
      <c r="A13" s="2" t="s">
        <v>5</v>
      </c>
      <c r="B13" s="3" t="s">
        <v>6</v>
      </c>
      <c r="C13" s="14">
        <v>581327.55799999996</v>
      </c>
      <c r="D13" s="14">
        <v>576688.35327999992</v>
      </c>
      <c r="E13" s="17">
        <f t="shared" si="0"/>
        <v>99.201963736940186</v>
      </c>
    </row>
    <row r="14" spans="1:5" ht="26.4" x14ac:dyDescent="0.25">
      <c r="A14" s="2" t="s">
        <v>7</v>
      </c>
      <c r="B14" s="3" t="s">
        <v>8</v>
      </c>
      <c r="C14" s="14">
        <v>151420.29999999999</v>
      </c>
      <c r="D14" s="14">
        <v>151419.79231999998</v>
      </c>
      <c r="E14" s="17">
        <f t="shared" si="0"/>
        <v>99.999664721308818</v>
      </c>
    </row>
    <row r="15" spans="1:5" ht="13.2" x14ac:dyDescent="0.25">
      <c r="A15" s="2" t="s">
        <v>9</v>
      </c>
      <c r="B15" s="3" t="s">
        <v>10</v>
      </c>
      <c r="C15" s="14">
        <v>9186.7999999999993</v>
      </c>
      <c r="D15" s="14">
        <v>9183.6992899999987</v>
      </c>
      <c r="E15" s="17">
        <f t="shared" si="0"/>
        <v>99.966248203944787</v>
      </c>
    </row>
    <row r="16" spans="1:5" ht="13.2" x14ac:dyDescent="0.25">
      <c r="A16" s="2" t="s">
        <v>11</v>
      </c>
      <c r="B16" s="3" t="s">
        <v>12</v>
      </c>
      <c r="C16" s="14">
        <v>15702.27751</v>
      </c>
      <c r="D16" s="14">
        <v>0</v>
      </c>
      <c r="E16" s="17">
        <f t="shared" si="0"/>
        <v>0</v>
      </c>
    </row>
    <row r="17" spans="1:5" ht="13.2" x14ac:dyDescent="0.25">
      <c r="A17" s="2" t="s">
        <v>13</v>
      </c>
      <c r="B17" s="3" t="s">
        <v>14</v>
      </c>
      <c r="C17" s="14">
        <v>922891.32461000001</v>
      </c>
      <c r="D17" s="14">
        <v>903026.84794000001</v>
      </c>
      <c r="E17" s="17">
        <f t="shared" si="0"/>
        <v>97.847582251529516</v>
      </c>
    </row>
    <row r="18" spans="1:5" s="12" customFormat="1" ht="26.4" x14ac:dyDescent="0.25">
      <c r="A18" s="10" t="s">
        <v>84</v>
      </c>
      <c r="B18" s="11" t="s">
        <v>85</v>
      </c>
      <c r="C18" s="13">
        <f>C19+C21+C20</f>
        <v>381739.11421999999</v>
      </c>
      <c r="D18" s="13">
        <f>D19+D21+D20</f>
        <v>350974.12485999998</v>
      </c>
      <c r="E18" s="16">
        <f t="shared" si="0"/>
        <v>91.940833880001662</v>
      </c>
    </row>
    <row r="19" spans="1:5" ht="26.4" x14ac:dyDescent="0.25">
      <c r="A19" s="2" t="s">
        <v>15</v>
      </c>
      <c r="B19" s="3" t="s">
        <v>16</v>
      </c>
      <c r="C19" s="14">
        <v>166400.736</v>
      </c>
      <c r="D19" s="14">
        <v>137945.18351</v>
      </c>
      <c r="E19" s="17">
        <f t="shared" si="0"/>
        <v>82.899383035180804</v>
      </c>
    </row>
    <row r="20" spans="1:5" s="18" customFormat="1" ht="13.2" x14ac:dyDescent="0.25">
      <c r="A20" s="2" t="s">
        <v>101</v>
      </c>
      <c r="B20" s="3" t="s">
        <v>102</v>
      </c>
      <c r="C20" s="14">
        <v>138</v>
      </c>
      <c r="D20" s="14">
        <v>0</v>
      </c>
      <c r="E20" s="17">
        <f t="shared" si="0"/>
        <v>0</v>
      </c>
    </row>
    <row r="21" spans="1:5" ht="26.4" x14ac:dyDescent="0.25">
      <c r="A21" s="2" t="s">
        <v>17</v>
      </c>
      <c r="B21" s="3" t="s">
        <v>18</v>
      </c>
      <c r="C21" s="14">
        <v>215200.37822000001</v>
      </c>
      <c r="D21" s="14">
        <v>213028.94135000001</v>
      </c>
      <c r="E21" s="17">
        <f t="shared" si="0"/>
        <v>98.990969770610661</v>
      </c>
    </row>
    <row r="22" spans="1:5" s="12" customFormat="1" ht="13.2" x14ac:dyDescent="0.25">
      <c r="A22" s="10" t="s">
        <v>86</v>
      </c>
      <c r="B22" s="11" t="s">
        <v>87</v>
      </c>
      <c r="C22" s="13">
        <f>C23+C24+C25+C26+C27</f>
        <v>4181367.97615</v>
      </c>
      <c r="D22" s="13">
        <f>D23+D24+D25+D26+D27</f>
        <v>4039767.4111400004</v>
      </c>
      <c r="E22" s="16">
        <f t="shared" si="0"/>
        <v>96.613534952731456</v>
      </c>
    </row>
    <row r="23" spans="1:5" ht="13.2" x14ac:dyDescent="0.25">
      <c r="A23" s="2" t="s">
        <v>19</v>
      </c>
      <c r="B23" s="3" t="s">
        <v>20</v>
      </c>
      <c r="C23" s="14">
        <v>39136.58</v>
      </c>
      <c r="D23" s="14">
        <v>39136.43</v>
      </c>
      <c r="E23" s="17">
        <f t="shared" si="0"/>
        <v>99.999616726857582</v>
      </c>
    </row>
    <row r="24" spans="1:5" ht="13.2" x14ac:dyDescent="0.25">
      <c r="A24" s="2" t="s">
        <v>21</v>
      </c>
      <c r="B24" s="3" t="s">
        <v>22</v>
      </c>
      <c r="C24" s="14">
        <v>43066.786</v>
      </c>
      <c r="D24" s="14">
        <v>42971.78458</v>
      </c>
      <c r="E24" s="17">
        <f t="shared" si="0"/>
        <v>99.77940907872717</v>
      </c>
    </row>
    <row r="25" spans="1:5" ht="13.2" x14ac:dyDescent="0.25">
      <c r="A25" s="2" t="s">
        <v>23</v>
      </c>
      <c r="B25" s="3" t="s">
        <v>24</v>
      </c>
      <c r="C25" s="14">
        <v>837581.41280999989</v>
      </c>
      <c r="D25" s="14">
        <v>835988.05660000001</v>
      </c>
      <c r="E25" s="17">
        <f t="shared" si="0"/>
        <v>99.80976700465996</v>
      </c>
    </row>
    <row r="26" spans="1:5" ht="13.2" x14ac:dyDescent="0.25">
      <c r="A26" s="2" t="s">
        <v>25</v>
      </c>
      <c r="B26" s="3" t="s">
        <v>26</v>
      </c>
      <c r="C26" s="14">
        <v>3164045.4482</v>
      </c>
      <c r="D26" s="14">
        <v>3029666.2870200002</v>
      </c>
      <c r="E26" s="17">
        <f t="shared" si="0"/>
        <v>95.75293201757114</v>
      </c>
    </row>
    <row r="27" spans="1:5" ht="13.2" x14ac:dyDescent="0.25">
      <c r="A27" s="2" t="s">
        <v>27</v>
      </c>
      <c r="B27" s="3" t="s">
        <v>28</v>
      </c>
      <c r="C27" s="14">
        <v>97537.74914</v>
      </c>
      <c r="D27" s="14">
        <v>92004.852939999997</v>
      </c>
      <c r="E27" s="17">
        <f t="shared" si="0"/>
        <v>94.327430919019463</v>
      </c>
    </row>
    <row r="28" spans="1:5" s="12" customFormat="1" ht="13.2" x14ac:dyDescent="0.25">
      <c r="A28" s="10" t="s">
        <v>88</v>
      </c>
      <c r="B28" s="11" t="s">
        <v>89</v>
      </c>
      <c r="C28" s="13">
        <f>C29+C30+C31+C32</f>
        <v>3032283.9738699999</v>
      </c>
      <c r="D28" s="13">
        <f>D29+D30+D31+D32</f>
        <v>2633248.8339499999</v>
      </c>
      <c r="E28" s="16">
        <f t="shared" si="0"/>
        <v>86.840442934811108</v>
      </c>
    </row>
    <row r="29" spans="1:5" ht="13.2" x14ac:dyDescent="0.25">
      <c r="A29" s="2" t="s">
        <v>29</v>
      </c>
      <c r="B29" s="3" t="s">
        <v>30</v>
      </c>
      <c r="C29" s="14">
        <v>1293435.4663199999</v>
      </c>
      <c r="D29" s="14">
        <v>1115518.2378499999</v>
      </c>
      <c r="E29" s="17">
        <f t="shared" si="0"/>
        <v>86.244599510155794</v>
      </c>
    </row>
    <row r="30" spans="1:5" ht="13.2" x14ac:dyDescent="0.25">
      <c r="A30" s="2" t="s">
        <v>31</v>
      </c>
      <c r="B30" s="3" t="s">
        <v>32</v>
      </c>
      <c r="C30" s="14">
        <v>327200.08192999999</v>
      </c>
      <c r="D30" s="14">
        <v>154668.10828000001</v>
      </c>
      <c r="E30" s="17">
        <f t="shared" si="0"/>
        <v>47.27019240572475</v>
      </c>
    </row>
    <row r="31" spans="1:5" ht="13.2" x14ac:dyDescent="0.25">
      <c r="A31" s="2" t="s">
        <v>33</v>
      </c>
      <c r="B31" s="3" t="s">
        <v>34</v>
      </c>
      <c r="C31" s="14">
        <v>1000346.4425</v>
      </c>
      <c r="D31" s="14">
        <v>952546.27705999999</v>
      </c>
      <c r="E31" s="17">
        <f t="shared" si="0"/>
        <v>95.221638883371156</v>
      </c>
    </row>
    <row r="32" spans="1:5" ht="13.2" x14ac:dyDescent="0.25">
      <c r="A32" s="2" t="s">
        <v>35</v>
      </c>
      <c r="B32" s="3" t="s">
        <v>36</v>
      </c>
      <c r="C32" s="14">
        <v>411301.98311999999</v>
      </c>
      <c r="D32" s="14">
        <v>410516.21075999999</v>
      </c>
      <c r="E32" s="17">
        <f t="shared" si="0"/>
        <v>99.808954881753948</v>
      </c>
    </row>
    <row r="33" spans="1:5" s="12" customFormat="1" ht="13.2" x14ac:dyDescent="0.25">
      <c r="A33" s="10" t="s">
        <v>90</v>
      </c>
      <c r="B33" s="11" t="s">
        <v>91</v>
      </c>
      <c r="C33" s="13">
        <f>C34+C35</f>
        <v>32997.530740000002</v>
      </c>
      <c r="D33" s="13">
        <f>D34+D35</f>
        <v>32533.480360000001</v>
      </c>
      <c r="E33" s="16">
        <f t="shared" si="0"/>
        <v>98.59368149799927</v>
      </c>
    </row>
    <row r="34" spans="1:5" ht="26.4" x14ac:dyDescent="0.25">
      <c r="A34" s="2" t="s">
        <v>37</v>
      </c>
      <c r="B34" s="3" t="s">
        <v>38</v>
      </c>
      <c r="C34" s="14">
        <v>18632.43074</v>
      </c>
      <c r="D34" s="14">
        <v>18168.997879999999</v>
      </c>
      <c r="E34" s="17">
        <f t="shared" si="0"/>
        <v>97.512762202276136</v>
      </c>
    </row>
    <row r="35" spans="1:5" ht="13.2" x14ac:dyDescent="0.25">
      <c r="A35" s="2" t="s">
        <v>39</v>
      </c>
      <c r="B35" s="3" t="s">
        <v>40</v>
      </c>
      <c r="C35" s="14">
        <v>14365.1</v>
      </c>
      <c r="D35" s="14">
        <v>14364.482480000001</v>
      </c>
      <c r="E35" s="17">
        <f t="shared" si="0"/>
        <v>99.995701248163954</v>
      </c>
    </row>
    <row r="36" spans="1:5" s="12" customFormat="1" ht="13.2" x14ac:dyDescent="0.25">
      <c r="A36" s="10" t="s">
        <v>92</v>
      </c>
      <c r="B36" s="11" t="s">
        <v>93</v>
      </c>
      <c r="C36" s="13">
        <f>C37+C38+C41+C42+C39+C40</f>
        <v>13097764.967449998</v>
      </c>
      <c r="D36" s="13">
        <f>D37+D38+D41+D42+D39+D40</f>
        <v>12844790.568600001</v>
      </c>
      <c r="E36" s="16">
        <f t="shared" si="0"/>
        <v>98.068568190995336</v>
      </c>
    </row>
    <row r="37" spans="1:5" ht="13.2" x14ac:dyDescent="0.25">
      <c r="A37" s="2" t="s">
        <v>41</v>
      </c>
      <c r="B37" s="3" t="s">
        <v>42</v>
      </c>
      <c r="C37" s="14">
        <v>5144334.6449999996</v>
      </c>
      <c r="D37" s="14">
        <v>5005752.7885200009</v>
      </c>
      <c r="E37" s="17">
        <f t="shared" si="0"/>
        <v>97.306126719133786</v>
      </c>
    </row>
    <row r="38" spans="1:5" ht="13.2" x14ac:dyDescent="0.25">
      <c r="A38" s="2" t="s">
        <v>43</v>
      </c>
      <c r="B38" s="3" t="s">
        <v>44</v>
      </c>
      <c r="C38" s="14">
        <v>5908775.3117700005</v>
      </c>
      <c r="D38" s="14">
        <v>5804716.1695400001</v>
      </c>
      <c r="E38" s="17">
        <f t="shared" si="0"/>
        <v>98.238905073565419</v>
      </c>
    </row>
    <row r="39" spans="1:5" s="18" customFormat="1" ht="13.2" x14ac:dyDescent="0.25">
      <c r="A39" s="2" t="s">
        <v>103</v>
      </c>
      <c r="B39" s="3" t="s">
        <v>105</v>
      </c>
      <c r="C39" s="14">
        <v>1545474.0109999999</v>
      </c>
      <c r="D39" s="14">
        <v>1542841.4613800002</v>
      </c>
      <c r="E39" s="17">
        <f t="shared" si="0"/>
        <v>99.829660699483625</v>
      </c>
    </row>
    <row r="40" spans="1:5" s="18" customFormat="1" ht="26.4" x14ac:dyDescent="0.25">
      <c r="A40" s="2" t="s">
        <v>104</v>
      </c>
      <c r="B40" s="3" t="s">
        <v>106</v>
      </c>
      <c r="C40" s="14">
        <v>12999.001</v>
      </c>
      <c r="D40" s="14">
        <v>12961.909250000001</v>
      </c>
      <c r="E40" s="17">
        <f t="shared" si="0"/>
        <v>99.714656918635526</v>
      </c>
    </row>
    <row r="41" spans="1:5" ht="13.2" x14ac:dyDescent="0.25">
      <c r="A41" s="2" t="s">
        <v>45</v>
      </c>
      <c r="B41" s="3" t="s">
        <v>113</v>
      </c>
      <c r="C41" s="14">
        <v>247182.25899999999</v>
      </c>
      <c r="D41" s="14">
        <v>239615.83462000001</v>
      </c>
      <c r="E41" s="17">
        <f t="shared" si="0"/>
        <v>96.938929027264862</v>
      </c>
    </row>
    <row r="42" spans="1:5" ht="13.2" x14ac:dyDescent="0.25">
      <c r="A42" s="2" t="s">
        <v>46</v>
      </c>
      <c r="B42" s="3" t="s">
        <v>47</v>
      </c>
      <c r="C42" s="14">
        <v>238999.73968</v>
      </c>
      <c r="D42" s="14">
        <v>238902.40529</v>
      </c>
      <c r="E42" s="17">
        <f t="shared" si="0"/>
        <v>99.959274269448855</v>
      </c>
    </row>
    <row r="43" spans="1:5" s="12" customFormat="1" ht="13.2" x14ac:dyDescent="0.25">
      <c r="A43" s="10" t="s">
        <v>94</v>
      </c>
      <c r="B43" s="11" t="s">
        <v>99</v>
      </c>
      <c r="C43" s="13">
        <f>C44+C45</f>
        <v>765659.1659299999</v>
      </c>
      <c r="D43" s="13">
        <f>D44+D45</f>
        <v>765135.18406</v>
      </c>
      <c r="E43" s="16">
        <f t="shared" si="0"/>
        <v>99.931564605595298</v>
      </c>
    </row>
    <row r="44" spans="1:5" ht="13.2" x14ac:dyDescent="0.25">
      <c r="A44" s="2" t="s">
        <v>48</v>
      </c>
      <c r="B44" s="3" t="s">
        <v>49</v>
      </c>
      <c r="C44" s="14">
        <v>745687.6659299999</v>
      </c>
      <c r="D44" s="14">
        <v>745164.18495999998</v>
      </c>
      <c r="E44" s="17">
        <f t="shared" si="0"/>
        <v>99.929798896519628</v>
      </c>
    </row>
    <row r="45" spans="1:5" ht="13.2" x14ac:dyDescent="0.25">
      <c r="A45" s="2" t="s">
        <v>50</v>
      </c>
      <c r="B45" s="3" t="s">
        <v>51</v>
      </c>
      <c r="C45" s="14">
        <v>19971.5</v>
      </c>
      <c r="D45" s="14">
        <v>19970.999100000001</v>
      </c>
      <c r="E45" s="17">
        <f t="shared" si="0"/>
        <v>99.997491925994538</v>
      </c>
    </row>
    <row r="46" spans="1:5" s="12" customFormat="1" ht="13.2" x14ac:dyDescent="0.25">
      <c r="A46" s="10" t="s">
        <v>112</v>
      </c>
      <c r="B46" s="19" t="s">
        <v>108</v>
      </c>
      <c r="C46" s="13">
        <f>C47</f>
        <v>31678.9</v>
      </c>
      <c r="D46" s="13">
        <f>D47</f>
        <v>31677.294979999999</v>
      </c>
      <c r="E46" s="16">
        <f t="shared" si="0"/>
        <v>99.994933473068812</v>
      </c>
    </row>
    <row r="47" spans="1:5" s="18" customFormat="1" ht="13.2" x14ac:dyDescent="0.25">
      <c r="A47" s="2" t="s">
        <v>107</v>
      </c>
      <c r="B47" s="3" t="s">
        <v>109</v>
      </c>
      <c r="C47" s="14">
        <v>31678.9</v>
      </c>
      <c r="D47" s="14">
        <v>31677.294979999999</v>
      </c>
      <c r="E47" s="17">
        <f t="shared" si="0"/>
        <v>99.994933473068812</v>
      </c>
    </row>
    <row r="48" spans="1:5" s="12" customFormat="1" ht="13.2" x14ac:dyDescent="0.25">
      <c r="A48" s="10" t="s">
        <v>95</v>
      </c>
      <c r="B48" s="11" t="s">
        <v>96</v>
      </c>
      <c r="C48" s="13">
        <f>C49+C50+C51+C52</f>
        <v>1311082.8507400001</v>
      </c>
      <c r="D48" s="13">
        <f>D49+D50+D51+D52</f>
        <v>1258865.42506</v>
      </c>
      <c r="E48" s="16">
        <f t="shared" si="0"/>
        <v>96.017229143793031</v>
      </c>
    </row>
    <row r="49" spans="1:5" ht="13.2" x14ac:dyDescent="0.25">
      <c r="A49" s="2" t="s">
        <v>52</v>
      </c>
      <c r="B49" s="3" t="s">
        <v>53</v>
      </c>
      <c r="C49" s="14">
        <v>87789.36</v>
      </c>
      <c r="D49" s="14">
        <v>87783.667220000003</v>
      </c>
      <c r="E49" s="17">
        <f t="shared" si="0"/>
        <v>99.993515410067928</v>
      </c>
    </row>
    <row r="50" spans="1:5" ht="13.2" x14ac:dyDescent="0.25">
      <c r="A50" s="2" t="s">
        <v>54</v>
      </c>
      <c r="B50" s="3" t="s">
        <v>55</v>
      </c>
      <c r="C50" s="14">
        <v>937754.24844000011</v>
      </c>
      <c r="D50" s="14">
        <v>891434.41700000002</v>
      </c>
      <c r="E50" s="17">
        <f t="shared" si="0"/>
        <v>95.060557548306988</v>
      </c>
    </row>
    <row r="51" spans="1:5" ht="13.2" x14ac:dyDescent="0.25">
      <c r="A51" s="2" t="s">
        <v>56</v>
      </c>
      <c r="B51" s="3" t="s">
        <v>57</v>
      </c>
      <c r="C51" s="14">
        <v>117785.1842</v>
      </c>
      <c r="D51" s="14">
        <v>115619.89268</v>
      </c>
      <c r="E51" s="17">
        <f t="shared" si="0"/>
        <v>98.161660539305757</v>
      </c>
    </row>
    <row r="52" spans="1:5" ht="13.2" x14ac:dyDescent="0.25">
      <c r="A52" s="2" t="s">
        <v>58</v>
      </c>
      <c r="B52" s="3" t="s">
        <v>59</v>
      </c>
      <c r="C52" s="14">
        <v>167754.05809999999</v>
      </c>
      <c r="D52" s="14">
        <v>164027.44816</v>
      </c>
      <c r="E52" s="17">
        <f t="shared" si="0"/>
        <v>97.778527695718381</v>
      </c>
    </row>
    <row r="53" spans="1:5" s="12" customFormat="1" ht="13.2" x14ac:dyDescent="0.25">
      <c r="A53" s="10" t="s">
        <v>97</v>
      </c>
      <c r="B53" s="11" t="s">
        <v>98</v>
      </c>
      <c r="C53" s="13">
        <f>C54+C55+C57+C56</f>
        <v>294234.245</v>
      </c>
      <c r="D53" s="13">
        <f>D54+D55+D57+D56</f>
        <v>259962.71883000003</v>
      </c>
      <c r="E53" s="16">
        <f t="shared" si="0"/>
        <v>88.352298635395087</v>
      </c>
    </row>
    <row r="54" spans="1:5" ht="13.2" x14ac:dyDescent="0.25">
      <c r="A54" s="2" t="s">
        <v>60</v>
      </c>
      <c r="B54" s="3" t="s">
        <v>61</v>
      </c>
      <c r="C54" s="14">
        <v>138846.076</v>
      </c>
      <c r="D54" s="14">
        <v>131513.57318000001</v>
      </c>
      <c r="E54" s="17">
        <f t="shared" si="0"/>
        <v>94.718970077339463</v>
      </c>
    </row>
    <row r="55" spans="1:5" ht="13.2" x14ac:dyDescent="0.25">
      <c r="A55" s="2" t="s">
        <v>62</v>
      </c>
      <c r="B55" s="3" t="s">
        <v>63</v>
      </c>
      <c r="C55" s="14">
        <v>70861.168999999994</v>
      </c>
      <c r="D55" s="14">
        <v>45107.782729999999</v>
      </c>
      <c r="E55" s="17">
        <f t="shared" si="0"/>
        <v>63.656560238231464</v>
      </c>
    </row>
    <row r="56" spans="1:5" s="18" customFormat="1" ht="13.2" x14ac:dyDescent="0.25">
      <c r="A56" s="2" t="s">
        <v>110</v>
      </c>
      <c r="B56" s="3" t="s">
        <v>111</v>
      </c>
      <c r="C56" s="14">
        <v>71877.899999999994</v>
      </c>
      <c r="D56" s="14">
        <v>70705.172999999995</v>
      </c>
      <c r="E56" s="17">
        <f t="shared" si="0"/>
        <v>98.368445655757881</v>
      </c>
    </row>
    <row r="57" spans="1:5" ht="13.2" x14ac:dyDescent="0.25">
      <c r="A57" s="2" t="s">
        <v>64</v>
      </c>
      <c r="B57" s="3" t="s">
        <v>65</v>
      </c>
      <c r="C57" s="14">
        <v>12649.1</v>
      </c>
      <c r="D57" s="14">
        <v>12636.189920000001</v>
      </c>
      <c r="E57" s="17">
        <f t="shared" si="0"/>
        <v>99.897936770204993</v>
      </c>
    </row>
    <row r="58" spans="1:5" s="12" customFormat="1" ht="13.2" x14ac:dyDescent="0.25">
      <c r="A58" s="4" t="s">
        <v>66</v>
      </c>
      <c r="B58" s="5"/>
      <c r="C58" s="15">
        <f>C53+C48+C46+C43+C36+C33+C28+C22+C18+C10</f>
        <v>24958927.784220003</v>
      </c>
      <c r="D58" s="15">
        <f>D53+D48+D46+D43+D36+D33+D28+D22+D18+D10</f>
        <v>24000853.457209997</v>
      </c>
      <c r="E58" s="16">
        <f t="shared" si="0"/>
        <v>96.161396293571002</v>
      </c>
    </row>
  </sheetData>
  <autoFilter ref="A9:E58"/>
  <mergeCells count="4">
    <mergeCell ref="A7:C7"/>
    <mergeCell ref="A5:E5"/>
    <mergeCell ref="D1:E1"/>
    <mergeCell ref="C2:E2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Ермолина Анастасия Николаевна</cp:lastModifiedBy>
  <cp:lastPrinted>2018-03-14T10:01:09Z</cp:lastPrinted>
  <dcterms:created xsi:type="dcterms:W3CDTF">2015-02-26T10:04:42Z</dcterms:created>
  <dcterms:modified xsi:type="dcterms:W3CDTF">2018-03-15T07:13:04Z</dcterms:modified>
</cp:coreProperties>
</file>