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27795" windowHeight="12015"/>
  </bookViews>
  <sheets>
    <sheet name="Лист1" sheetId="1" r:id="rId1"/>
  </sheets>
  <definedNames>
    <definedName name="_xlnm._FilterDatabase" localSheetId="0" hidden="1">Лист1!$A$9:$G$683</definedName>
    <definedName name="_xlnm.Print_Titles" localSheetId="0">Лист1!$8:$9</definedName>
  </definedNames>
  <calcPr calcId="145621"/>
</workbook>
</file>

<file path=xl/calcChain.xml><?xml version="1.0" encoding="utf-8"?>
<calcChain xmlns="http://schemas.openxmlformats.org/spreadsheetml/2006/main">
  <c r="F682" i="1" l="1"/>
  <c r="E682" i="1"/>
  <c r="F680" i="1"/>
  <c r="E680" i="1"/>
  <c r="G673" i="1"/>
  <c r="G671" i="1"/>
  <c r="G665" i="1"/>
  <c r="G663" i="1"/>
  <c r="G658" i="1"/>
  <c r="G654" i="1"/>
  <c r="G653" i="1"/>
  <c r="F652" i="1"/>
  <c r="E652" i="1"/>
  <c r="G647" i="1"/>
  <c r="G646" i="1"/>
  <c r="G645" i="1"/>
  <c r="G644" i="1"/>
  <c r="G641" i="1"/>
  <c r="G640" i="1"/>
  <c r="G639" i="1"/>
  <c r="G635" i="1"/>
  <c r="G633" i="1"/>
  <c r="G626" i="1"/>
  <c r="G624" i="1"/>
  <c r="F623" i="1"/>
  <c r="E623" i="1"/>
  <c r="F615" i="1"/>
  <c r="E615" i="1"/>
  <c r="F607" i="1"/>
  <c r="E607" i="1"/>
  <c r="F597" i="1"/>
  <c r="E597" i="1"/>
  <c r="G592" i="1"/>
  <c r="G581" i="1"/>
  <c r="F580" i="1"/>
  <c r="E580" i="1"/>
  <c r="G577" i="1"/>
  <c r="G576" i="1"/>
  <c r="G560" i="1"/>
  <c r="G558" i="1"/>
  <c r="F557" i="1"/>
  <c r="E557" i="1"/>
  <c r="G553" i="1"/>
  <c r="G551" i="1"/>
  <c r="G542" i="1"/>
  <c r="F541" i="1"/>
  <c r="E541" i="1"/>
  <c r="G538" i="1"/>
  <c r="G537" i="1"/>
  <c r="F528" i="1"/>
  <c r="E528" i="1"/>
  <c r="G523" i="1"/>
  <c r="G515" i="1"/>
  <c r="G513" i="1"/>
  <c r="F512" i="1"/>
  <c r="E512" i="1"/>
  <c r="G509" i="1"/>
  <c r="G508" i="1"/>
  <c r="G503" i="1"/>
  <c r="G500" i="1"/>
  <c r="G497" i="1"/>
  <c r="F496" i="1"/>
  <c r="E496" i="1"/>
  <c r="G492" i="1"/>
  <c r="G491" i="1"/>
  <c r="G490" i="1"/>
  <c r="G489" i="1"/>
  <c r="G482" i="1"/>
  <c r="G475" i="1"/>
  <c r="G474" i="1"/>
  <c r="G472" i="1"/>
  <c r="G468" i="1"/>
  <c r="G467" i="1"/>
  <c r="F466" i="1"/>
  <c r="E466" i="1"/>
  <c r="F449" i="1"/>
  <c r="E449" i="1"/>
  <c r="G444" i="1"/>
  <c r="G434" i="1"/>
  <c r="G432" i="1"/>
  <c r="F429" i="1"/>
  <c r="E429" i="1"/>
  <c r="G426" i="1"/>
  <c r="G423" i="1"/>
  <c r="G422" i="1"/>
  <c r="F415" i="1"/>
  <c r="E415" i="1"/>
  <c r="G412" i="1"/>
  <c r="G409" i="1"/>
  <c r="G408" i="1"/>
  <c r="F401" i="1"/>
  <c r="E401" i="1"/>
  <c r="G398" i="1"/>
  <c r="G395" i="1"/>
  <c r="G394" i="1"/>
  <c r="F387" i="1"/>
  <c r="E387" i="1"/>
  <c r="G384" i="1"/>
  <c r="G381" i="1"/>
  <c r="G380" i="1"/>
  <c r="F373" i="1"/>
  <c r="E373" i="1"/>
  <c r="G370" i="1"/>
  <c r="G367" i="1"/>
  <c r="G366" i="1"/>
  <c r="F359" i="1"/>
  <c r="E359" i="1"/>
  <c r="G356" i="1"/>
  <c r="G353" i="1"/>
  <c r="G352" i="1"/>
  <c r="F345" i="1"/>
  <c r="E345" i="1"/>
  <c r="G342" i="1"/>
  <c r="G339" i="1"/>
  <c r="G338" i="1"/>
  <c r="F331" i="1"/>
  <c r="E331" i="1"/>
  <c r="G328" i="1"/>
  <c r="G325" i="1"/>
  <c r="G324" i="1"/>
  <c r="F317" i="1"/>
  <c r="E317" i="1"/>
  <c r="G310" i="1"/>
  <c r="G308" i="1"/>
  <c r="G307" i="1"/>
  <c r="G306" i="1"/>
  <c r="G305" i="1"/>
  <c r="G304" i="1"/>
  <c r="G303" i="1"/>
  <c r="G302" i="1"/>
  <c r="G300" i="1"/>
  <c r="G299" i="1"/>
  <c r="G298" i="1"/>
  <c r="G297" i="1"/>
  <c r="F282" i="1"/>
  <c r="E282" i="1"/>
  <c r="G274" i="1"/>
  <c r="F262" i="1"/>
  <c r="E262" i="1"/>
  <c r="G259" i="1"/>
  <c r="G258" i="1"/>
  <c r="G257" i="1"/>
  <c r="G254" i="1"/>
  <c r="G247" i="1"/>
  <c r="F244" i="1"/>
  <c r="E244" i="1"/>
  <c r="G241" i="1"/>
  <c r="F236" i="1"/>
  <c r="E236" i="1"/>
  <c r="G227" i="1"/>
  <c r="F226" i="1"/>
  <c r="E226" i="1"/>
  <c r="G224" i="1"/>
  <c r="F216" i="1"/>
  <c r="E216" i="1"/>
  <c r="G215" i="1"/>
  <c r="F214" i="1"/>
  <c r="E214" i="1"/>
  <c r="G213" i="1"/>
  <c r="F211" i="1"/>
  <c r="E211" i="1"/>
  <c r="F209" i="1"/>
  <c r="E209" i="1"/>
  <c r="G208" i="1"/>
  <c r="F207" i="1"/>
  <c r="E207" i="1"/>
  <c r="F205" i="1"/>
  <c r="E205" i="1"/>
  <c r="F203" i="1"/>
  <c r="E203" i="1"/>
  <c r="G202" i="1"/>
  <c r="F201" i="1"/>
  <c r="E201" i="1"/>
  <c r="F199" i="1"/>
  <c r="E199" i="1"/>
  <c r="G197" i="1"/>
  <c r="G196" i="1"/>
  <c r="G195" i="1"/>
  <c r="F194" i="1"/>
  <c r="E194" i="1"/>
  <c r="G192" i="1"/>
  <c r="F190" i="1"/>
  <c r="E190" i="1"/>
  <c r="G189" i="1"/>
  <c r="F188" i="1"/>
  <c r="E188" i="1"/>
  <c r="F186" i="1"/>
  <c r="E186" i="1"/>
  <c r="G185" i="1"/>
  <c r="G184" i="1"/>
  <c r="G182" i="1"/>
  <c r="F181" i="1"/>
  <c r="E181" i="1"/>
  <c r="F179" i="1"/>
  <c r="E179" i="1"/>
  <c r="G177" i="1"/>
  <c r="F176" i="1"/>
  <c r="E176" i="1"/>
  <c r="G175" i="1"/>
  <c r="G174" i="1"/>
  <c r="G173" i="1"/>
  <c r="F172" i="1"/>
  <c r="E172" i="1"/>
  <c r="G171" i="1"/>
  <c r="G170" i="1"/>
  <c r="F169" i="1"/>
  <c r="E169" i="1"/>
  <c r="G168" i="1"/>
  <c r="G167" i="1"/>
  <c r="G166" i="1"/>
  <c r="G165" i="1"/>
  <c r="G164" i="1"/>
  <c r="G162" i="1"/>
  <c r="G161" i="1"/>
  <c r="F160" i="1"/>
  <c r="E160" i="1"/>
  <c r="G157" i="1"/>
  <c r="G156" i="1"/>
  <c r="G155" i="1"/>
  <c r="G150" i="1"/>
  <c r="G146" i="1"/>
  <c r="G141" i="1"/>
  <c r="G136" i="1"/>
  <c r="G132" i="1"/>
  <c r="G128" i="1"/>
  <c r="G125" i="1"/>
  <c r="G122" i="1"/>
  <c r="G114" i="1"/>
  <c r="G111" i="1"/>
  <c r="G106" i="1"/>
  <c r="G102" i="1"/>
  <c r="G96" i="1"/>
  <c r="F95" i="1"/>
  <c r="E95" i="1"/>
  <c r="F93" i="1"/>
  <c r="E93" i="1"/>
  <c r="G92" i="1"/>
  <c r="G91" i="1"/>
  <c r="F90" i="1"/>
  <c r="E90" i="1"/>
  <c r="F88" i="1"/>
  <c r="E88" i="1"/>
  <c r="G84" i="1"/>
  <c r="G75" i="1"/>
  <c r="G74" i="1"/>
  <c r="G73" i="1"/>
  <c r="G66" i="1"/>
  <c r="G63" i="1"/>
  <c r="G62" i="1"/>
  <c r="F61" i="1"/>
  <c r="E61" i="1"/>
  <c r="F58" i="1"/>
  <c r="E58" i="1"/>
  <c r="F55" i="1"/>
  <c r="E55" i="1"/>
  <c r="G54" i="1"/>
  <c r="F53" i="1"/>
  <c r="E53" i="1"/>
  <c r="F51" i="1"/>
  <c r="E51" i="1"/>
  <c r="G50" i="1"/>
  <c r="G49" i="1"/>
  <c r="F48" i="1"/>
  <c r="E48" i="1"/>
  <c r="G47" i="1"/>
  <c r="G46" i="1"/>
  <c r="G45" i="1"/>
  <c r="G44" i="1"/>
  <c r="G43" i="1"/>
  <c r="G42" i="1"/>
  <c r="F41" i="1"/>
  <c r="E41" i="1"/>
  <c r="G40" i="1"/>
  <c r="F36" i="1"/>
  <c r="E36" i="1"/>
  <c r="G35" i="1"/>
  <c r="G33" i="1"/>
  <c r="G32" i="1"/>
  <c r="G31" i="1"/>
  <c r="F30" i="1"/>
  <c r="E30" i="1"/>
  <c r="G29" i="1"/>
  <c r="G28" i="1"/>
  <c r="F27" i="1"/>
  <c r="E27" i="1"/>
  <c r="F25" i="1"/>
  <c r="E25" i="1"/>
  <c r="G24" i="1"/>
  <c r="G22" i="1"/>
  <c r="F21" i="1"/>
  <c r="E21" i="1"/>
  <c r="G20" i="1"/>
  <c r="F19" i="1"/>
  <c r="E19" i="1"/>
  <c r="G17" i="1"/>
  <c r="G16" i="1"/>
  <c r="G15" i="1"/>
  <c r="G13" i="1"/>
  <c r="G12" i="1"/>
  <c r="G10" i="1"/>
  <c r="G597" i="1" l="1"/>
  <c r="G680" i="1"/>
  <c r="G373" i="1"/>
  <c r="G359" i="1"/>
  <c r="G25" i="1"/>
  <c r="G36" i="1"/>
  <c r="G203" i="1"/>
  <c r="G214" i="1"/>
  <c r="G244" i="1"/>
  <c r="G415" i="1"/>
  <c r="G528" i="1"/>
  <c r="G652" i="1"/>
  <c r="G41" i="1"/>
  <c r="G345" i="1"/>
  <c r="G387" i="1"/>
  <c r="G580" i="1"/>
  <c r="G236" i="1"/>
  <c r="G331" i="1"/>
  <c r="G93" i="1"/>
  <c r="G449" i="1"/>
  <c r="G30" i="1"/>
  <c r="G557" i="1"/>
  <c r="G48" i="1"/>
  <c r="G55" i="1"/>
  <c r="G88" i="1"/>
  <c r="G169" i="1"/>
  <c r="G186" i="1"/>
  <c r="G282" i="1"/>
  <c r="E683" i="1"/>
  <c r="G21" i="1"/>
  <c r="G51" i="1"/>
  <c r="G172" i="1"/>
  <c r="G179" i="1"/>
  <c r="G190" i="1"/>
  <c r="G199" i="1"/>
  <c r="G209" i="1"/>
  <c r="G216" i="1"/>
  <c r="G262" i="1"/>
  <c r="G317" i="1"/>
  <c r="G429" i="1"/>
  <c r="G512" i="1"/>
  <c r="G541" i="1"/>
  <c r="G194" i="1"/>
  <c r="G226" i="1"/>
  <c r="F683" i="1"/>
  <c r="G683" i="1" s="1"/>
  <c r="G160" i="1"/>
  <c r="G176" i="1"/>
  <c r="G401" i="1"/>
  <c r="G496" i="1"/>
  <c r="G19" i="1"/>
</calcChain>
</file>

<file path=xl/sharedStrings.xml><?xml version="1.0" encoding="utf-8"?>
<sst xmlns="http://schemas.openxmlformats.org/spreadsheetml/2006/main" count="1970" uniqueCount="567">
  <si>
    <t>Приложение № 1</t>
  </si>
  <si>
    <t>к решению Пермской городской Думы</t>
  </si>
  <si>
    <t>от             №</t>
  </si>
  <si>
    <t>Отчет</t>
  </si>
  <si>
    <t>об исполнении доходов бюджета города Перми по кодам классификации доходов бюджетов за 2017 год</t>
  </si>
  <si>
    <t>тыс.руб.</t>
  </si>
  <si>
    <t>Наименование главного администратора доходов бюджета г. Перми</t>
  </si>
  <si>
    <t>Код классификации доходов бюджета</t>
  </si>
  <si>
    <t>Наименование кода вида доходов</t>
  </si>
  <si>
    <t>Уточненный план по решению ПГД от 20.12.2016 № 265 (ред. от 21.11.2017)</t>
  </si>
  <si>
    <t>Исполнено на 01.01.2018 г.</t>
  </si>
  <si>
    <t>% исполнения</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</si>
  <si>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</si>
  <si>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</si>
  <si>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</si>
  <si>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</si>
  <si>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</si>
  <si>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</si>
  <si>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</si>
  <si>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</si>
  <si>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</si>
  <si>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</si>
  <si>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</si>
  <si>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</si>
  <si>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</si>
  <si>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</si>
  <si>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</si>
  <si>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</si>
  <si>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</si>
  <si>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</si>
  <si>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</si>
  <si>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</si>
  <si>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</si>
  <si>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</si>
  <si>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</si>
  <si>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</si>
  <si>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</si>
  <si>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</si>
  <si>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</si>
  <si>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</si>
  <si>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</si>
  <si>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</si>
  <si>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</si>
  <si>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11635020046000140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</si>
  <si>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</si>
  <si>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ветеринарному и фитосанитарному надзору по Пермскому краю</t>
  </si>
  <si>
    <t>081</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</si>
  <si>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</si>
  <si>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</si>
  <si>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</si>
  <si>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</si>
  <si>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</si>
  <si>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</si>
  <si>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</si>
  <si>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</si>
  <si>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</si>
  <si>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</si>
  <si>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</si>
  <si>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</si>
  <si>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</si>
  <si>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</si>
  <si>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Пермскому краю Федеральной службы по надзору в сфере транспорта</t>
  </si>
  <si>
    <t>106</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</si>
  <si>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</si>
  <si>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</si>
  <si>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</si>
  <si>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</si>
  <si>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</si>
  <si>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</si>
  <si>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</si>
  <si>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</si>
  <si>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</si>
  <si>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</si>
  <si>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</si>
  <si>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</si>
  <si>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Федеральная таможенная служба</t>
  </si>
  <si>
    <t>153</t>
  </si>
  <si>
    <t>Территориальный орган Федеральной службы государственной статистики по Пермскому краю</t>
  </si>
  <si>
    <t>157</t>
  </si>
  <si>
    <t>Федеральная служба по регулированию алкогольного рынка</t>
  </si>
  <si>
    <t>160</t>
  </si>
  <si>
    <t>Федеральная антимонопольная служба</t>
  </si>
  <si>
    <t>161</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</si>
  <si>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</si>
  <si>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</si>
  <si>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</si>
  <si>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</si>
  <si>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</si>
  <si>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</si>
  <si>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</si>
  <si>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</si>
  <si>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</si>
  <si>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</si>
  <si>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</si>
  <si>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</si>
  <si>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</si>
  <si>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</si>
  <si>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</si>
  <si>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</si>
  <si>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</si>
  <si>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</si>
  <si>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</si>
  <si>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</si>
  <si>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</si>
  <si>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</si>
  <si>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</si>
  <si>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</si>
  <si>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</si>
  <si>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</si>
  <si>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</si>
  <si>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</si>
  <si>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</si>
  <si>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</si>
  <si>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</si>
  <si>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</si>
  <si>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</si>
  <si>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</si>
  <si>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</si>
  <si>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</si>
  <si>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</si>
  <si>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</si>
  <si>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</si>
  <si>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</si>
  <si>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</si>
  <si>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</si>
  <si>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</si>
  <si>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</si>
  <si>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</si>
  <si>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</si>
  <si>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</si>
  <si>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</si>
  <si>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20220077040000151</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</si>
  <si>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</si>
  <si>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</si>
  <si>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</si>
  <si>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21925498040000151</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</si>
  <si>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</si>
  <si>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</si>
  <si>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Федеральное агентство по техническому регулированию и метрологии</t>
  </si>
  <si>
    <t>172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</si>
  <si>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</si>
  <si>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</si>
  <si>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</si>
  <si>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</si>
  <si>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служба войск национальной гвардии Российской Федерации</t>
  </si>
  <si>
    <t>180</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</si>
  <si>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</si>
  <si>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</si>
  <si>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</si>
  <si>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</si>
  <si>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</si>
  <si>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</si>
  <si>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</si>
  <si>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</si>
  <si>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</si>
  <si>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</si>
  <si>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</si>
  <si>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</si>
  <si>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</si>
  <si>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</si>
  <si>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</si>
  <si>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</si>
  <si>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</si>
  <si>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</si>
  <si>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</si>
  <si>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</si>
  <si>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</si>
  <si>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</si>
  <si>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</si>
  <si>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</si>
  <si>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</si>
  <si>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</si>
  <si>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10102030012200110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</si>
  <si>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</si>
  <si>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</si>
  <si>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</si>
  <si>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</si>
  <si>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</si>
  <si>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</si>
  <si>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</si>
  <si>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</si>
  <si>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</si>
  <si>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</si>
  <si>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</si>
  <si>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</si>
  <si>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</si>
  <si>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</si>
  <si>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</si>
  <si>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10502010022200110</t>
  </si>
  <si>
    <t>Единый налог на вмененный доход для отдельных видов деятельности (проценты по соответствующему платежу)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</si>
  <si>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</si>
  <si>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</si>
  <si>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10502010024000110</t>
  </si>
  <si>
    <t>Единый налог на вмененный доход для отдельных видов деятельности (прочие поступления)</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</si>
  <si>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</si>
  <si>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</si>
  <si>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</si>
  <si>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</si>
  <si>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</si>
  <si>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</si>
  <si>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</si>
  <si>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</si>
  <si>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10503010012100110</t>
  </si>
  <si>
    <t>Единый сельскохозяйственный налог (пени по соответствующему платежу)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</si>
  <si>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</si>
  <si>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</si>
  <si>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</si>
  <si>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</si>
  <si>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</si>
  <si>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</si>
  <si>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10504010024000110</t>
  </si>
  <si>
    <t>Налог, взимаемый в связи с применением патентной системы налогообложения, зачисляемый в бюджеты городских округов (прочие поступления)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</si>
  <si>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</si>
  <si>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</si>
  <si>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</si>
  <si>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</si>
  <si>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10601020043000110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</si>
  <si>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</si>
  <si>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</si>
  <si>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</si>
  <si>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</si>
  <si>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</si>
  <si>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10604011022100110</t>
  </si>
  <si>
    <t>Транспортный налог с организаций (пени по соответствующему платежу)</t>
  </si>
  <si>
    <t>10604011023000110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</si>
  <si>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</si>
  <si>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10604011024000110</t>
  </si>
  <si>
    <t>Транспортный налог с организаций (прочие поступления)</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</si>
  <si>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</si>
  <si>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</si>
  <si>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10604012022100110</t>
  </si>
  <si>
    <t>Транспортный налог с физических лиц (пени по соответствующему платежу)</t>
  </si>
  <si>
    <t>10604012022200110</t>
  </si>
  <si>
    <t>Транспортный налог с физических лиц (проценты по соответствующему платежу)</t>
  </si>
  <si>
    <t>10604012023000110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</si>
  <si>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</si>
  <si>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10604012024000110</t>
  </si>
  <si>
    <t>Транспортный налог с физических лиц (прочие поступления)</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</si>
  <si>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</si>
  <si>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</si>
  <si>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10606032042100110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</si>
  <si>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</si>
  <si>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10606032042200110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</si>
  <si>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</si>
  <si>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10606032043000110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</si>
  <si>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</si>
  <si>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10606032044000110</t>
  </si>
  <si>
    <t>Земельный налог с организаций, обладающих земельным участком, расположенным в границах городских округов (прочие поступления)</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</si>
  <si>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</si>
  <si>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</si>
  <si>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</si>
  <si>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</si>
  <si>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</si>
  <si>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</si>
  <si>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10606042044000110</t>
  </si>
  <si>
    <t>Земельный налог с физических лиц, обладающих земельным участком, расположенным в границах городских округов (прочие поступления)</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</si>
  <si>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</si>
  <si>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</si>
  <si>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10904052042100110</t>
  </si>
  <si>
    <t>Земельный налог (по обязательствам, возникшим до 1 января 2006 года), мобилизуемый на территориях городских округов (пени по соответствующему платежу)</t>
  </si>
  <si>
    <t>10907012042100110</t>
  </si>
  <si>
    <t>Налог на рекламу, мобилизуемый на территориях городских округов (пени по соответствующему платежу)</t>
  </si>
  <si>
    <t>10907012043000110</t>
  </si>
  <si>
    <t>Налог на рекламу, мобилизуемый на территориях городских округов (суммы денежных взысканий (штрафов) по соответствующему платежу согласно законодательству Российской Федерации)</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</si>
  <si>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</si>
  <si>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</si>
  <si>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11603010016000140</t>
  </si>
  <si>
    <r>
      <t>Денежные взыскания (штрафы) за нарушение законодательства о налогах и сборах, предусмотренные статьями 116, 119</t>
    </r>
    <r>
      <rPr>
        <vertAlign val="superscript"/>
        <sz val="10"/>
        <rFont val="Times New Roman"/>
        <family val="1"/>
        <charset val="204"/>
      </rPr>
      <t>1</t>
    </r>
    <r>
      <rPr>
        <sz val="10"/>
        <rFont val="Times New Roman"/>
        <family val="1"/>
        <charset val="204"/>
      </rPr>
      <t>, 119</t>
    </r>
    <r>
      <rPr>
        <vertAlign val="superscript"/>
        <sz val="10"/>
        <rFont val="Times New Roman"/>
        <family val="1"/>
        <charset val="204"/>
      </rPr>
      <t>2</t>
    </r>
    <r>
      <rPr>
        <sz val="10"/>
        <rFont val="Times New Roman"/>
        <family val="1"/>
        <charset val="204"/>
      </rPr>
      <t>, пунктами 1 и 2 статьи 120, статьями 125, 126, 126</t>
    </r>
    <r>
      <rPr>
        <vertAlign val="superscript"/>
        <sz val="10"/>
        <rFont val="Times New Roman"/>
        <family val="1"/>
        <charset val="204"/>
      </rPr>
      <t>1</t>
    </r>
    <r>
      <rPr>
        <sz val="10"/>
        <rFont val="Times New Roman"/>
        <family val="1"/>
        <charset val="204"/>
      </rPr>
      <t>, 128,129, 129</t>
    </r>
    <r>
      <rPr>
        <vertAlign val="superscript"/>
        <sz val="10"/>
        <rFont val="Times New Roman"/>
        <family val="1"/>
        <charset val="204"/>
      </rPr>
      <t>1</t>
    </r>
    <r>
      <rPr>
        <sz val="10"/>
        <rFont val="Times New Roman"/>
        <family val="1"/>
        <charset val="204"/>
      </rPr>
      <t>, 129</t>
    </r>
    <r>
      <rPr>
        <vertAlign val="superscript"/>
        <sz val="10"/>
        <rFont val="Times New Roman"/>
        <family val="1"/>
        <charset val="204"/>
      </rPr>
      <t>4</t>
    </r>
    <r>
      <rPr>
        <sz val="10"/>
        <rFont val="Times New Roman"/>
        <family val="1"/>
        <charset val="204"/>
      </rPr>
      <t>, 132, 133, 134, 135, 135</t>
    </r>
    <r>
      <rPr>
        <vertAlign val="superscript"/>
        <sz val="10"/>
        <rFont val="Times New Roman"/>
        <family val="1"/>
        <charset val="204"/>
      </rPr>
      <t>1</t>
    </r>
    <r>
      <rPr>
        <sz val="10"/>
        <rFont val="Times New Roman"/>
        <family val="1"/>
        <charset val="204"/>
      </rPr>
      <t>, 135</t>
    </r>
    <r>
      <rPr>
        <vertAlign val="superscript"/>
        <sz val="10"/>
        <rFont val="Times New Roman"/>
        <family val="1"/>
        <charset val="204"/>
      </rPr>
      <t xml:space="preserve">2 </t>
    </r>
    <r>
      <rPr>
        <sz val="10"/>
        <rFont val="Times New Roman"/>
        <family val="1"/>
        <charset val="204"/>
      </rPr>
      <t>Налогового кодекса Российской Федерации</t>
    </r>
  </si>
  <si>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</si>
  <si>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</si>
  <si>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</si>
  <si>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</si>
  <si>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</si>
  <si>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</si>
  <si>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</si>
  <si>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</si>
  <si>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Министерства юстиции Российской Федерации по Пермскому краю</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</si>
  <si>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</si>
  <si>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</si>
  <si>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</si>
  <si>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</si>
  <si>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</si>
  <si>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</si>
  <si>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</si>
  <si>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</si>
  <si>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</si>
  <si>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</si>
  <si>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</si>
  <si>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Генеральная прокуратура Российской Федерации</t>
  </si>
  <si>
    <t>415</t>
  </si>
  <si>
    <t>Западно-уральское управление Федеральной службы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</si>
  <si>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</si>
  <si>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</si>
  <si>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</si>
  <si>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Агентство по занятости населения Пермского края</t>
  </si>
  <si>
    <t>805</t>
  </si>
  <si>
    <t>Министерство строительства и архитектуры Пермского края</t>
  </si>
  <si>
    <t>814</t>
  </si>
  <si>
    <t>Государственная инспекция по экологии и природопользованию Пермского края</t>
  </si>
  <si>
    <t>815</t>
  </si>
  <si>
    <t>11625040010000140</t>
  </si>
  <si>
    <t>Денежные взыскания (штрафы) за нарушение законодательства об экологической экспертизе</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</si>
  <si>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</si>
  <si>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</si>
  <si>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</si>
  <si>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</si>
  <si>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</si>
  <si>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</si>
  <si>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</si>
  <si>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</si>
  <si>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</si>
  <si>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</si>
  <si>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</si>
  <si>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</si>
  <si>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Министерство культуры Пермского края</t>
  </si>
  <si>
    <t>825</t>
  </si>
  <si>
    <t>Государственная инспекция по охране объектов культурного наследия Пермского края</t>
  </si>
  <si>
    <t>826</t>
  </si>
  <si>
    <t>Министерство образования Пермского края</t>
  </si>
  <si>
    <t>830</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</si>
  <si>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</si>
  <si>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</si>
  <si>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</si>
  <si>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</si>
  <si>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Министерство финансов Пермского края</t>
  </si>
  <si>
    <t>840</t>
  </si>
  <si>
    <t>Инспекция государственного жилищного надзора Пермского края</t>
  </si>
  <si>
    <t>843</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</si>
  <si>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</si>
  <si>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</si>
  <si>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</si>
  <si>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</si>
  <si>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</si>
  <si>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</si>
  <si>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</si>
  <si>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</si>
  <si>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</si>
  <si>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</si>
  <si>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</si>
  <si>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</si>
  <si>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</si>
  <si>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</si>
  <si>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</si>
  <si>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</si>
  <si>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</si>
  <si>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</si>
  <si>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</si>
  <si>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</si>
  <si>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</si>
  <si>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</si>
  <si>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</si>
  <si>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</si>
  <si>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</si>
  <si>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</si>
  <si>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</si>
  <si>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</si>
  <si>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</si>
  <si>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</si>
  <si>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</si>
  <si>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</si>
  <si>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20220051040000151</t>
  </si>
  <si>
    <t>Субсидии бюджетам городских округов на реализацию федеральных целевых программ</t>
  </si>
  <si>
    <t>20225517040000151</t>
  </si>
  <si>
    <t>Субсидии бюджетам городских округов на поддержку творческой деятельности и техническое оснащение детских и кукольных театров</t>
  </si>
  <si>
    <t>20225519040000151</t>
  </si>
  <si>
    <t>Субсидия бюджетам городских округов на поддержку отрасли культуры</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</si>
  <si>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</si>
  <si>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</si>
  <si>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</si>
  <si>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</si>
  <si>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</si>
  <si>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</si>
  <si>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20249999040000151</t>
  </si>
  <si>
    <t>Прочие межбюджетные трансферты, передаваемые бюджетам городских округов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</si>
  <si>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</si>
  <si>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</si>
  <si>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</si>
  <si>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</si>
  <si>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</si>
  <si>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</si>
  <si>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</si>
  <si>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</si>
  <si>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</si>
  <si>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</si>
  <si>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</si>
  <si>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</si>
  <si>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</si>
  <si>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</si>
  <si>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</si>
  <si>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</si>
  <si>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</si>
  <si>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</si>
  <si>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</si>
  <si>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</si>
  <si>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</si>
  <si>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</si>
  <si>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</si>
  <si>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</si>
  <si>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</si>
  <si>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</si>
  <si>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</si>
  <si>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</si>
  <si>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</si>
  <si>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</si>
  <si>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</si>
  <si>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</si>
  <si>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</si>
  <si>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</si>
  <si>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</si>
  <si>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</si>
  <si>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</si>
  <si>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</si>
  <si>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</si>
  <si>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</si>
  <si>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</si>
  <si>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</si>
  <si>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20230024040007151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</si>
  <si>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</si>
  <si>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</si>
  <si>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</si>
  <si>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</si>
  <si>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</si>
  <si>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</si>
  <si>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</si>
  <si>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</si>
  <si>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</si>
  <si>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</si>
  <si>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</si>
  <si>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</si>
  <si>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</si>
  <si>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</si>
  <si>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</si>
  <si>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</si>
  <si>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</si>
  <si>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</si>
  <si>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</si>
  <si>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</si>
  <si>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</si>
  <si>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</si>
  <si>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</si>
  <si>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</si>
  <si>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</si>
  <si>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</si>
  <si>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</si>
  <si>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</si>
  <si>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</si>
  <si>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</si>
  <si>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</si>
  <si>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</si>
  <si>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</si>
  <si>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</si>
  <si>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</si>
  <si>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</si>
  <si>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</si>
  <si>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</si>
  <si>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</si>
  <si>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</si>
  <si>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</si>
  <si>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</si>
  <si>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</si>
  <si>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</si>
  <si>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</si>
  <si>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</si>
  <si>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</si>
  <si>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</si>
  <si>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</si>
  <si>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</si>
  <si>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</si>
  <si>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21925064040000151</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</si>
  <si>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</si>
  <si>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</si>
  <si>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</si>
  <si>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</si>
  <si>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</si>
  <si>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</si>
  <si>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</si>
  <si>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</si>
  <si>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</si>
  <si>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</si>
  <si>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</si>
  <si>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</si>
  <si>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</si>
  <si>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20239999040000151</t>
  </si>
  <si>
    <t>Прочие субвенции бюджетам городских округов</t>
  </si>
  <si>
    <t>Администрация города Перми</t>
  </si>
  <si>
    <t>975</t>
  </si>
  <si>
    <t>20225516040000151</t>
  </si>
  <si>
    <t>Субсидии бюджетам городских округов на реализацию мероприятий по укреплению единства российской нации и этнокультурному развитию народов России</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</si>
  <si>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</si>
  <si>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</si>
  <si>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</si>
  <si>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</si>
  <si>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</si>
  <si>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</si>
  <si>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</si>
  <si>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</si>
  <si>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</si>
  <si>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</si>
  <si>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</si>
  <si>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</si>
  <si>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</si>
  <si>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</si>
  <si>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</si>
  <si>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</si>
  <si>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</si>
  <si>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</si>
  <si>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</si>
  <si>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</si>
  <si>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</si>
  <si>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</si>
  <si>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20220299040000151</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</si>
  <si>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</si>
  <si>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20220302040000151</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</si>
  <si>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</si>
  <si>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20230024040015151</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</si>
  <si>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</si>
  <si>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20230024040025151</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</si>
  <si>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</si>
  <si>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</si>
  <si>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</si>
  <si>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</si>
  <si>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</si>
  <si>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</si>
  <si>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</si>
  <si>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</si>
  <si>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</si>
  <si>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20235135040000151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</si>
  <si>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</si>
  <si>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</si>
  <si>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</si>
  <si>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</si>
  <si>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</si>
  <si>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</si>
  <si>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</si>
  <si>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</si>
  <si>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</si>
  <si>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</si>
  <si>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</si>
  <si>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</si>
  <si>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</si>
  <si>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</si>
  <si>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</si>
  <si>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</si>
  <si>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</si>
  <si>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</si>
  <si>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</si>
  <si>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</si>
  <si>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</si>
  <si>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</si>
  <si>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</si>
  <si>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</si>
  <si>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</si>
  <si>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</si>
  <si>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</si>
  <si>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</si>
  <si>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</si>
  <si>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</si>
  <si>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</si>
  <si>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</si>
  <si>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</si>
  <si>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</si>
  <si>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</si>
  <si>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Центральный банк Российской Федерации</t>
  </si>
  <si>
    <t>999</t>
  </si>
  <si>
    <t>Итого доходов</t>
  </si>
  <si>
    <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</si>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</sst>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10" x14ac:knownFonts="1">
    <font>
      <sz val="11"/>
      <color theme="1"/>
      <name val="Calibri"/>
      <family val="2"/>
      <charset val="204"/>
      <scheme val="minor"/>
    </font>
    <font>
      <sz val="10"/>
      <name val="Arial"/>
      <family val="2"/>
      <charset val="204"/>
    </font>
    <font>
      <sz val="10"/>
      <name val="Times New Roman"/>
      <family val="1"/>
      <charset val="204"/>
    </font>
    <font>
      <sz val="10"/>
      <name val="Times New Roman"/>
      <family val="1"/>
    </font>
    <font>
      <sz val="10"/>
      <name val="Calibri"/>
      <family val="2"/>
      <charset val="204"/>
      <scheme val="minor"/>
    </font>
    <font>
      <sz val="12"/>
      <name val="Times New Roman"/>
      <family val="1"/>
      <charset val="204"/>
    </font>
    <font>
      <sz val="10"/>
      <name val="Arial Cyr"/>
      <charset val="204"/>
    </font>
    <font>
      <sz val="10"/>
      <name val="Times New Roman Cyr"/>
      <family val="1"/>
      <charset val="204"/>
    </font>
    <font>
      <b/>
      <sz val="10"/>
      <name val="Times New Roman"/>
      <family val="1"/>
      <charset val="204"/>
    </font>
    <font>
      <vertAlign val="superscript"/>
      <sz val="10"/>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1" fillId="0" borderId="0"/>
    <xf numFmtId="0" fontId="6" fillId="0" borderId="0"/>
  </cellStyleXfs>
  <cellXfs count="49">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vertical="center"/>
    </xf>
    <xf numFmtId="0" fontId="2" fillId="0" borderId="0" xfId="0" applyFont="1" applyFill="1" applyAlignment="1">
      <alignment vertical="center"/>
    </xf>
    <xf numFmtId="0" fontId="2" fillId="0" borderId="0" xfId="1" applyFont="1" applyFill="1" applyAlignment="1">
      <alignment horizontal="right" vertical="center"/>
    </xf>
    <xf numFmtId="0" fontId="4" fillId="0" borderId="0" xfId="0" applyFont="1" applyFill="1" applyAlignment="1">
      <alignment horizontal="right" vertical="center"/>
    </xf>
    <xf numFmtId="164" fontId="2" fillId="0" borderId="0" xfId="1" applyNumberFormat="1" applyFont="1" applyFill="1" applyAlignment="1">
      <alignment horizontal="right" vertical="center"/>
    </xf>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vertical="center" wrapText="1"/>
    </xf>
    <xf numFmtId="49" fontId="2" fillId="0" borderId="4" xfId="1" applyNumberFormat="1" applyFont="1" applyFill="1" applyBorder="1" applyAlignment="1">
      <alignment vertical="center" wrapText="1"/>
    </xf>
    <xf numFmtId="165" fontId="2" fillId="0" borderId="4" xfId="1" applyNumberFormat="1" applyFont="1" applyFill="1" applyBorder="1" applyAlignment="1">
      <alignment horizontal="right" vertical="center" wrapText="1"/>
    </xf>
    <xf numFmtId="166" fontId="2" fillId="0" borderId="4" xfId="1" applyNumberFormat="1" applyFont="1" applyFill="1" applyBorder="1" applyAlignment="1">
      <alignment horizontal="right" vertical="center"/>
    </xf>
    <xf numFmtId="49" fontId="8" fillId="0" borderId="2" xfId="0" applyNumberFormat="1" applyFont="1" applyFill="1" applyBorder="1" applyAlignment="1">
      <alignment vertical="top"/>
    </xf>
    <xf numFmtId="49" fontId="8" fillId="0" borderId="7" xfId="0" applyNumberFormat="1" applyFont="1" applyFill="1" applyBorder="1" applyAlignment="1">
      <alignment vertical="top" wrapText="1"/>
    </xf>
    <xf numFmtId="49" fontId="8" fillId="0" borderId="7"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165" fontId="8" fillId="0" borderId="4" xfId="1" applyNumberFormat="1" applyFont="1" applyFill="1" applyBorder="1" applyAlignment="1">
      <alignment horizontal="right" vertical="center" wrapText="1"/>
    </xf>
    <xf numFmtId="166" fontId="8" fillId="0" borderId="4" xfId="1" applyNumberFormat="1" applyFont="1" applyFill="1" applyBorder="1" applyAlignment="1">
      <alignment horizontal="right" vertical="center"/>
    </xf>
    <xf numFmtId="49" fontId="2" fillId="0" borderId="1" xfId="1" applyNumberFormat="1" applyFont="1" applyFill="1" applyBorder="1" applyAlignment="1">
      <alignment horizontal="center" vertical="top" wrapText="1"/>
    </xf>
    <xf numFmtId="165" fontId="8" fillId="0" borderId="4" xfId="1" applyNumberFormat="1" applyFont="1" applyFill="1" applyBorder="1" applyAlignment="1">
      <alignment horizontal="right" vertical="center"/>
    </xf>
    <xf numFmtId="49" fontId="2" fillId="0" borderId="4" xfId="1" applyNumberFormat="1" applyFont="1" applyFill="1" applyBorder="1" applyAlignment="1">
      <alignment horizontal="center" vertical="top" wrapText="1"/>
    </xf>
    <xf numFmtId="49" fontId="8" fillId="0" borderId="2" xfId="0" applyNumberFormat="1" applyFont="1" applyFill="1" applyBorder="1" applyAlignment="1">
      <alignment wrapText="1"/>
    </xf>
    <xf numFmtId="165" fontId="2" fillId="0" borderId="0" xfId="1" applyNumberFormat="1" applyFont="1" applyFill="1" applyAlignment="1">
      <alignment horizontal="right" vertical="center"/>
    </xf>
    <xf numFmtId="164" fontId="3" fillId="0" borderId="0" xfId="0" applyNumberFormat="1" applyFont="1" applyFill="1" applyAlignment="1">
      <alignment horizontal="left" vertical="center"/>
    </xf>
    <xf numFmtId="49" fontId="2" fillId="0" borderId="4" xfId="1" applyNumberFormat="1" applyFont="1" applyFill="1" applyBorder="1" applyAlignment="1">
      <alignment horizontal="left" vertical="top" wrapText="1"/>
    </xf>
    <xf numFmtId="0" fontId="2" fillId="0" borderId="0" xfId="1" applyFont="1" applyFill="1" applyBorder="1" applyAlignment="1">
      <alignment vertical="top" wrapText="1"/>
    </xf>
    <xf numFmtId="49" fontId="2" fillId="0" borderId="4" xfId="1" applyNumberFormat="1" applyFont="1" applyFill="1" applyBorder="1" applyAlignment="1">
      <alignment vertical="top" wrapText="1"/>
    </xf>
    <xf numFmtId="49" fontId="8" fillId="0" borderId="3" xfId="0" applyNumberFormat="1" applyFont="1" applyFill="1" applyBorder="1" applyAlignment="1">
      <alignment vertical="top" wrapText="1"/>
    </xf>
    <xf numFmtId="0" fontId="5" fillId="0" borderId="0" xfId="0" applyFont="1" applyFill="1" applyAlignment="1">
      <alignment horizontal="center"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4" fontId="2" fillId="0" borderId="4" xfId="2" applyNumberFormat="1" applyFont="1" applyFill="1" applyBorder="1" applyAlignment="1">
      <alignment horizontal="center" vertical="center" wrapText="1"/>
    </xf>
    <xf numFmtId="165" fontId="2" fillId="0" borderId="4" xfId="0" applyNumberFormat="1" applyFont="1" applyFill="1" applyBorder="1" applyAlignment="1">
      <alignment horizontal="center" vertical="center" wrapText="1"/>
    </xf>
    <xf numFmtId="165" fontId="7" fillId="0" borderId="4"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2" fillId="0" borderId="8" xfId="1" applyNumberFormat="1" applyFont="1" applyFill="1" applyBorder="1" applyAlignment="1">
      <alignment horizontal="center" vertical="top" wrapText="1"/>
    </xf>
    <xf numFmtId="49" fontId="2" fillId="0" borderId="9" xfId="1" applyNumberFormat="1" applyFont="1" applyFill="1" applyBorder="1" applyAlignment="1">
      <alignment horizontal="center" vertical="top" wrapText="1"/>
    </xf>
    <xf numFmtId="49" fontId="2" fillId="0" borderId="10"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3"/>
  <sheetViews>
    <sheetView tabSelected="1" topLeftCell="A673" workbookViewId="0">
      <selection sqref="A1:G683"/>
    </sheetView>
  </sheetViews>
  <sheetFormatPr defaultColWidth="9.140625" defaultRowHeight="12.75" x14ac:dyDescent="0.2"/>
  <cols>
    <col min="1" max="1" width="18.7109375" style="1" customWidth="1"/>
    <col min="2" max="2" width="5.7109375" style="2" customWidth="1"/>
    <col min="3" max="3" width="18.28515625" style="3" customWidth="1"/>
    <col min="4" max="4" width="67.7109375" style="3" customWidth="1"/>
    <col min="5" max="5" width="15.140625" style="24" customWidth="1"/>
    <col min="6" max="6" width="15.140625" style="5" customWidth="1"/>
    <col min="7" max="7" width="11.28515625" style="5" customWidth="1"/>
    <col min="8" max="16384" width="9.140625" style="2"/>
  </cols>
  <sheetData>
    <row r="1" spans="1:7" x14ac:dyDescent="0.2">
      <c r="D1" s="4"/>
      <c r="E1" s="25" t="s">
        <v>0</v>
      </c>
      <c r="G1" s="6"/>
    </row>
    <row r="2" spans="1:7" x14ac:dyDescent="0.2">
      <c r="D2" s="4"/>
      <c r="E2" s="25" t="s">
        <v>1</v>
      </c>
      <c r="G2" s="6"/>
    </row>
    <row r="3" spans="1:7" x14ac:dyDescent="0.2">
      <c r="D3" s="4"/>
      <c r="E3" s="25" t="s">
        <v>2</v>
      </c>
      <c r="G3" s="6"/>
    </row>
    <row r="5" spans="1:7" ht="15.75" x14ac:dyDescent="0.25">
      <c r="A5" s="30" t="s">
        <v>3</v>
      </c>
      <c r="B5" s="30"/>
      <c r="C5" s="30"/>
      <c r="D5" s="30"/>
      <c r="E5" s="30"/>
      <c r="F5" s="30"/>
      <c r="G5" s="30"/>
    </row>
    <row r="6" spans="1:7" ht="15.75" x14ac:dyDescent="0.25">
      <c r="A6" s="30" t="s">
        <v>4</v>
      </c>
      <c r="B6" s="30"/>
      <c r="C6" s="30"/>
      <c r="D6" s="30"/>
      <c r="E6" s="30"/>
      <c r="F6" s="30"/>
      <c r="G6" s="30"/>
    </row>
    <row r="7" spans="1:7" x14ac:dyDescent="0.2">
      <c r="E7" s="7"/>
      <c r="G7" s="7" t="s">
        <v>5</v>
      </c>
    </row>
    <row r="8" spans="1:7" ht="12.75" customHeight="1" x14ac:dyDescent="0.2">
      <c r="A8" s="31" t="s">
        <v>6</v>
      </c>
      <c r="B8" s="33" t="s">
        <v>7</v>
      </c>
      <c r="C8" s="34"/>
      <c r="D8" s="35" t="s">
        <v>8</v>
      </c>
      <c r="E8" s="37" t="s">
        <v>9</v>
      </c>
      <c r="F8" s="38" t="s">
        <v>10</v>
      </c>
      <c r="G8" s="39" t="s">
        <v>11</v>
      </c>
    </row>
    <row r="9" spans="1:7" ht="63.75" x14ac:dyDescent="0.2">
      <c r="A9" s="32"/>
      <c r="B9" s="8" t="s">
        <v>12</v>
      </c>
      <c r="C9" s="8" t="s">
        <v>13</v>
      </c>
      <c r="D9" s="36"/>
      <c r="E9" s="37"/>
      <c r="F9" s="38"/>
      <c r="G9" s="39"/>
    </row>
    <row r="10" spans="1:7" ht="51" x14ac:dyDescent="0.2">
      <c r="A10" s="40" t="s">
        <v>14</v>
      </c>
      <c r="B10" s="9" t="s">
        <v>15</v>
      </c>
      <c r="C10" s="10" t="s">
        <v>16</v>
      </c>
      <c r="D10" s="26" t="s">
        <v>17</v>
      </c>
      <c r="E10" s="12">
        <v>3105.4</v>
      </c>
      <c r="F10" s="12">
        <v>2491.4969999999998</v>
      </c>
      <c r="G10" s="13">
        <f>F10/E10*100</f>
        <v>80.231113544148897</v>
      </c>
    </row>
    <row r="11" spans="1:7" ht="51" x14ac:dyDescent="0.2">
      <c r="A11" s="41"/>
      <c r="B11" s="9" t="s">
        <v>15</v>
      </c>
      <c r="C11" s="10" t="s">
        <v>18</v>
      </c>
      <c r="D11" s="27" t="s">
        <v>19</v>
      </c>
      <c r="E11" s="12">
        <v>0</v>
      </c>
      <c r="F11" s="12">
        <v>-77.484999999999999</v>
      </c>
      <c r="G11" s="13"/>
    </row>
    <row r="12" spans="1:7" ht="38.25" x14ac:dyDescent="0.2">
      <c r="A12" s="41"/>
      <c r="B12" s="9" t="s">
        <v>15</v>
      </c>
      <c r="C12" s="11" t="s">
        <v>20</v>
      </c>
      <c r="D12" s="28" t="s">
        <v>21</v>
      </c>
      <c r="E12" s="12">
        <v>3453.9</v>
      </c>
      <c r="F12" s="12">
        <v>3463.6669999999999</v>
      </c>
      <c r="G12" s="13">
        <f t="shared" ref="G12:G75" si="0">F12/E12*100</f>
        <v>100.28278178291205</v>
      </c>
    </row>
    <row r="13" spans="1:7" ht="38.25" x14ac:dyDescent="0.2">
      <c r="A13" s="41"/>
      <c r="B13" s="9" t="s">
        <v>15</v>
      </c>
      <c r="C13" s="11" t="s">
        <v>22</v>
      </c>
      <c r="D13" s="28" t="s">
        <v>23</v>
      </c>
      <c r="E13" s="12">
        <v>1626.3</v>
      </c>
      <c r="F13" s="12">
        <v>759.79200000000003</v>
      </c>
      <c r="G13" s="13">
        <f t="shared" si="0"/>
        <v>46.719055524810926</v>
      </c>
    </row>
    <row r="14" spans="1:7" ht="51" x14ac:dyDescent="0.2">
      <c r="A14" s="41"/>
      <c r="B14" s="9" t="s">
        <v>15</v>
      </c>
      <c r="C14" s="10" t="s">
        <v>24</v>
      </c>
      <c r="D14" s="28" t="s">
        <v>25</v>
      </c>
      <c r="E14" s="12">
        <v>0</v>
      </c>
      <c r="F14" s="12">
        <v>1.0860000000000001</v>
      </c>
      <c r="G14" s="13"/>
    </row>
    <row r="15" spans="1:7" ht="51" x14ac:dyDescent="0.2">
      <c r="A15" s="41"/>
      <c r="B15" s="9" t="s">
        <v>15</v>
      </c>
      <c r="C15" s="11" t="s">
        <v>26</v>
      </c>
      <c r="D15" s="28" t="s">
        <v>27</v>
      </c>
      <c r="E15" s="12">
        <v>7800</v>
      </c>
      <c r="F15" s="12">
        <v>2543</v>
      </c>
      <c r="G15" s="13">
        <f t="shared" si="0"/>
        <v>32.602564102564102</v>
      </c>
    </row>
    <row r="16" spans="1:7" ht="51" x14ac:dyDescent="0.2">
      <c r="A16" s="41"/>
      <c r="B16" s="9" t="s">
        <v>15</v>
      </c>
      <c r="C16" s="11" t="s">
        <v>28</v>
      </c>
      <c r="D16" s="28" t="s">
        <v>29</v>
      </c>
      <c r="E16" s="12">
        <v>3270.2</v>
      </c>
      <c r="F16" s="12">
        <v>2723.3809999999999</v>
      </c>
      <c r="G16" s="13">
        <f t="shared" si="0"/>
        <v>83.278729129716837</v>
      </c>
    </row>
    <row r="17" spans="1:7" ht="38.25" x14ac:dyDescent="0.2">
      <c r="A17" s="41"/>
      <c r="B17" s="9" t="s">
        <v>15</v>
      </c>
      <c r="C17" s="11" t="s">
        <v>30</v>
      </c>
      <c r="D17" s="28" t="s">
        <v>31</v>
      </c>
      <c r="E17" s="12">
        <v>816</v>
      </c>
      <c r="F17" s="12">
        <v>563</v>
      </c>
      <c r="G17" s="13">
        <f t="shared" si="0"/>
        <v>68.995098039215691</v>
      </c>
    </row>
    <row r="18" spans="1:7" ht="63.75" x14ac:dyDescent="0.2">
      <c r="A18" s="42"/>
      <c r="B18" s="9" t="s">
        <v>15</v>
      </c>
      <c r="C18" s="10" t="s">
        <v>32</v>
      </c>
      <c r="D18" s="28" t="s">
        <v>33</v>
      </c>
      <c r="E18" s="12">
        <v>0</v>
      </c>
      <c r="F18" s="12">
        <v>420.86700000000002</v>
      </c>
      <c r="G18" s="13"/>
    </row>
    <row r="19" spans="1:7" x14ac:dyDescent="0.2">
      <c r="A19" s="14" t="s">
        <v>34</v>
      </c>
      <c r="B19" s="15"/>
      <c r="C19" s="16"/>
      <c r="D19" s="29"/>
      <c r="E19" s="18">
        <f>SUM(E10:E18)</f>
        <v>20071.8</v>
      </c>
      <c r="F19" s="18">
        <f>SUM(F10:F18)</f>
        <v>12888.805</v>
      </c>
      <c r="G19" s="19">
        <f t="shared" si="0"/>
        <v>64.21349854024055</v>
      </c>
    </row>
    <row r="20" spans="1:7" ht="76.5" x14ac:dyDescent="0.2">
      <c r="A20" s="20" t="s">
        <v>35</v>
      </c>
      <c r="B20" s="9" t="s">
        <v>36</v>
      </c>
      <c r="C20" s="11" t="s">
        <v>37</v>
      </c>
      <c r="D20" s="28" t="s">
        <v>38</v>
      </c>
      <c r="E20" s="12">
        <v>150</v>
      </c>
      <c r="F20" s="12">
        <v>203</v>
      </c>
      <c r="G20" s="13">
        <f t="shared" si="0"/>
        <v>135.33333333333331</v>
      </c>
    </row>
    <row r="21" spans="1:7" x14ac:dyDescent="0.2">
      <c r="A21" s="14" t="s">
        <v>34</v>
      </c>
      <c r="B21" s="15"/>
      <c r="C21" s="16"/>
      <c r="D21" s="29"/>
      <c r="E21" s="18">
        <f>SUM(E20:E20)</f>
        <v>150</v>
      </c>
      <c r="F21" s="18">
        <f>SUM(F20:F20)</f>
        <v>203</v>
      </c>
      <c r="G21" s="19">
        <f t="shared" si="0"/>
        <v>135.33333333333331</v>
      </c>
    </row>
    <row r="22" spans="1:7" ht="51" x14ac:dyDescent="0.2">
      <c r="A22" s="40" t="s">
        <v>39</v>
      </c>
      <c r="B22" s="9" t="s">
        <v>40</v>
      </c>
      <c r="C22" s="11" t="s">
        <v>41</v>
      </c>
      <c r="D22" s="28" t="s">
        <v>42</v>
      </c>
      <c r="E22" s="12">
        <v>200</v>
      </c>
      <c r="F22" s="12">
        <v>168.79499999999999</v>
      </c>
      <c r="G22" s="13">
        <f t="shared" si="0"/>
        <v>84.397499999999994</v>
      </c>
    </row>
    <row r="23" spans="1:7" ht="51" x14ac:dyDescent="0.2">
      <c r="A23" s="41"/>
      <c r="B23" s="9" t="s">
        <v>40</v>
      </c>
      <c r="C23" s="10" t="s">
        <v>43</v>
      </c>
      <c r="D23" s="28" t="s">
        <v>44</v>
      </c>
      <c r="E23" s="12">
        <v>0</v>
      </c>
      <c r="F23" s="12">
        <v>2.35</v>
      </c>
      <c r="G23" s="13"/>
    </row>
    <row r="24" spans="1:7" ht="51" x14ac:dyDescent="0.2">
      <c r="A24" s="42"/>
      <c r="B24" s="9" t="s">
        <v>40</v>
      </c>
      <c r="C24" s="11" t="s">
        <v>37</v>
      </c>
      <c r="D24" s="28" t="s">
        <v>38</v>
      </c>
      <c r="E24" s="12">
        <v>800</v>
      </c>
      <c r="F24" s="12">
        <v>2216.886</v>
      </c>
      <c r="G24" s="13">
        <f t="shared" si="0"/>
        <v>277.11075</v>
      </c>
    </row>
    <row r="25" spans="1:7" x14ac:dyDescent="0.2">
      <c r="A25" s="14" t="s">
        <v>34</v>
      </c>
      <c r="B25" s="15"/>
      <c r="C25" s="16"/>
      <c r="D25" s="29"/>
      <c r="E25" s="18">
        <f>SUM(E22:E24)</f>
        <v>1000</v>
      </c>
      <c r="F25" s="18">
        <f>SUM(F22:F24)</f>
        <v>2388.0309999999999</v>
      </c>
      <c r="G25" s="19">
        <f t="shared" si="0"/>
        <v>238.80309999999997</v>
      </c>
    </row>
    <row r="26" spans="1:7" ht="76.5" x14ac:dyDescent="0.2">
      <c r="A26" s="20" t="s">
        <v>45</v>
      </c>
      <c r="B26" s="9" t="s">
        <v>46</v>
      </c>
      <c r="C26" s="10" t="s">
        <v>30</v>
      </c>
      <c r="D26" s="28" t="s">
        <v>31</v>
      </c>
      <c r="E26" s="12">
        <v>0</v>
      </c>
      <c r="F26" s="12">
        <v>5.1210000000000004</v>
      </c>
      <c r="G26" s="13"/>
    </row>
    <row r="27" spans="1:7" x14ac:dyDescent="0.2">
      <c r="A27" s="14" t="s">
        <v>34</v>
      </c>
      <c r="B27" s="15"/>
      <c r="C27" s="16"/>
      <c r="D27" s="29"/>
      <c r="E27" s="18">
        <f>SUM(E26)</f>
        <v>0</v>
      </c>
      <c r="F27" s="18">
        <f>SUM(F26)</f>
        <v>5.1210000000000004</v>
      </c>
      <c r="G27" s="19"/>
    </row>
    <row r="28" spans="1:7" ht="76.5" x14ac:dyDescent="0.2">
      <c r="A28" s="40" t="s">
        <v>47</v>
      </c>
      <c r="B28" s="9" t="s">
        <v>48</v>
      </c>
      <c r="C28" s="11" t="s">
        <v>49</v>
      </c>
      <c r="D28" s="28" t="s">
        <v>50</v>
      </c>
      <c r="E28" s="12">
        <v>350</v>
      </c>
      <c r="F28" s="12">
        <v>347.7</v>
      </c>
      <c r="G28" s="13">
        <f t="shared" si="0"/>
        <v>99.342857142857142</v>
      </c>
    </row>
    <row r="29" spans="1:7" ht="51" x14ac:dyDescent="0.2">
      <c r="A29" s="42"/>
      <c r="B29" s="9" t="s">
        <v>48</v>
      </c>
      <c r="C29" s="11" t="s">
        <v>37</v>
      </c>
      <c r="D29" s="28" t="s">
        <v>38</v>
      </c>
      <c r="E29" s="12">
        <v>4500</v>
      </c>
      <c r="F29" s="12">
        <v>5381.9449999999997</v>
      </c>
      <c r="G29" s="13">
        <f t="shared" si="0"/>
        <v>119.59877777777777</v>
      </c>
    </row>
    <row r="30" spans="1:7" x14ac:dyDescent="0.2">
      <c r="A30" s="14" t="s">
        <v>34</v>
      </c>
      <c r="B30" s="15"/>
      <c r="C30" s="16"/>
      <c r="D30" s="29"/>
      <c r="E30" s="18">
        <f>SUM(E28:E29)</f>
        <v>4850</v>
      </c>
      <c r="F30" s="18">
        <f>SUM(F28:F29)</f>
        <v>5729.6449999999995</v>
      </c>
      <c r="G30" s="19">
        <f t="shared" si="0"/>
        <v>118.13701030927834</v>
      </c>
    </row>
    <row r="31" spans="1:7" ht="51" x14ac:dyDescent="0.2">
      <c r="A31" s="40" t="s">
        <v>51</v>
      </c>
      <c r="B31" s="9" t="s">
        <v>52</v>
      </c>
      <c r="C31" s="11" t="s">
        <v>53</v>
      </c>
      <c r="D31" s="28" t="s">
        <v>54</v>
      </c>
      <c r="E31" s="12">
        <v>18161.400000000001</v>
      </c>
      <c r="F31" s="12">
        <v>18783.076000000001</v>
      </c>
      <c r="G31" s="13">
        <f t="shared" si="0"/>
        <v>103.42306209873688</v>
      </c>
    </row>
    <row r="32" spans="1:7" ht="63.75" x14ac:dyDescent="0.2">
      <c r="A32" s="41"/>
      <c r="B32" s="9" t="s">
        <v>52</v>
      </c>
      <c r="C32" s="11" t="s">
        <v>55</v>
      </c>
      <c r="D32" s="28" t="s">
        <v>56</v>
      </c>
      <c r="E32" s="12">
        <v>249.7</v>
      </c>
      <c r="F32" s="12">
        <v>190.68</v>
      </c>
      <c r="G32" s="13">
        <f t="shared" si="0"/>
        <v>76.363636363636374</v>
      </c>
    </row>
    <row r="33" spans="1:7" ht="51" x14ac:dyDescent="0.2">
      <c r="A33" s="41"/>
      <c r="B33" s="9" t="s">
        <v>52</v>
      </c>
      <c r="C33" s="11" t="s">
        <v>57</v>
      </c>
      <c r="D33" s="28" t="s">
        <v>58</v>
      </c>
      <c r="E33" s="12">
        <v>30450.1</v>
      </c>
      <c r="F33" s="12">
        <v>30376.187999999998</v>
      </c>
      <c r="G33" s="13">
        <f t="shared" si="0"/>
        <v>99.757268449036303</v>
      </c>
    </row>
    <row r="34" spans="1:7" ht="51" x14ac:dyDescent="0.2">
      <c r="A34" s="41"/>
      <c r="B34" s="9" t="s">
        <v>52</v>
      </c>
      <c r="C34" s="10" t="s">
        <v>59</v>
      </c>
      <c r="D34" s="28" t="s">
        <v>60</v>
      </c>
      <c r="E34" s="12">
        <v>0</v>
      </c>
      <c r="F34" s="12">
        <v>-3637.8380000000002</v>
      </c>
      <c r="G34" s="13"/>
    </row>
    <row r="35" spans="1:7" ht="63.75" x14ac:dyDescent="0.2">
      <c r="A35" s="42"/>
      <c r="B35" s="9" t="s">
        <v>52</v>
      </c>
      <c r="C35" s="11" t="s">
        <v>32</v>
      </c>
      <c r="D35" s="28" t="s">
        <v>33</v>
      </c>
      <c r="E35" s="12">
        <v>100</v>
      </c>
      <c r="F35" s="12">
        <v>1703.268</v>
      </c>
      <c r="G35" s="13">
        <f t="shared" si="0"/>
        <v>1703.268</v>
      </c>
    </row>
    <row r="36" spans="1:7" x14ac:dyDescent="0.2">
      <c r="A36" s="14" t="s">
        <v>34</v>
      </c>
      <c r="B36" s="15"/>
      <c r="C36" s="16"/>
      <c r="D36" s="29"/>
      <c r="E36" s="21">
        <f>SUM(E31:E35)</f>
        <v>48961.2</v>
      </c>
      <c r="F36" s="21">
        <f>SUM(F31:F35)</f>
        <v>47415.373999999996</v>
      </c>
      <c r="G36" s="19">
        <f t="shared" si="0"/>
        <v>96.84275303709876</v>
      </c>
    </row>
    <row r="37" spans="1:7" ht="51" x14ac:dyDescent="0.2">
      <c r="A37" s="43" t="s">
        <v>61</v>
      </c>
      <c r="B37" s="9" t="s">
        <v>62</v>
      </c>
      <c r="C37" s="10" t="s">
        <v>28</v>
      </c>
      <c r="D37" s="28" t="s">
        <v>29</v>
      </c>
      <c r="E37" s="12">
        <v>0</v>
      </c>
      <c r="F37" s="12">
        <v>60</v>
      </c>
      <c r="G37" s="13"/>
    </row>
    <row r="38" spans="1:7" ht="51" x14ac:dyDescent="0.2">
      <c r="A38" s="44"/>
      <c r="B38" s="9" t="s">
        <v>62</v>
      </c>
      <c r="C38" s="10" t="s">
        <v>63</v>
      </c>
      <c r="D38" s="28" t="s">
        <v>64</v>
      </c>
      <c r="E38" s="12">
        <v>0</v>
      </c>
      <c r="F38" s="12">
        <v>159.74700000000001</v>
      </c>
      <c r="G38" s="13"/>
    </row>
    <row r="39" spans="1:7" ht="63.75" x14ac:dyDescent="0.2">
      <c r="A39" s="44"/>
      <c r="B39" s="9" t="s">
        <v>62</v>
      </c>
      <c r="C39" s="10" t="s">
        <v>32</v>
      </c>
      <c r="D39" s="28" t="s">
        <v>33</v>
      </c>
      <c r="E39" s="12">
        <v>0</v>
      </c>
      <c r="F39" s="12">
        <v>7</v>
      </c>
      <c r="G39" s="13"/>
    </row>
    <row r="40" spans="1:7" ht="51" x14ac:dyDescent="0.2">
      <c r="A40" s="45"/>
      <c r="B40" s="9" t="s">
        <v>62</v>
      </c>
      <c r="C40" s="11" t="s">
        <v>37</v>
      </c>
      <c r="D40" s="28" t="s">
        <v>38</v>
      </c>
      <c r="E40" s="12">
        <v>300</v>
      </c>
      <c r="F40" s="12">
        <v>754.96299999999997</v>
      </c>
      <c r="G40" s="13">
        <f t="shared" si="0"/>
        <v>251.65433333333334</v>
      </c>
    </row>
    <row r="41" spans="1:7" x14ac:dyDescent="0.2">
      <c r="A41" s="14" t="s">
        <v>34</v>
      </c>
      <c r="B41" s="15"/>
      <c r="C41" s="16"/>
      <c r="D41" s="29"/>
      <c r="E41" s="21">
        <f>SUM(E37:E40)</f>
        <v>300</v>
      </c>
      <c r="F41" s="21">
        <f>SUM(F37:F40)</f>
        <v>981.71</v>
      </c>
      <c r="G41" s="19">
        <f t="shared" si="0"/>
        <v>327.23666666666668</v>
      </c>
    </row>
    <row r="42" spans="1:7" ht="63.75" x14ac:dyDescent="0.2">
      <c r="A42" s="40" t="s">
        <v>65</v>
      </c>
      <c r="B42" s="9" t="s">
        <v>66</v>
      </c>
      <c r="C42" s="11" t="s">
        <v>67</v>
      </c>
      <c r="D42" s="28" t="s">
        <v>68</v>
      </c>
      <c r="E42" s="12">
        <v>350</v>
      </c>
      <c r="F42" s="12">
        <v>612.29100000000005</v>
      </c>
      <c r="G42" s="13">
        <f t="shared" si="0"/>
        <v>174.94028571428572</v>
      </c>
    </row>
    <row r="43" spans="1:7" ht="63.75" x14ac:dyDescent="0.2">
      <c r="A43" s="41"/>
      <c r="B43" s="9" t="s">
        <v>66</v>
      </c>
      <c r="C43" s="11" t="s">
        <v>69</v>
      </c>
      <c r="D43" s="28" t="s">
        <v>70</v>
      </c>
      <c r="E43" s="12">
        <v>410</v>
      </c>
      <c r="F43" s="12">
        <v>572.40599999999995</v>
      </c>
      <c r="G43" s="13">
        <f t="shared" si="0"/>
        <v>139.61121951219511</v>
      </c>
    </row>
    <row r="44" spans="1:7" ht="51" x14ac:dyDescent="0.2">
      <c r="A44" s="41"/>
      <c r="B44" s="9" t="s">
        <v>66</v>
      </c>
      <c r="C44" s="11" t="s">
        <v>28</v>
      </c>
      <c r="D44" s="28" t="s">
        <v>29</v>
      </c>
      <c r="E44" s="12">
        <v>1200</v>
      </c>
      <c r="F44" s="12">
        <v>1662.1759999999999</v>
      </c>
      <c r="G44" s="13">
        <f t="shared" si="0"/>
        <v>138.51466666666664</v>
      </c>
    </row>
    <row r="45" spans="1:7" ht="63.75" x14ac:dyDescent="0.2">
      <c r="A45" s="41"/>
      <c r="B45" s="9" t="s">
        <v>66</v>
      </c>
      <c r="C45" s="11" t="s">
        <v>71</v>
      </c>
      <c r="D45" s="28" t="s">
        <v>72</v>
      </c>
      <c r="E45" s="12">
        <v>10700</v>
      </c>
      <c r="F45" s="12">
        <v>15620.213</v>
      </c>
      <c r="G45" s="13">
        <f t="shared" si="0"/>
        <v>145.98329906542057</v>
      </c>
    </row>
    <row r="46" spans="1:7" ht="63.75" x14ac:dyDescent="0.2">
      <c r="A46" s="41"/>
      <c r="B46" s="9" t="s">
        <v>66</v>
      </c>
      <c r="C46" s="11" t="s">
        <v>32</v>
      </c>
      <c r="D46" s="28" t="s">
        <v>33</v>
      </c>
      <c r="E46" s="12">
        <v>1200</v>
      </c>
      <c r="F46" s="12">
        <v>974.24699999999996</v>
      </c>
      <c r="G46" s="13">
        <f t="shared" si="0"/>
        <v>81.187250000000006</v>
      </c>
    </row>
    <row r="47" spans="1:7" ht="51" x14ac:dyDescent="0.2">
      <c r="A47" s="42"/>
      <c r="B47" s="9" t="s">
        <v>66</v>
      </c>
      <c r="C47" s="11" t="s">
        <v>37</v>
      </c>
      <c r="D47" s="28" t="s">
        <v>38</v>
      </c>
      <c r="E47" s="12">
        <v>3500</v>
      </c>
      <c r="F47" s="12">
        <v>3932.2869999999998</v>
      </c>
      <c r="G47" s="13">
        <f t="shared" si="0"/>
        <v>112.35105714285713</v>
      </c>
    </row>
    <row r="48" spans="1:7" x14ac:dyDescent="0.2">
      <c r="A48" s="14" t="s">
        <v>34</v>
      </c>
      <c r="B48" s="15"/>
      <c r="C48" s="16"/>
      <c r="D48" s="29"/>
      <c r="E48" s="18">
        <f>SUM(E42:E47)</f>
        <v>17360</v>
      </c>
      <c r="F48" s="18">
        <f>SUM(F42:F47)</f>
        <v>23373.62</v>
      </c>
      <c r="G48" s="19">
        <f t="shared" si="0"/>
        <v>134.64066820276497</v>
      </c>
    </row>
    <row r="49" spans="1:7" ht="63.75" x14ac:dyDescent="0.2">
      <c r="A49" s="40" t="s">
        <v>73</v>
      </c>
      <c r="B49" s="9" t="s">
        <v>74</v>
      </c>
      <c r="C49" s="11" t="s">
        <v>32</v>
      </c>
      <c r="D49" s="28" t="s">
        <v>33</v>
      </c>
      <c r="E49" s="12">
        <v>100</v>
      </c>
      <c r="F49" s="12">
        <v>440.33699999999999</v>
      </c>
      <c r="G49" s="13">
        <f t="shared" si="0"/>
        <v>440.33699999999999</v>
      </c>
    </row>
    <row r="50" spans="1:7" ht="51" x14ac:dyDescent="0.2">
      <c r="A50" s="42"/>
      <c r="B50" s="9" t="s">
        <v>74</v>
      </c>
      <c r="C50" s="11" t="s">
        <v>37</v>
      </c>
      <c r="D50" s="28" t="s">
        <v>38</v>
      </c>
      <c r="E50" s="12">
        <v>50</v>
      </c>
      <c r="F50" s="12">
        <v>92.653999999999996</v>
      </c>
      <c r="G50" s="13">
        <f t="shared" si="0"/>
        <v>185.30799999999999</v>
      </c>
    </row>
    <row r="51" spans="1:7" x14ac:dyDescent="0.2">
      <c r="A51" s="14" t="s">
        <v>34</v>
      </c>
      <c r="B51" s="15"/>
      <c r="C51" s="16"/>
      <c r="D51" s="29"/>
      <c r="E51" s="21">
        <f>SUM(E49:E50)</f>
        <v>150</v>
      </c>
      <c r="F51" s="21">
        <f>SUM(F49:F50)</f>
        <v>532.99099999999999</v>
      </c>
      <c r="G51" s="19">
        <f t="shared" si="0"/>
        <v>355.32733333333334</v>
      </c>
    </row>
    <row r="52" spans="1:7" ht="63.75" x14ac:dyDescent="0.2">
      <c r="A52" s="20" t="s">
        <v>75</v>
      </c>
      <c r="B52" s="9" t="s">
        <v>76</v>
      </c>
      <c r="C52" s="10" t="s">
        <v>32</v>
      </c>
      <c r="D52" s="28" t="s">
        <v>33</v>
      </c>
      <c r="E52" s="12">
        <v>0</v>
      </c>
      <c r="F52" s="12">
        <v>86</v>
      </c>
      <c r="G52" s="13"/>
    </row>
    <row r="53" spans="1:7" x14ac:dyDescent="0.2">
      <c r="A53" s="14" t="s">
        <v>34</v>
      </c>
      <c r="B53" s="15"/>
      <c r="C53" s="16"/>
      <c r="D53" s="29"/>
      <c r="E53" s="21">
        <f>SUM(E52)</f>
        <v>0</v>
      </c>
      <c r="F53" s="21">
        <f>SUM(F52)</f>
        <v>86</v>
      </c>
      <c r="G53" s="19"/>
    </row>
    <row r="54" spans="1:7" ht="76.5" x14ac:dyDescent="0.2">
      <c r="A54" s="22" t="s">
        <v>77</v>
      </c>
      <c r="B54" s="9" t="s">
        <v>78</v>
      </c>
      <c r="C54" s="11" t="s">
        <v>37</v>
      </c>
      <c r="D54" s="28" t="s">
        <v>38</v>
      </c>
      <c r="E54" s="12">
        <v>100</v>
      </c>
      <c r="F54" s="12">
        <v>1285.4010000000001</v>
      </c>
      <c r="G54" s="13">
        <f t="shared" si="0"/>
        <v>1285.4010000000001</v>
      </c>
    </row>
    <row r="55" spans="1:7" x14ac:dyDescent="0.2">
      <c r="A55" s="14" t="s">
        <v>34</v>
      </c>
      <c r="B55" s="15"/>
      <c r="C55" s="16"/>
      <c r="D55" s="29"/>
      <c r="E55" s="18">
        <f>SUM(E54)</f>
        <v>100</v>
      </c>
      <c r="F55" s="18">
        <f>SUM(F54)</f>
        <v>1285.4010000000001</v>
      </c>
      <c r="G55" s="19">
        <f t="shared" si="0"/>
        <v>1285.4010000000001</v>
      </c>
    </row>
    <row r="56" spans="1:7" ht="63.75" x14ac:dyDescent="0.2">
      <c r="A56" s="40" t="s">
        <v>79</v>
      </c>
      <c r="B56" s="9" t="s">
        <v>80</v>
      </c>
      <c r="C56" s="10" t="s">
        <v>67</v>
      </c>
      <c r="D56" s="28" t="s">
        <v>68</v>
      </c>
      <c r="E56" s="12">
        <v>0</v>
      </c>
      <c r="F56" s="12">
        <v>248.72</v>
      </c>
      <c r="G56" s="13"/>
    </row>
    <row r="57" spans="1:7" ht="63.75" x14ac:dyDescent="0.2">
      <c r="A57" s="42"/>
      <c r="B57" s="9" t="s">
        <v>80</v>
      </c>
      <c r="C57" s="10" t="s">
        <v>32</v>
      </c>
      <c r="D57" s="28" t="s">
        <v>33</v>
      </c>
      <c r="E57" s="12">
        <v>0</v>
      </c>
      <c r="F57" s="12">
        <v>221.53</v>
      </c>
      <c r="G57" s="13"/>
    </row>
    <row r="58" spans="1:7" x14ac:dyDescent="0.2">
      <c r="A58" s="14" t="s">
        <v>34</v>
      </c>
      <c r="B58" s="15"/>
      <c r="C58" s="16"/>
      <c r="D58" s="29"/>
      <c r="E58" s="21">
        <f>SUM(E56:E57)</f>
        <v>0</v>
      </c>
      <c r="F58" s="21">
        <f>SUM(F56:F57)</f>
        <v>470.25</v>
      </c>
      <c r="G58" s="19"/>
    </row>
    <row r="59" spans="1:7" ht="76.5" x14ac:dyDescent="0.2">
      <c r="A59" s="40" t="s">
        <v>81</v>
      </c>
      <c r="B59" s="9" t="s">
        <v>82</v>
      </c>
      <c r="C59" s="10" t="s">
        <v>83</v>
      </c>
      <c r="D59" s="28" t="s">
        <v>84</v>
      </c>
      <c r="E59" s="12">
        <v>0</v>
      </c>
      <c r="F59" s="12">
        <v>324.82400000000001</v>
      </c>
      <c r="G59" s="13"/>
    </row>
    <row r="60" spans="1:7" ht="51" x14ac:dyDescent="0.2">
      <c r="A60" s="42"/>
      <c r="B60" s="9" t="s">
        <v>82</v>
      </c>
      <c r="C60" s="10" t="s">
        <v>85</v>
      </c>
      <c r="D60" s="28" t="s">
        <v>86</v>
      </c>
      <c r="E60" s="12">
        <v>0</v>
      </c>
      <c r="F60" s="12">
        <v>1993</v>
      </c>
      <c r="G60" s="13"/>
    </row>
    <row r="61" spans="1:7" x14ac:dyDescent="0.2">
      <c r="A61" s="14" t="s">
        <v>34</v>
      </c>
      <c r="B61" s="15"/>
      <c r="C61" s="16"/>
      <c r="D61" s="29"/>
      <c r="E61" s="18">
        <f>SUM(E59:E60)</f>
        <v>0</v>
      </c>
      <c r="F61" s="18">
        <f>SUM(F59:F60)</f>
        <v>2317.8240000000001</v>
      </c>
      <c r="G61" s="19"/>
    </row>
    <row r="62" spans="1:7" ht="38.25" x14ac:dyDescent="0.2">
      <c r="A62" s="40" t="s">
        <v>87</v>
      </c>
      <c r="B62" s="9" t="s">
        <v>88</v>
      </c>
      <c r="C62" s="11" t="s">
        <v>89</v>
      </c>
      <c r="D62" s="28" t="s">
        <v>90</v>
      </c>
      <c r="E62" s="12">
        <v>890.8</v>
      </c>
      <c r="F62" s="12">
        <v>2639.4229999999998</v>
      </c>
      <c r="G62" s="13">
        <f t="shared" si="0"/>
        <v>296.29804669959589</v>
      </c>
    </row>
    <row r="63" spans="1:7" ht="38.25" x14ac:dyDescent="0.2">
      <c r="A63" s="41"/>
      <c r="B63" s="9" t="s">
        <v>88</v>
      </c>
      <c r="C63" s="11" t="s">
        <v>91</v>
      </c>
      <c r="D63" s="28" t="s">
        <v>92</v>
      </c>
      <c r="E63" s="12">
        <v>103786.3</v>
      </c>
      <c r="F63" s="12">
        <v>134302.93400000001</v>
      </c>
      <c r="G63" s="13">
        <f t="shared" si="0"/>
        <v>129.40333550767298</v>
      </c>
    </row>
    <row r="64" spans="1:7" ht="38.25" x14ac:dyDescent="0.2">
      <c r="A64" s="41"/>
      <c r="B64" s="9" t="s">
        <v>88</v>
      </c>
      <c r="C64" s="11" t="s">
        <v>93</v>
      </c>
      <c r="D64" s="28" t="s">
        <v>94</v>
      </c>
      <c r="E64" s="12">
        <v>0</v>
      </c>
      <c r="F64" s="12">
        <v>1131.183</v>
      </c>
      <c r="G64" s="13"/>
    </row>
    <row r="65" spans="1:7" ht="38.25" x14ac:dyDescent="0.2">
      <c r="A65" s="41"/>
      <c r="B65" s="9" t="s">
        <v>88</v>
      </c>
      <c r="C65" s="11" t="s">
        <v>95</v>
      </c>
      <c r="D65" s="28" t="s">
        <v>96</v>
      </c>
      <c r="E65" s="12">
        <v>0</v>
      </c>
      <c r="F65" s="12">
        <v>0</v>
      </c>
      <c r="G65" s="13"/>
    </row>
    <row r="66" spans="1:7" ht="51" x14ac:dyDescent="0.2">
      <c r="A66" s="41"/>
      <c r="B66" s="9" t="s">
        <v>88</v>
      </c>
      <c r="C66" s="11" t="s">
        <v>97</v>
      </c>
      <c r="D66" s="28" t="s">
        <v>98</v>
      </c>
      <c r="E66" s="12">
        <v>557</v>
      </c>
      <c r="F66" s="12">
        <v>627.13499999999999</v>
      </c>
      <c r="G66" s="13">
        <f t="shared" si="0"/>
        <v>112.59156193895869</v>
      </c>
    </row>
    <row r="67" spans="1:7" ht="25.5" x14ac:dyDescent="0.2">
      <c r="A67" s="41"/>
      <c r="B67" s="9" t="s">
        <v>88</v>
      </c>
      <c r="C67" s="11" t="s">
        <v>99</v>
      </c>
      <c r="D67" s="28" t="s">
        <v>100</v>
      </c>
      <c r="E67" s="12">
        <v>0</v>
      </c>
      <c r="F67" s="12">
        <v>0</v>
      </c>
      <c r="G67" s="13"/>
    </row>
    <row r="68" spans="1:7" ht="25.5" x14ac:dyDescent="0.2">
      <c r="A68" s="41"/>
      <c r="B68" s="9" t="s">
        <v>88</v>
      </c>
      <c r="C68" s="11" t="s">
        <v>101</v>
      </c>
      <c r="D68" s="28" t="s">
        <v>102</v>
      </c>
      <c r="E68" s="12">
        <v>0</v>
      </c>
      <c r="F68" s="12">
        <v>15.291</v>
      </c>
      <c r="G68" s="13"/>
    </row>
    <row r="69" spans="1:7" x14ac:dyDescent="0.2">
      <c r="A69" s="41"/>
      <c r="B69" s="9" t="s">
        <v>88</v>
      </c>
      <c r="C69" s="11" t="s">
        <v>103</v>
      </c>
      <c r="D69" s="28" t="s">
        <v>104</v>
      </c>
      <c r="E69" s="12">
        <v>0</v>
      </c>
      <c r="F69" s="12">
        <v>143.66200000000001</v>
      </c>
      <c r="G69" s="13"/>
    </row>
    <row r="70" spans="1:7" ht="51" x14ac:dyDescent="0.2">
      <c r="A70" s="41"/>
      <c r="B70" s="9" t="s">
        <v>88</v>
      </c>
      <c r="C70" s="11" t="s">
        <v>105</v>
      </c>
      <c r="D70" s="28" t="s">
        <v>106</v>
      </c>
      <c r="E70" s="12">
        <v>0</v>
      </c>
      <c r="F70" s="12">
        <v>0</v>
      </c>
      <c r="G70" s="13"/>
    </row>
    <row r="71" spans="1:7" ht="63.75" x14ac:dyDescent="0.2">
      <c r="A71" s="41"/>
      <c r="B71" s="9" t="s">
        <v>88</v>
      </c>
      <c r="C71" s="11" t="s">
        <v>107</v>
      </c>
      <c r="D71" s="28" t="s">
        <v>108</v>
      </c>
      <c r="E71" s="12">
        <v>0</v>
      </c>
      <c r="F71" s="12">
        <v>0</v>
      </c>
      <c r="G71" s="13"/>
    </row>
    <row r="72" spans="1:7" ht="63.75" x14ac:dyDescent="0.2">
      <c r="A72" s="41"/>
      <c r="B72" s="9" t="s">
        <v>88</v>
      </c>
      <c r="C72" s="11" t="s">
        <v>109</v>
      </c>
      <c r="D72" s="28" t="s">
        <v>110</v>
      </c>
      <c r="E72" s="12">
        <v>0</v>
      </c>
      <c r="F72" s="12">
        <v>0</v>
      </c>
      <c r="G72" s="13"/>
    </row>
    <row r="73" spans="1:7" ht="89.25" x14ac:dyDescent="0.2">
      <c r="A73" s="41"/>
      <c r="B73" s="9" t="s">
        <v>88</v>
      </c>
      <c r="C73" s="11" t="s">
        <v>111</v>
      </c>
      <c r="D73" s="28" t="s">
        <v>112</v>
      </c>
      <c r="E73" s="12">
        <v>113566.6</v>
      </c>
      <c r="F73" s="12">
        <v>63252.635999999999</v>
      </c>
      <c r="G73" s="13">
        <f t="shared" si="0"/>
        <v>55.696512883189243</v>
      </c>
    </row>
    <row r="74" spans="1:7" ht="89.25" x14ac:dyDescent="0.2">
      <c r="A74" s="41"/>
      <c r="B74" s="9" t="s">
        <v>88</v>
      </c>
      <c r="C74" s="11" t="s">
        <v>113</v>
      </c>
      <c r="D74" s="28" t="s">
        <v>114</v>
      </c>
      <c r="E74" s="12">
        <v>876.8</v>
      </c>
      <c r="F74" s="12">
        <v>2827.6019999999999</v>
      </c>
      <c r="G74" s="13">
        <f t="shared" si="0"/>
        <v>322.49110401459853</v>
      </c>
    </row>
    <row r="75" spans="1:7" ht="89.25" x14ac:dyDescent="0.2">
      <c r="A75" s="41"/>
      <c r="B75" s="9" t="s">
        <v>88</v>
      </c>
      <c r="C75" s="11" t="s">
        <v>115</v>
      </c>
      <c r="D75" s="28" t="s">
        <v>116</v>
      </c>
      <c r="E75" s="12">
        <v>46040.2</v>
      </c>
      <c r="F75" s="12">
        <v>54849.565000000002</v>
      </c>
      <c r="G75" s="13">
        <f t="shared" si="0"/>
        <v>119.13407196319739</v>
      </c>
    </row>
    <row r="76" spans="1:7" ht="63.75" x14ac:dyDescent="0.2">
      <c r="A76" s="41"/>
      <c r="B76" s="9" t="s">
        <v>88</v>
      </c>
      <c r="C76" s="10" t="s">
        <v>109</v>
      </c>
      <c r="D76" s="28" t="s">
        <v>110</v>
      </c>
      <c r="E76" s="12">
        <v>0</v>
      </c>
      <c r="F76" s="12">
        <v>25.16</v>
      </c>
      <c r="G76" s="13"/>
    </row>
    <row r="77" spans="1:7" ht="51" x14ac:dyDescent="0.2">
      <c r="A77" s="41"/>
      <c r="B77" s="9" t="s">
        <v>88</v>
      </c>
      <c r="C77" s="11" t="s">
        <v>117</v>
      </c>
      <c r="D77" s="28" t="s">
        <v>118</v>
      </c>
      <c r="E77" s="12">
        <v>0</v>
      </c>
      <c r="F77" s="12">
        <v>0</v>
      </c>
      <c r="G77" s="13"/>
    </row>
    <row r="78" spans="1:7" ht="38.25" x14ac:dyDescent="0.2">
      <c r="A78" s="41"/>
      <c r="B78" s="9" t="s">
        <v>88</v>
      </c>
      <c r="C78" s="11" t="s">
        <v>119</v>
      </c>
      <c r="D78" s="28" t="s">
        <v>120</v>
      </c>
      <c r="E78" s="12">
        <v>0</v>
      </c>
      <c r="F78" s="12">
        <v>0</v>
      </c>
      <c r="G78" s="13"/>
    </row>
    <row r="79" spans="1:7" ht="51" x14ac:dyDescent="0.2">
      <c r="A79" s="41"/>
      <c r="B79" s="9" t="s">
        <v>88</v>
      </c>
      <c r="C79" s="11" t="s">
        <v>121</v>
      </c>
      <c r="D79" s="28" t="s">
        <v>122</v>
      </c>
      <c r="E79" s="12">
        <v>0</v>
      </c>
      <c r="F79" s="12">
        <v>0</v>
      </c>
      <c r="G79" s="13"/>
    </row>
    <row r="80" spans="1:7" ht="38.25" x14ac:dyDescent="0.2">
      <c r="A80" s="41"/>
      <c r="B80" s="9" t="s">
        <v>88</v>
      </c>
      <c r="C80" s="11" t="s">
        <v>123</v>
      </c>
      <c r="D80" s="28" t="s">
        <v>124</v>
      </c>
      <c r="E80" s="12">
        <v>0</v>
      </c>
      <c r="F80" s="12">
        <v>20</v>
      </c>
      <c r="G80" s="13"/>
    </row>
    <row r="81" spans="1:7" ht="25.5" x14ac:dyDescent="0.2">
      <c r="A81" s="41"/>
      <c r="B81" s="9" t="s">
        <v>88</v>
      </c>
      <c r="C81" s="11" t="s">
        <v>125</v>
      </c>
      <c r="D81" s="28" t="s">
        <v>126</v>
      </c>
      <c r="E81" s="12">
        <v>0</v>
      </c>
      <c r="F81" s="12">
        <v>1643.6189999999999</v>
      </c>
      <c r="G81" s="13"/>
    </row>
    <row r="82" spans="1:7" x14ac:dyDescent="0.2">
      <c r="A82" s="41"/>
      <c r="B82" s="9" t="s">
        <v>88</v>
      </c>
      <c r="C82" s="11" t="s">
        <v>127</v>
      </c>
      <c r="D82" s="28" t="s">
        <v>128</v>
      </c>
      <c r="E82" s="12">
        <v>0</v>
      </c>
      <c r="F82" s="12">
        <v>0</v>
      </c>
      <c r="G82" s="13"/>
    </row>
    <row r="83" spans="1:7" x14ac:dyDescent="0.2">
      <c r="A83" s="41"/>
      <c r="B83" s="9" t="s">
        <v>88</v>
      </c>
      <c r="C83" s="11" t="s">
        <v>129</v>
      </c>
      <c r="D83" s="28" t="s">
        <v>130</v>
      </c>
      <c r="E83" s="12">
        <v>0</v>
      </c>
      <c r="F83" s="12">
        <v>528.98099999999999</v>
      </c>
      <c r="G83" s="13"/>
    </row>
    <row r="84" spans="1:7" ht="25.5" x14ac:dyDescent="0.2">
      <c r="A84" s="41"/>
      <c r="B84" s="9" t="s">
        <v>88</v>
      </c>
      <c r="C84" s="11" t="s">
        <v>131</v>
      </c>
      <c r="D84" s="28" t="s">
        <v>132</v>
      </c>
      <c r="E84" s="12">
        <v>140214.70000000001</v>
      </c>
      <c r="F84" s="12">
        <v>140214.70000000001</v>
      </c>
      <c r="G84" s="13">
        <f t="shared" ref="G84:G136" si="1">F84/E84*100</f>
        <v>100</v>
      </c>
    </row>
    <row r="85" spans="1:7" x14ac:dyDescent="0.2">
      <c r="A85" s="41"/>
      <c r="B85" s="9" t="s">
        <v>88</v>
      </c>
      <c r="C85" s="11" t="s">
        <v>133</v>
      </c>
      <c r="D85" s="28" t="s">
        <v>134</v>
      </c>
      <c r="E85" s="12">
        <v>0</v>
      </c>
      <c r="F85" s="12">
        <v>0</v>
      </c>
      <c r="G85" s="13"/>
    </row>
    <row r="86" spans="1:7" ht="38.25" x14ac:dyDescent="0.2">
      <c r="A86" s="41"/>
      <c r="B86" s="9" t="s">
        <v>88</v>
      </c>
      <c r="C86" s="11" t="s">
        <v>135</v>
      </c>
      <c r="D86" s="28" t="s">
        <v>566</v>
      </c>
      <c r="E86" s="12">
        <v>0</v>
      </c>
      <c r="F86" s="12">
        <v>0</v>
      </c>
      <c r="G86" s="13"/>
    </row>
    <row r="87" spans="1:7" ht="38.25" x14ac:dyDescent="0.2">
      <c r="A87" s="42"/>
      <c r="B87" s="9" t="s">
        <v>88</v>
      </c>
      <c r="C87" s="11" t="s">
        <v>136</v>
      </c>
      <c r="D87" s="28" t="s">
        <v>137</v>
      </c>
      <c r="E87" s="12">
        <v>0</v>
      </c>
      <c r="F87" s="12">
        <v>0</v>
      </c>
      <c r="G87" s="13"/>
    </row>
    <row r="88" spans="1:7" x14ac:dyDescent="0.2">
      <c r="A88" s="14" t="s">
        <v>34</v>
      </c>
      <c r="B88" s="15"/>
      <c r="C88" s="16"/>
      <c r="D88" s="29"/>
      <c r="E88" s="21">
        <f>SUM(E62:E87)</f>
        <v>405932.4</v>
      </c>
      <c r="F88" s="21">
        <f>SUM(F62:F87)</f>
        <v>402221.89100000006</v>
      </c>
      <c r="G88" s="19">
        <f t="shared" si="1"/>
        <v>99.085929332075992</v>
      </c>
    </row>
    <row r="89" spans="1:7" ht="63.75" x14ac:dyDescent="0.2">
      <c r="A89" s="22" t="s">
        <v>138</v>
      </c>
      <c r="B89" s="9" t="s">
        <v>139</v>
      </c>
      <c r="C89" s="10" t="s">
        <v>32</v>
      </c>
      <c r="D89" s="28" t="s">
        <v>33</v>
      </c>
      <c r="E89" s="12">
        <v>0</v>
      </c>
      <c r="F89" s="12">
        <v>60</v>
      </c>
      <c r="G89" s="13"/>
    </row>
    <row r="90" spans="1:7" x14ac:dyDescent="0.2">
      <c r="A90" s="14" t="s">
        <v>34</v>
      </c>
      <c r="B90" s="15"/>
      <c r="C90" s="16"/>
      <c r="D90" s="29"/>
      <c r="E90" s="21">
        <f>SUM(E89)</f>
        <v>0</v>
      </c>
      <c r="F90" s="21">
        <f>SUM(F89)</f>
        <v>60</v>
      </c>
      <c r="G90" s="19"/>
    </row>
    <row r="91" spans="1:7" ht="63.75" x14ac:dyDescent="0.2">
      <c r="A91" s="40" t="s">
        <v>140</v>
      </c>
      <c r="B91" s="9" t="s">
        <v>141</v>
      </c>
      <c r="C91" s="11" t="s">
        <v>32</v>
      </c>
      <c r="D91" s="28" t="s">
        <v>33</v>
      </c>
      <c r="E91" s="12">
        <v>350</v>
      </c>
      <c r="F91" s="12">
        <v>458.09300000000002</v>
      </c>
      <c r="G91" s="13">
        <f t="shared" si="1"/>
        <v>130.88371428571429</v>
      </c>
    </row>
    <row r="92" spans="1:7" ht="38.25" x14ac:dyDescent="0.2">
      <c r="A92" s="42"/>
      <c r="B92" s="9" t="s">
        <v>141</v>
      </c>
      <c r="C92" s="11" t="s">
        <v>142</v>
      </c>
      <c r="D92" s="28" t="s">
        <v>143</v>
      </c>
      <c r="E92" s="12">
        <v>91</v>
      </c>
      <c r="F92" s="12">
        <v>139.785</v>
      </c>
      <c r="G92" s="13">
        <f t="shared" si="1"/>
        <v>153.6098901098901</v>
      </c>
    </row>
    <row r="93" spans="1:7" x14ac:dyDescent="0.2">
      <c r="A93" s="14" t="s">
        <v>34</v>
      </c>
      <c r="B93" s="15"/>
      <c r="C93" s="16"/>
      <c r="D93" s="29"/>
      <c r="E93" s="21">
        <f>SUM(E91:E92)</f>
        <v>441</v>
      </c>
      <c r="F93" s="21">
        <f>SUM(F91:F92)</f>
        <v>597.87800000000004</v>
      </c>
      <c r="G93" s="19">
        <f t="shared" si="1"/>
        <v>135.57324263038549</v>
      </c>
    </row>
    <row r="94" spans="1:7" ht="63.75" x14ac:dyDescent="0.2">
      <c r="A94" s="22" t="s">
        <v>144</v>
      </c>
      <c r="B94" s="9" t="s">
        <v>145</v>
      </c>
      <c r="C94" s="10" t="s">
        <v>32</v>
      </c>
      <c r="D94" s="28" t="s">
        <v>33</v>
      </c>
      <c r="E94" s="12">
        <v>0</v>
      </c>
      <c r="F94" s="12">
        <v>1</v>
      </c>
      <c r="G94" s="13"/>
    </row>
    <row r="95" spans="1:7" x14ac:dyDescent="0.2">
      <c r="A95" s="14" t="s">
        <v>34</v>
      </c>
      <c r="B95" s="15"/>
      <c r="C95" s="16"/>
      <c r="D95" s="29"/>
      <c r="E95" s="21">
        <f>SUM(E94)</f>
        <v>0</v>
      </c>
      <c r="F95" s="21">
        <f>SUM(F94)</f>
        <v>1</v>
      </c>
      <c r="G95" s="19"/>
    </row>
    <row r="96" spans="1:7" ht="76.5" x14ac:dyDescent="0.2">
      <c r="A96" s="40" t="s">
        <v>146</v>
      </c>
      <c r="B96" s="9" t="s">
        <v>147</v>
      </c>
      <c r="C96" s="11" t="s">
        <v>148</v>
      </c>
      <c r="D96" s="28" t="s">
        <v>149</v>
      </c>
      <c r="E96" s="12">
        <v>7206427.7999999998</v>
      </c>
      <c r="F96" s="12">
        <v>7293625.2709999997</v>
      </c>
      <c r="G96" s="13">
        <f t="shared" si="1"/>
        <v>101.20999576239423</v>
      </c>
    </row>
    <row r="97" spans="1:7" ht="63.75" x14ac:dyDescent="0.2">
      <c r="A97" s="41"/>
      <c r="B97" s="9" t="s">
        <v>147</v>
      </c>
      <c r="C97" s="10" t="s">
        <v>150</v>
      </c>
      <c r="D97" s="28" t="s">
        <v>151</v>
      </c>
      <c r="E97" s="12">
        <v>0</v>
      </c>
      <c r="F97" s="12">
        <v>20099.5</v>
      </c>
      <c r="G97" s="13"/>
    </row>
    <row r="98" spans="1:7" ht="63.75" x14ac:dyDescent="0.2">
      <c r="A98" s="41"/>
      <c r="B98" s="9" t="s">
        <v>147</v>
      </c>
      <c r="C98" s="10" t="s">
        <v>152</v>
      </c>
      <c r="D98" s="28" t="s">
        <v>153</v>
      </c>
      <c r="E98" s="12">
        <v>0</v>
      </c>
      <c r="F98" s="12">
        <v>-17.738</v>
      </c>
      <c r="G98" s="13"/>
    </row>
    <row r="99" spans="1:7" ht="76.5" x14ac:dyDescent="0.2">
      <c r="A99" s="41"/>
      <c r="B99" s="9" t="s">
        <v>147</v>
      </c>
      <c r="C99" s="10" t="s">
        <v>154</v>
      </c>
      <c r="D99" s="28" t="s">
        <v>155</v>
      </c>
      <c r="E99" s="12">
        <v>0</v>
      </c>
      <c r="F99" s="12">
        <v>9985.2219999999998</v>
      </c>
      <c r="G99" s="13"/>
    </row>
    <row r="100" spans="1:7" ht="51" x14ac:dyDescent="0.2">
      <c r="A100" s="41"/>
      <c r="B100" s="9" t="s">
        <v>147</v>
      </c>
      <c r="C100" s="10" t="s">
        <v>156</v>
      </c>
      <c r="D100" s="28" t="s">
        <v>157</v>
      </c>
      <c r="E100" s="12">
        <v>0</v>
      </c>
      <c r="F100" s="12">
        <v>189.82</v>
      </c>
      <c r="G100" s="13"/>
    </row>
    <row r="101" spans="1:7" ht="76.5" x14ac:dyDescent="0.2">
      <c r="A101" s="41"/>
      <c r="B101" s="9" t="s">
        <v>147</v>
      </c>
      <c r="C101" s="10" t="s">
        <v>158</v>
      </c>
      <c r="D101" s="28" t="s">
        <v>159</v>
      </c>
      <c r="E101" s="12">
        <v>0</v>
      </c>
      <c r="F101" s="12">
        <v>-1.1479999999999999</v>
      </c>
      <c r="G101" s="13"/>
    </row>
    <row r="102" spans="1:7" ht="89.25" x14ac:dyDescent="0.2">
      <c r="A102" s="41"/>
      <c r="B102" s="9" t="s">
        <v>147</v>
      </c>
      <c r="C102" s="11" t="s">
        <v>160</v>
      </c>
      <c r="D102" s="28" t="s">
        <v>161</v>
      </c>
      <c r="E102" s="12">
        <v>79226.600000000006</v>
      </c>
      <c r="F102" s="12">
        <v>81328.255000000005</v>
      </c>
      <c r="G102" s="13">
        <f t="shared" si="1"/>
        <v>102.65271386125367</v>
      </c>
    </row>
    <row r="103" spans="1:7" ht="76.5" x14ac:dyDescent="0.2">
      <c r="A103" s="41"/>
      <c r="B103" s="9" t="s">
        <v>147</v>
      </c>
      <c r="C103" s="10" t="s">
        <v>162</v>
      </c>
      <c r="D103" s="28" t="s">
        <v>163</v>
      </c>
      <c r="E103" s="12">
        <v>0</v>
      </c>
      <c r="F103" s="12">
        <v>595.69600000000003</v>
      </c>
      <c r="G103" s="13"/>
    </row>
    <row r="104" spans="1:7" ht="89.25" x14ac:dyDescent="0.2">
      <c r="A104" s="41"/>
      <c r="B104" s="9" t="s">
        <v>147</v>
      </c>
      <c r="C104" s="10" t="s">
        <v>164</v>
      </c>
      <c r="D104" s="28" t="s">
        <v>165</v>
      </c>
      <c r="E104" s="12">
        <v>0</v>
      </c>
      <c r="F104" s="12">
        <v>358.31900000000002</v>
      </c>
      <c r="G104" s="13"/>
    </row>
    <row r="105" spans="1:7" ht="76.5" x14ac:dyDescent="0.2">
      <c r="A105" s="41"/>
      <c r="B105" s="9" t="s">
        <v>147</v>
      </c>
      <c r="C105" s="10" t="s">
        <v>166</v>
      </c>
      <c r="D105" s="28" t="s">
        <v>167</v>
      </c>
      <c r="E105" s="12">
        <v>0</v>
      </c>
      <c r="F105" s="12">
        <v>3.645</v>
      </c>
      <c r="G105" s="13"/>
    </row>
    <row r="106" spans="1:7" ht="51" x14ac:dyDescent="0.2">
      <c r="A106" s="41"/>
      <c r="B106" s="9" t="s">
        <v>147</v>
      </c>
      <c r="C106" s="11" t="s">
        <v>168</v>
      </c>
      <c r="D106" s="28" t="s">
        <v>169</v>
      </c>
      <c r="E106" s="12">
        <v>147986.1</v>
      </c>
      <c r="F106" s="12">
        <v>159285.58900000001</v>
      </c>
      <c r="G106" s="13">
        <f t="shared" si="1"/>
        <v>107.63550698342614</v>
      </c>
    </row>
    <row r="107" spans="1:7" ht="38.25" x14ac:dyDescent="0.2">
      <c r="A107" s="41"/>
      <c r="B107" s="9" t="s">
        <v>147</v>
      </c>
      <c r="C107" s="10" t="s">
        <v>170</v>
      </c>
      <c r="D107" s="28" t="s">
        <v>171</v>
      </c>
      <c r="E107" s="12">
        <v>0</v>
      </c>
      <c r="F107" s="12">
        <v>1278.664</v>
      </c>
      <c r="G107" s="13"/>
    </row>
    <row r="108" spans="1:7" ht="38.25" x14ac:dyDescent="0.2">
      <c r="A108" s="41"/>
      <c r="B108" s="9" t="s">
        <v>147</v>
      </c>
      <c r="C108" s="10" t="s">
        <v>172</v>
      </c>
      <c r="D108" s="28" t="s">
        <v>173</v>
      </c>
      <c r="E108" s="12">
        <v>0</v>
      </c>
      <c r="F108" s="12">
        <v>0.28499999999999998</v>
      </c>
      <c r="G108" s="13"/>
    </row>
    <row r="109" spans="1:7" ht="51" x14ac:dyDescent="0.2">
      <c r="A109" s="41"/>
      <c r="B109" s="9" t="s">
        <v>147</v>
      </c>
      <c r="C109" s="10" t="s">
        <v>174</v>
      </c>
      <c r="D109" s="28" t="s">
        <v>175</v>
      </c>
      <c r="E109" s="12">
        <v>0</v>
      </c>
      <c r="F109" s="12">
        <v>691.53099999999995</v>
      </c>
      <c r="G109" s="13"/>
    </row>
    <row r="110" spans="1:7" ht="38.25" x14ac:dyDescent="0.2">
      <c r="A110" s="41"/>
      <c r="B110" s="9" t="s">
        <v>147</v>
      </c>
      <c r="C110" s="10" t="s">
        <v>176</v>
      </c>
      <c r="D110" s="28" t="s">
        <v>177</v>
      </c>
      <c r="E110" s="12">
        <v>0</v>
      </c>
      <c r="F110" s="12">
        <v>6.5469999999999997</v>
      </c>
      <c r="G110" s="13"/>
    </row>
    <row r="111" spans="1:7" ht="76.5" x14ac:dyDescent="0.2">
      <c r="A111" s="41"/>
      <c r="B111" s="9" t="s">
        <v>147</v>
      </c>
      <c r="C111" s="11" t="s">
        <v>178</v>
      </c>
      <c r="D111" s="28" t="s">
        <v>179</v>
      </c>
      <c r="E111" s="12">
        <v>38941.599999999999</v>
      </c>
      <c r="F111" s="12">
        <v>37224.726000000002</v>
      </c>
      <c r="G111" s="13">
        <f t="shared" si="1"/>
        <v>95.591157014606495</v>
      </c>
    </row>
    <row r="112" spans="1:7" ht="63.75" x14ac:dyDescent="0.2">
      <c r="A112" s="41"/>
      <c r="B112" s="9" t="s">
        <v>147</v>
      </c>
      <c r="C112" s="10" t="s">
        <v>180</v>
      </c>
      <c r="D112" s="28" t="s">
        <v>181</v>
      </c>
      <c r="E112" s="12">
        <v>0</v>
      </c>
      <c r="F112" s="12">
        <v>0</v>
      </c>
      <c r="G112" s="13"/>
    </row>
    <row r="113" spans="1:7" ht="63.75" x14ac:dyDescent="0.2">
      <c r="A113" s="41"/>
      <c r="B113" s="9" t="s">
        <v>147</v>
      </c>
      <c r="C113" s="10" t="s">
        <v>182</v>
      </c>
      <c r="D113" s="28" t="s">
        <v>183</v>
      </c>
      <c r="E113" s="12">
        <v>0</v>
      </c>
      <c r="F113" s="12">
        <v>25.95</v>
      </c>
      <c r="G113" s="13"/>
    </row>
    <row r="114" spans="1:7" ht="38.25" x14ac:dyDescent="0.2">
      <c r="A114" s="41"/>
      <c r="B114" s="9" t="s">
        <v>147</v>
      </c>
      <c r="C114" s="11" t="s">
        <v>184</v>
      </c>
      <c r="D114" s="28" t="s">
        <v>185</v>
      </c>
      <c r="E114" s="12">
        <v>587942.69999999995</v>
      </c>
      <c r="F114" s="12">
        <v>514952.68800000002</v>
      </c>
      <c r="G114" s="13">
        <f t="shared" si="1"/>
        <v>87.585522874933233</v>
      </c>
    </row>
    <row r="115" spans="1:7" ht="25.5" x14ac:dyDescent="0.2">
      <c r="A115" s="41"/>
      <c r="B115" s="9" t="s">
        <v>147</v>
      </c>
      <c r="C115" s="10" t="s">
        <v>186</v>
      </c>
      <c r="D115" s="28" t="s">
        <v>187</v>
      </c>
      <c r="E115" s="12">
        <v>0</v>
      </c>
      <c r="F115" s="12">
        <v>2381.1390000000001</v>
      </c>
      <c r="G115" s="13"/>
    </row>
    <row r="116" spans="1:7" ht="25.5" x14ac:dyDescent="0.2">
      <c r="A116" s="41"/>
      <c r="B116" s="9" t="s">
        <v>147</v>
      </c>
      <c r="C116" s="10" t="s">
        <v>188</v>
      </c>
      <c r="D116" s="28" t="s">
        <v>189</v>
      </c>
      <c r="E116" s="12">
        <v>0</v>
      </c>
      <c r="F116" s="12">
        <v>0.24</v>
      </c>
      <c r="G116" s="13"/>
    </row>
    <row r="117" spans="1:7" ht="38.25" x14ac:dyDescent="0.2">
      <c r="A117" s="41"/>
      <c r="B117" s="9" t="s">
        <v>147</v>
      </c>
      <c r="C117" s="10" t="s">
        <v>190</v>
      </c>
      <c r="D117" s="28" t="s">
        <v>191</v>
      </c>
      <c r="E117" s="12">
        <v>0</v>
      </c>
      <c r="F117" s="12">
        <v>2294.1460000000002</v>
      </c>
      <c r="G117" s="13"/>
    </row>
    <row r="118" spans="1:7" ht="25.5" x14ac:dyDescent="0.2">
      <c r="A118" s="41"/>
      <c r="B118" s="9" t="s">
        <v>147</v>
      </c>
      <c r="C118" s="10" t="s">
        <v>192</v>
      </c>
      <c r="D118" s="28" t="s">
        <v>193</v>
      </c>
      <c r="E118" s="12">
        <v>0</v>
      </c>
      <c r="F118" s="12">
        <v>20.617999999999999</v>
      </c>
      <c r="G118" s="13"/>
    </row>
    <row r="119" spans="1:7" ht="51" x14ac:dyDescent="0.2">
      <c r="A119" s="41"/>
      <c r="B119" s="9" t="s">
        <v>147</v>
      </c>
      <c r="C119" s="10" t="s">
        <v>194</v>
      </c>
      <c r="D119" s="28" t="s">
        <v>195</v>
      </c>
      <c r="E119" s="12">
        <v>0</v>
      </c>
      <c r="F119" s="12">
        <v>205.04599999999999</v>
      </c>
      <c r="G119" s="13"/>
    </row>
    <row r="120" spans="1:7" ht="38.25" x14ac:dyDescent="0.2">
      <c r="A120" s="41"/>
      <c r="B120" s="9" t="s">
        <v>147</v>
      </c>
      <c r="C120" s="10" t="s">
        <v>196</v>
      </c>
      <c r="D120" s="28" t="s">
        <v>197</v>
      </c>
      <c r="E120" s="12">
        <v>0</v>
      </c>
      <c r="F120" s="12">
        <v>344.71800000000002</v>
      </c>
      <c r="G120" s="13"/>
    </row>
    <row r="121" spans="1:7" ht="51" x14ac:dyDescent="0.2">
      <c r="A121" s="41"/>
      <c r="B121" s="9" t="s">
        <v>147</v>
      </c>
      <c r="C121" s="10" t="s">
        <v>198</v>
      </c>
      <c r="D121" s="28" t="s">
        <v>199</v>
      </c>
      <c r="E121" s="12">
        <v>0</v>
      </c>
      <c r="F121" s="12">
        <v>23.042000000000002</v>
      </c>
      <c r="G121" s="13"/>
    </row>
    <row r="122" spans="1:7" ht="25.5" x14ac:dyDescent="0.2">
      <c r="A122" s="41"/>
      <c r="B122" s="9" t="s">
        <v>147</v>
      </c>
      <c r="C122" s="11" t="s">
        <v>200</v>
      </c>
      <c r="D122" s="28" t="s">
        <v>201</v>
      </c>
      <c r="E122" s="12">
        <v>2357.6</v>
      </c>
      <c r="F122" s="12">
        <v>955.03300000000002</v>
      </c>
      <c r="G122" s="13">
        <f t="shared" si="1"/>
        <v>40.508695283338994</v>
      </c>
    </row>
    <row r="123" spans="1:7" x14ac:dyDescent="0.2">
      <c r="A123" s="41"/>
      <c r="B123" s="9" t="s">
        <v>147</v>
      </c>
      <c r="C123" s="10" t="s">
        <v>202</v>
      </c>
      <c r="D123" s="28" t="s">
        <v>203</v>
      </c>
      <c r="E123" s="12">
        <v>0</v>
      </c>
      <c r="F123" s="12">
        <v>78.915999999999997</v>
      </c>
      <c r="G123" s="13"/>
    </row>
    <row r="124" spans="1:7" ht="25.5" x14ac:dyDescent="0.2">
      <c r="A124" s="41"/>
      <c r="B124" s="9" t="s">
        <v>147</v>
      </c>
      <c r="C124" s="10" t="s">
        <v>204</v>
      </c>
      <c r="D124" s="28" t="s">
        <v>205</v>
      </c>
      <c r="E124" s="12">
        <v>0</v>
      </c>
      <c r="F124" s="12">
        <v>5.468</v>
      </c>
      <c r="G124" s="13"/>
    </row>
    <row r="125" spans="1:7" ht="51" x14ac:dyDescent="0.2">
      <c r="A125" s="41"/>
      <c r="B125" s="9" t="s">
        <v>147</v>
      </c>
      <c r="C125" s="11" t="s">
        <v>206</v>
      </c>
      <c r="D125" s="28" t="s">
        <v>207</v>
      </c>
      <c r="E125" s="12">
        <v>23881.8</v>
      </c>
      <c r="F125" s="12">
        <v>39586.434999999998</v>
      </c>
      <c r="G125" s="13">
        <f t="shared" si="1"/>
        <v>165.75984641023709</v>
      </c>
    </row>
    <row r="126" spans="1:7" ht="38.25" x14ac:dyDescent="0.2">
      <c r="A126" s="41"/>
      <c r="B126" s="9" t="s">
        <v>147</v>
      </c>
      <c r="C126" s="10" t="s">
        <v>208</v>
      </c>
      <c r="D126" s="28" t="s">
        <v>209</v>
      </c>
      <c r="E126" s="12">
        <v>0</v>
      </c>
      <c r="F126" s="12">
        <v>11.12</v>
      </c>
      <c r="G126" s="13"/>
    </row>
    <row r="127" spans="1:7" ht="25.5" x14ac:dyDescent="0.2">
      <c r="A127" s="41"/>
      <c r="B127" s="9" t="s">
        <v>147</v>
      </c>
      <c r="C127" s="10" t="s">
        <v>210</v>
      </c>
      <c r="D127" s="28" t="s">
        <v>211</v>
      </c>
      <c r="E127" s="12">
        <v>0</v>
      </c>
      <c r="F127" s="12">
        <v>8.1</v>
      </c>
      <c r="G127" s="13"/>
    </row>
    <row r="128" spans="1:7" ht="51" x14ac:dyDescent="0.2">
      <c r="A128" s="41"/>
      <c r="B128" s="9" t="s">
        <v>147</v>
      </c>
      <c r="C128" s="11" t="s">
        <v>212</v>
      </c>
      <c r="D128" s="28" t="s">
        <v>213</v>
      </c>
      <c r="E128" s="12">
        <v>338916.1</v>
      </c>
      <c r="F128" s="12">
        <v>386436.71899999998</v>
      </c>
      <c r="G128" s="13">
        <f t="shared" si="1"/>
        <v>114.02135189210544</v>
      </c>
    </row>
    <row r="129" spans="1:7" ht="38.25" x14ac:dyDescent="0.2">
      <c r="A129" s="41"/>
      <c r="B129" s="9" t="s">
        <v>147</v>
      </c>
      <c r="C129" s="10" t="s">
        <v>214</v>
      </c>
      <c r="D129" s="28" t="s">
        <v>215</v>
      </c>
      <c r="E129" s="12">
        <v>0</v>
      </c>
      <c r="F129" s="12">
        <v>5909.7460000000001</v>
      </c>
      <c r="G129" s="13"/>
    </row>
    <row r="130" spans="1:7" ht="51" x14ac:dyDescent="0.2">
      <c r="A130" s="41"/>
      <c r="B130" s="9" t="s">
        <v>147</v>
      </c>
      <c r="C130" s="10" t="s">
        <v>216</v>
      </c>
      <c r="D130" s="28" t="s">
        <v>217</v>
      </c>
      <c r="E130" s="12">
        <v>0</v>
      </c>
      <c r="F130" s="12">
        <v>-8.5999999999999993E-2</v>
      </c>
      <c r="G130" s="13"/>
    </row>
    <row r="131" spans="1:7" ht="38.25" x14ac:dyDescent="0.2">
      <c r="A131" s="41"/>
      <c r="B131" s="9" t="s">
        <v>147</v>
      </c>
      <c r="C131" s="10" t="s">
        <v>218</v>
      </c>
      <c r="D131" s="28" t="s">
        <v>219</v>
      </c>
      <c r="E131" s="12">
        <v>0</v>
      </c>
      <c r="F131" s="12">
        <v>2.2549999999999999</v>
      </c>
      <c r="G131" s="13"/>
    </row>
    <row r="132" spans="1:7" ht="25.5" x14ac:dyDescent="0.2">
      <c r="A132" s="41"/>
      <c r="B132" s="9" t="s">
        <v>147</v>
      </c>
      <c r="C132" s="11" t="s">
        <v>220</v>
      </c>
      <c r="D132" s="28" t="s">
        <v>221</v>
      </c>
      <c r="E132" s="12">
        <v>195766.6</v>
      </c>
      <c r="F132" s="12">
        <v>171511.712</v>
      </c>
      <c r="G132" s="13">
        <f t="shared" si="1"/>
        <v>87.610303289733793</v>
      </c>
    </row>
    <row r="133" spans="1:7" x14ac:dyDescent="0.2">
      <c r="A133" s="41"/>
      <c r="B133" s="9" t="s">
        <v>147</v>
      </c>
      <c r="C133" s="10" t="s">
        <v>222</v>
      </c>
      <c r="D133" s="28" t="s">
        <v>223</v>
      </c>
      <c r="E133" s="12">
        <v>0</v>
      </c>
      <c r="F133" s="12">
        <v>2651.9119999999998</v>
      </c>
      <c r="G133" s="13"/>
    </row>
    <row r="134" spans="1:7" ht="25.5" x14ac:dyDescent="0.2">
      <c r="A134" s="41"/>
      <c r="B134" s="9" t="s">
        <v>147</v>
      </c>
      <c r="C134" s="10" t="s">
        <v>224</v>
      </c>
      <c r="D134" s="28" t="s">
        <v>225</v>
      </c>
      <c r="E134" s="12">
        <v>0</v>
      </c>
      <c r="F134" s="12">
        <v>431.34100000000001</v>
      </c>
      <c r="G134" s="13"/>
    </row>
    <row r="135" spans="1:7" x14ac:dyDescent="0.2">
      <c r="A135" s="41"/>
      <c r="B135" s="9" t="s">
        <v>147</v>
      </c>
      <c r="C135" s="10" t="s">
        <v>226</v>
      </c>
      <c r="D135" s="28" t="s">
        <v>227</v>
      </c>
      <c r="E135" s="12">
        <v>0</v>
      </c>
      <c r="F135" s="12">
        <v>-1.0209999999999999</v>
      </c>
      <c r="G135" s="13"/>
    </row>
    <row r="136" spans="1:7" ht="25.5" x14ac:dyDescent="0.2">
      <c r="A136" s="41"/>
      <c r="B136" s="9" t="s">
        <v>147</v>
      </c>
      <c r="C136" s="11" t="s">
        <v>228</v>
      </c>
      <c r="D136" s="28" t="s">
        <v>229</v>
      </c>
      <c r="E136" s="12">
        <v>1052692.6000000001</v>
      </c>
      <c r="F136" s="12">
        <v>980223.20499999996</v>
      </c>
      <c r="G136" s="13">
        <f t="shared" si="1"/>
        <v>93.115806551694192</v>
      </c>
    </row>
    <row r="137" spans="1:7" x14ac:dyDescent="0.2">
      <c r="A137" s="41"/>
      <c r="B137" s="9" t="s">
        <v>147</v>
      </c>
      <c r="C137" s="10" t="s">
        <v>230</v>
      </c>
      <c r="D137" s="28" t="s">
        <v>231</v>
      </c>
      <c r="E137" s="12">
        <v>0</v>
      </c>
      <c r="F137" s="12">
        <v>27039.846000000001</v>
      </c>
      <c r="G137" s="13"/>
    </row>
    <row r="138" spans="1:7" ht="25.5" x14ac:dyDescent="0.2">
      <c r="A138" s="41"/>
      <c r="B138" s="9" t="s">
        <v>147</v>
      </c>
      <c r="C138" s="10" t="s">
        <v>232</v>
      </c>
      <c r="D138" s="28" t="s">
        <v>233</v>
      </c>
      <c r="E138" s="12">
        <v>0</v>
      </c>
      <c r="F138" s="12">
        <v>0.2</v>
      </c>
      <c r="G138" s="13"/>
    </row>
    <row r="139" spans="1:7" ht="38.25" x14ac:dyDescent="0.2">
      <c r="A139" s="41"/>
      <c r="B139" s="9" t="s">
        <v>147</v>
      </c>
      <c r="C139" s="10" t="s">
        <v>234</v>
      </c>
      <c r="D139" s="28" t="s">
        <v>235</v>
      </c>
      <c r="E139" s="12">
        <v>0</v>
      </c>
      <c r="F139" s="12">
        <v>13.808999999999999</v>
      </c>
      <c r="G139" s="13"/>
    </row>
    <row r="140" spans="1:7" x14ac:dyDescent="0.2">
      <c r="A140" s="41"/>
      <c r="B140" s="9" t="s">
        <v>147</v>
      </c>
      <c r="C140" s="10" t="s">
        <v>236</v>
      </c>
      <c r="D140" s="28" t="s">
        <v>237</v>
      </c>
      <c r="E140" s="12">
        <v>0</v>
      </c>
      <c r="F140" s="12">
        <v>-65.558000000000007</v>
      </c>
      <c r="G140" s="13"/>
    </row>
    <row r="141" spans="1:7" ht="51" x14ac:dyDescent="0.2">
      <c r="A141" s="41"/>
      <c r="B141" s="9" t="s">
        <v>147</v>
      </c>
      <c r="C141" s="11" t="s">
        <v>238</v>
      </c>
      <c r="D141" s="28" t="s">
        <v>239</v>
      </c>
      <c r="E141" s="12">
        <v>2439274.9</v>
      </c>
      <c r="F141" s="12">
        <v>2285468.5410000002</v>
      </c>
      <c r="G141" s="13">
        <f t="shared" ref="G141:G203" si="2">F141/E141*100</f>
        <v>93.694586903673724</v>
      </c>
    </row>
    <row r="142" spans="1:7" ht="38.25" x14ac:dyDescent="0.2">
      <c r="A142" s="41"/>
      <c r="B142" s="9" t="s">
        <v>147</v>
      </c>
      <c r="C142" s="10" t="s">
        <v>240</v>
      </c>
      <c r="D142" s="28" t="s">
        <v>241</v>
      </c>
      <c r="E142" s="12">
        <v>0</v>
      </c>
      <c r="F142" s="12">
        <v>20903.672999999999</v>
      </c>
      <c r="G142" s="13"/>
    </row>
    <row r="143" spans="1:7" ht="38.25" x14ac:dyDescent="0.2">
      <c r="A143" s="41"/>
      <c r="B143" s="9" t="s">
        <v>147</v>
      </c>
      <c r="C143" s="10" t="s">
        <v>242</v>
      </c>
      <c r="D143" s="28" t="s">
        <v>243</v>
      </c>
      <c r="E143" s="12">
        <v>0</v>
      </c>
      <c r="F143" s="12">
        <v>-30.385999999999999</v>
      </c>
      <c r="G143" s="13"/>
    </row>
    <row r="144" spans="1:7" ht="51" x14ac:dyDescent="0.2">
      <c r="A144" s="41"/>
      <c r="B144" s="9" t="s">
        <v>147</v>
      </c>
      <c r="C144" s="10" t="s">
        <v>244</v>
      </c>
      <c r="D144" s="28" t="s">
        <v>245</v>
      </c>
      <c r="E144" s="12">
        <v>0</v>
      </c>
      <c r="F144" s="12">
        <v>1668.884</v>
      </c>
      <c r="G144" s="13"/>
    </row>
    <row r="145" spans="1:7" ht="25.5" x14ac:dyDescent="0.2">
      <c r="A145" s="41"/>
      <c r="B145" s="9" t="s">
        <v>147</v>
      </c>
      <c r="C145" s="10" t="s">
        <v>246</v>
      </c>
      <c r="D145" s="28" t="s">
        <v>247</v>
      </c>
      <c r="E145" s="12">
        <v>0</v>
      </c>
      <c r="F145" s="12">
        <v>199.82</v>
      </c>
      <c r="G145" s="13"/>
    </row>
    <row r="146" spans="1:7" ht="51" x14ac:dyDescent="0.2">
      <c r="A146" s="41"/>
      <c r="B146" s="9" t="s">
        <v>147</v>
      </c>
      <c r="C146" s="11" t="s">
        <v>248</v>
      </c>
      <c r="D146" s="28" t="s">
        <v>249</v>
      </c>
      <c r="E146" s="12">
        <v>295354.59999999998</v>
      </c>
      <c r="F146" s="12">
        <v>266775.69400000002</v>
      </c>
      <c r="G146" s="13">
        <f t="shared" si="2"/>
        <v>90.323866294955309</v>
      </c>
    </row>
    <row r="147" spans="1:7" ht="38.25" x14ac:dyDescent="0.2">
      <c r="A147" s="41"/>
      <c r="B147" s="9" t="s">
        <v>147</v>
      </c>
      <c r="C147" s="10" t="s">
        <v>250</v>
      </c>
      <c r="D147" s="28" t="s">
        <v>251</v>
      </c>
      <c r="E147" s="12">
        <v>0</v>
      </c>
      <c r="F147" s="12">
        <v>2895.1019999999999</v>
      </c>
      <c r="G147" s="13"/>
    </row>
    <row r="148" spans="1:7" ht="51" x14ac:dyDescent="0.2">
      <c r="A148" s="41"/>
      <c r="B148" s="9" t="s">
        <v>147</v>
      </c>
      <c r="C148" s="10" t="s">
        <v>252</v>
      </c>
      <c r="D148" s="28" t="s">
        <v>253</v>
      </c>
      <c r="E148" s="12">
        <v>0</v>
      </c>
      <c r="F148" s="12">
        <v>331.30900000000003</v>
      </c>
      <c r="G148" s="13"/>
    </row>
    <row r="149" spans="1:7" ht="25.5" x14ac:dyDescent="0.2">
      <c r="A149" s="41"/>
      <c r="B149" s="9" t="s">
        <v>147</v>
      </c>
      <c r="C149" s="10" t="s">
        <v>254</v>
      </c>
      <c r="D149" s="28" t="s">
        <v>255</v>
      </c>
      <c r="E149" s="12">
        <v>0</v>
      </c>
      <c r="F149" s="12">
        <v>-3.6579999999999999</v>
      </c>
      <c r="G149" s="13"/>
    </row>
    <row r="150" spans="1:7" ht="51" x14ac:dyDescent="0.2">
      <c r="A150" s="41"/>
      <c r="B150" s="9" t="s">
        <v>147</v>
      </c>
      <c r="C150" s="11" t="s">
        <v>256</v>
      </c>
      <c r="D150" s="28" t="s">
        <v>257</v>
      </c>
      <c r="E150" s="12">
        <v>205086.8</v>
      </c>
      <c r="F150" s="12">
        <v>203136.29500000001</v>
      </c>
      <c r="G150" s="13">
        <f t="shared" si="2"/>
        <v>99.048936840401254</v>
      </c>
    </row>
    <row r="151" spans="1:7" ht="38.25" x14ac:dyDescent="0.2">
      <c r="A151" s="41"/>
      <c r="B151" s="9" t="s">
        <v>147</v>
      </c>
      <c r="C151" s="10" t="s">
        <v>258</v>
      </c>
      <c r="D151" s="28" t="s">
        <v>259</v>
      </c>
      <c r="E151" s="12">
        <v>0</v>
      </c>
      <c r="F151" s="12">
        <v>4.1000000000000002E-2</v>
      </c>
      <c r="G151" s="13"/>
    </row>
    <row r="152" spans="1:7" ht="25.5" x14ac:dyDescent="0.2">
      <c r="A152" s="41"/>
      <c r="B152" s="9" t="s">
        <v>147</v>
      </c>
      <c r="C152" s="10" t="s">
        <v>260</v>
      </c>
      <c r="D152" s="28" t="s">
        <v>261</v>
      </c>
      <c r="E152" s="12">
        <v>0</v>
      </c>
      <c r="F152" s="12">
        <v>1E-3</v>
      </c>
      <c r="G152" s="13"/>
    </row>
    <row r="153" spans="1:7" ht="38.25" x14ac:dyDescent="0.2">
      <c r="A153" s="41"/>
      <c r="B153" s="9" t="s">
        <v>147</v>
      </c>
      <c r="C153" s="10" t="s">
        <v>262</v>
      </c>
      <c r="D153" s="28" t="s">
        <v>263</v>
      </c>
      <c r="E153" s="12">
        <v>0</v>
      </c>
      <c r="F153" s="12">
        <v>0.21099999999999999</v>
      </c>
      <c r="G153" s="13"/>
    </row>
    <row r="154" spans="1:7" ht="63.75" x14ac:dyDescent="0.2">
      <c r="A154" s="41"/>
      <c r="B154" s="9" t="s">
        <v>147</v>
      </c>
      <c r="C154" s="10" t="s">
        <v>264</v>
      </c>
      <c r="D154" s="28" t="s">
        <v>265</v>
      </c>
      <c r="E154" s="12">
        <v>0</v>
      </c>
      <c r="F154" s="12">
        <v>0.1</v>
      </c>
      <c r="G154" s="13"/>
    </row>
    <row r="155" spans="1:7" ht="57" x14ac:dyDescent="0.2">
      <c r="A155" s="41"/>
      <c r="B155" s="9" t="s">
        <v>147</v>
      </c>
      <c r="C155" s="11" t="s">
        <v>266</v>
      </c>
      <c r="D155" s="28" t="s">
        <v>267</v>
      </c>
      <c r="E155" s="12">
        <v>4000</v>
      </c>
      <c r="F155" s="12">
        <v>5043.9489999999996</v>
      </c>
      <c r="G155" s="13">
        <f t="shared" si="2"/>
        <v>126.09872499999999</v>
      </c>
    </row>
    <row r="156" spans="1:7" ht="63.75" x14ac:dyDescent="0.2">
      <c r="A156" s="41"/>
      <c r="B156" s="9" t="s">
        <v>147</v>
      </c>
      <c r="C156" s="11" t="s">
        <v>268</v>
      </c>
      <c r="D156" s="28" t="s">
        <v>269</v>
      </c>
      <c r="E156" s="12">
        <v>200</v>
      </c>
      <c r="F156" s="12">
        <v>236.91200000000001</v>
      </c>
      <c r="G156" s="13">
        <f t="shared" si="2"/>
        <v>118.456</v>
      </c>
    </row>
    <row r="157" spans="1:7" ht="63.75" x14ac:dyDescent="0.2">
      <c r="A157" s="41"/>
      <c r="B157" s="9" t="s">
        <v>147</v>
      </c>
      <c r="C157" s="11" t="s">
        <v>270</v>
      </c>
      <c r="D157" s="28" t="s">
        <v>271</v>
      </c>
      <c r="E157" s="12">
        <v>1000</v>
      </c>
      <c r="F157" s="12">
        <v>1344.729</v>
      </c>
      <c r="G157" s="13">
        <f t="shared" si="2"/>
        <v>134.47290000000001</v>
      </c>
    </row>
    <row r="158" spans="1:7" ht="63.75" x14ac:dyDescent="0.2">
      <c r="A158" s="41"/>
      <c r="B158" s="9" t="s">
        <v>147</v>
      </c>
      <c r="C158" s="10" t="s">
        <v>32</v>
      </c>
      <c r="D158" s="28" t="s">
        <v>33</v>
      </c>
      <c r="E158" s="12">
        <v>0</v>
      </c>
      <c r="F158" s="12">
        <v>411.625</v>
      </c>
      <c r="G158" s="13"/>
    </row>
    <row r="159" spans="1:7" ht="51" x14ac:dyDescent="0.2">
      <c r="A159" s="42"/>
      <c r="B159" s="9" t="s">
        <v>147</v>
      </c>
      <c r="C159" s="10" t="s">
        <v>37</v>
      </c>
      <c r="D159" s="28" t="s">
        <v>38</v>
      </c>
      <c r="E159" s="12">
        <v>0</v>
      </c>
      <c r="F159" s="12">
        <v>101.10899999999999</v>
      </c>
      <c r="G159" s="13"/>
    </row>
    <row r="160" spans="1:7" x14ac:dyDescent="0.2">
      <c r="A160" s="14" t="s">
        <v>34</v>
      </c>
      <c r="B160" s="15"/>
      <c r="C160" s="16"/>
      <c r="D160" s="29"/>
      <c r="E160" s="21">
        <f>SUM(E96:E159)</f>
        <v>12619055.799999999</v>
      </c>
      <c r="F160" s="21">
        <f>SUM(F96:F159)</f>
        <v>12528184.874</v>
      </c>
      <c r="G160" s="19">
        <f t="shared" si="2"/>
        <v>99.279891241942209</v>
      </c>
    </row>
    <row r="161" spans="1:7" ht="63.75" x14ac:dyDescent="0.2">
      <c r="A161" s="40" t="s">
        <v>272</v>
      </c>
      <c r="B161" s="9" t="s">
        <v>273</v>
      </c>
      <c r="C161" s="11" t="s">
        <v>67</v>
      </c>
      <c r="D161" s="28" t="s">
        <v>68</v>
      </c>
      <c r="E161" s="12">
        <v>5500</v>
      </c>
      <c r="F161" s="12">
        <v>5598.6289999999999</v>
      </c>
      <c r="G161" s="13">
        <f t="shared" si="2"/>
        <v>101.79325454545453</v>
      </c>
    </row>
    <row r="162" spans="1:7" ht="63.75" x14ac:dyDescent="0.2">
      <c r="A162" s="41"/>
      <c r="B162" s="9" t="s">
        <v>273</v>
      </c>
      <c r="C162" s="11" t="s">
        <v>69</v>
      </c>
      <c r="D162" s="28" t="s">
        <v>70</v>
      </c>
      <c r="E162" s="12">
        <v>10</v>
      </c>
      <c r="F162" s="12">
        <v>0</v>
      </c>
      <c r="G162" s="13">
        <f t="shared" si="2"/>
        <v>0</v>
      </c>
    </row>
    <row r="163" spans="1:7" ht="51" x14ac:dyDescent="0.2">
      <c r="A163" s="41"/>
      <c r="B163" s="9" t="s">
        <v>273</v>
      </c>
      <c r="C163" s="10" t="s">
        <v>28</v>
      </c>
      <c r="D163" s="28" t="s">
        <v>29</v>
      </c>
      <c r="E163" s="12">
        <v>0</v>
      </c>
      <c r="F163" s="12">
        <v>2.4500000000000002</v>
      </c>
      <c r="G163" s="13"/>
    </row>
    <row r="164" spans="1:7" ht="63.75" x14ac:dyDescent="0.2">
      <c r="A164" s="41"/>
      <c r="B164" s="9" t="s">
        <v>273</v>
      </c>
      <c r="C164" s="11" t="s">
        <v>71</v>
      </c>
      <c r="D164" s="28" t="s">
        <v>72</v>
      </c>
      <c r="E164" s="12">
        <v>85</v>
      </c>
      <c r="F164" s="12">
        <v>269.63400000000001</v>
      </c>
      <c r="G164" s="13">
        <f t="shared" si="2"/>
        <v>317.21647058823532</v>
      </c>
    </row>
    <row r="165" spans="1:7" ht="63.75" x14ac:dyDescent="0.2">
      <c r="A165" s="41"/>
      <c r="B165" s="9" t="s">
        <v>273</v>
      </c>
      <c r="C165" s="11" t="s">
        <v>274</v>
      </c>
      <c r="D165" s="28" t="s">
        <v>275</v>
      </c>
      <c r="E165" s="12">
        <v>2700</v>
      </c>
      <c r="F165" s="12">
        <v>16168.727999999999</v>
      </c>
      <c r="G165" s="13">
        <f t="shared" si="2"/>
        <v>598.84177777777779</v>
      </c>
    </row>
    <row r="166" spans="1:7" ht="51" x14ac:dyDescent="0.2">
      <c r="A166" s="41"/>
      <c r="B166" s="9" t="s">
        <v>273</v>
      </c>
      <c r="C166" s="11" t="s">
        <v>63</v>
      </c>
      <c r="D166" s="28" t="s">
        <v>64</v>
      </c>
      <c r="E166" s="12">
        <v>12600</v>
      </c>
      <c r="F166" s="12">
        <v>14529.832</v>
      </c>
      <c r="G166" s="13">
        <f t="shared" si="2"/>
        <v>115.31612698412698</v>
      </c>
    </row>
    <row r="167" spans="1:7" ht="63.75" x14ac:dyDescent="0.2">
      <c r="A167" s="41"/>
      <c r="B167" s="9" t="s">
        <v>273</v>
      </c>
      <c r="C167" s="11" t="s">
        <v>32</v>
      </c>
      <c r="D167" s="28" t="s">
        <v>33</v>
      </c>
      <c r="E167" s="12">
        <v>13100</v>
      </c>
      <c r="F167" s="12">
        <v>5715.933</v>
      </c>
      <c r="G167" s="13">
        <f t="shared" si="2"/>
        <v>43.63307633587786</v>
      </c>
    </row>
    <row r="168" spans="1:7" ht="51" x14ac:dyDescent="0.2">
      <c r="A168" s="42"/>
      <c r="B168" s="9" t="s">
        <v>273</v>
      </c>
      <c r="C168" s="11" t="s">
        <v>37</v>
      </c>
      <c r="D168" s="28" t="s">
        <v>38</v>
      </c>
      <c r="E168" s="12">
        <v>13100</v>
      </c>
      <c r="F168" s="12">
        <v>18922.48</v>
      </c>
      <c r="G168" s="13">
        <f t="shared" si="2"/>
        <v>144.44641221374047</v>
      </c>
    </row>
    <row r="169" spans="1:7" x14ac:dyDescent="0.2">
      <c r="A169" s="14" t="s">
        <v>34</v>
      </c>
      <c r="B169" s="15"/>
      <c r="C169" s="16"/>
      <c r="D169" s="29"/>
      <c r="E169" s="21">
        <f>SUM(E161:E168)</f>
        <v>47095</v>
      </c>
      <c r="F169" s="21">
        <f>SUM(F161:F168)</f>
        <v>61207.686000000002</v>
      </c>
      <c r="G169" s="19">
        <f t="shared" si="2"/>
        <v>129.96642106380719</v>
      </c>
    </row>
    <row r="170" spans="1:7" ht="76.5" x14ac:dyDescent="0.2">
      <c r="A170" s="41" t="s">
        <v>276</v>
      </c>
      <c r="B170" s="9" t="s">
        <v>277</v>
      </c>
      <c r="C170" s="11" t="s">
        <v>278</v>
      </c>
      <c r="D170" s="28" t="s">
        <v>279</v>
      </c>
      <c r="E170" s="12">
        <v>260</v>
      </c>
      <c r="F170" s="12">
        <v>259.64999999999998</v>
      </c>
      <c r="G170" s="13">
        <f t="shared" si="2"/>
        <v>99.865384615384613</v>
      </c>
    </row>
    <row r="171" spans="1:7" ht="51" x14ac:dyDescent="0.2">
      <c r="A171" s="42"/>
      <c r="B171" s="9" t="s">
        <v>277</v>
      </c>
      <c r="C171" s="11" t="s">
        <v>280</v>
      </c>
      <c r="D171" s="28" t="s">
        <v>281</v>
      </c>
      <c r="E171" s="12">
        <v>7</v>
      </c>
      <c r="F171" s="12">
        <v>16.399999999999999</v>
      </c>
      <c r="G171" s="13">
        <f t="shared" si="2"/>
        <v>234.28571428571425</v>
      </c>
    </row>
    <row r="172" spans="1:7" x14ac:dyDescent="0.2">
      <c r="A172" s="14" t="s">
        <v>34</v>
      </c>
      <c r="B172" s="15"/>
      <c r="C172" s="16"/>
      <c r="D172" s="29"/>
      <c r="E172" s="18">
        <f>SUM(E170:E171)</f>
        <v>267</v>
      </c>
      <c r="F172" s="18">
        <f>SUM(F170:F171)</f>
        <v>276.04999999999995</v>
      </c>
      <c r="G172" s="19">
        <f t="shared" si="2"/>
        <v>103.38951310861421</v>
      </c>
    </row>
    <row r="173" spans="1:7" ht="38.25" x14ac:dyDescent="0.2">
      <c r="A173" s="40" t="s">
        <v>282</v>
      </c>
      <c r="B173" s="9" t="s">
        <v>283</v>
      </c>
      <c r="C173" s="11" t="s">
        <v>30</v>
      </c>
      <c r="D173" s="28" t="s">
        <v>31</v>
      </c>
      <c r="E173" s="12">
        <v>455</v>
      </c>
      <c r="F173" s="12">
        <v>1094.9929999999999</v>
      </c>
      <c r="G173" s="13">
        <f t="shared" si="2"/>
        <v>240.65780219780217</v>
      </c>
    </row>
    <row r="174" spans="1:7" ht="63.75" x14ac:dyDescent="0.2">
      <c r="A174" s="41"/>
      <c r="B174" s="9" t="s">
        <v>283</v>
      </c>
      <c r="C174" s="11" t="s">
        <v>32</v>
      </c>
      <c r="D174" s="28" t="s">
        <v>33</v>
      </c>
      <c r="E174" s="12">
        <v>60</v>
      </c>
      <c r="F174" s="12">
        <v>62.031999999999996</v>
      </c>
      <c r="G174" s="13">
        <f t="shared" si="2"/>
        <v>103.38666666666667</v>
      </c>
    </row>
    <row r="175" spans="1:7" ht="51" x14ac:dyDescent="0.2">
      <c r="A175" s="42"/>
      <c r="B175" s="9" t="s">
        <v>283</v>
      </c>
      <c r="C175" s="11" t="s">
        <v>37</v>
      </c>
      <c r="D175" s="28" t="s">
        <v>38</v>
      </c>
      <c r="E175" s="12">
        <v>720</v>
      </c>
      <c r="F175" s="12">
        <v>104.49</v>
      </c>
      <c r="G175" s="13">
        <f t="shared" si="2"/>
        <v>14.512500000000001</v>
      </c>
    </row>
    <row r="176" spans="1:7" x14ac:dyDescent="0.2">
      <c r="A176" s="14" t="s">
        <v>34</v>
      </c>
      <c r="B176" s="15"/>
      <c r="C176" s="16"/>
      <c r="D176" s="29"/>
      <c r="E176" s="18">
        <f>SUM(E173:E175)</f>
        <v>1235</v>
      </c>
      <c r="F176" s="18">
        <f>SUM(F173:F175)</f>
        <v>1261.5149999999999</v>
      </c>
      <c r="G176" s="19">
        <f t="shared" si="2"/>
        <v>102.14696356275303</v>
      </c>
    </row>
    <row r="177" spans="1:7" ht="63.75" x14ac:dyDescent="0.2">
      <c r="A177" s="46" t="s">
        <v>284</v>
      </c>
      <c r="B177" s="9" t="s">
        <v>285</v>
      </c>
      <c r="C177" s="11" t="s">
        <v>286</v>
      </c>
      <c r="D177" s="28" t="s">
        <v>287</v>
      </c>
      <c r="E177" s="12">
        <v>650</v>
      </c>
      <c r="F177" s="12">
        <v>25.562000000000001</v>
      </c>
      <c r="G177" s="13">
        <f t="shared" si="2"/>
        <v>3.9326153846153851</v>
      </c>
    </row>
    <row r="178" spans="1:7" ht="63.75" x14ac:dyDescent="0.2">
      <c r="A178" s="47"/>
      <c r="B178" s="9" t="s">
        <v>285</v>
      </c>
      <c r="C178" s="10" t="s">
        <v>32</v>
      </c>
      <c r="D178" s="28" t="s">
        <v>33</v>
      </c>
      <c r="E178" s="12">
        <v>0</v>
      </c>
      <c r="F178" s="12">
        <v>103.03700000000001</v>
      </c>
      <c r="G178" s="13"/>
    </row>
    <row r="179" spans="1:7" x14ac:dyDescent="0.2">
      <c r="A179" s="14" t="s">
        <v>34</v>
      </c>
      <c r="B179" s="15"/>
      <c r="C179" s="16"/>
      <c r="D179" s="29"/>
      <c r="E179" s="18">
        <f>SUM(E177:E178)</f>
        <v>650</v>
      </c>
      <c r="F179" s="18">
        <f>SUM(F177:F178)</f>
        <v>128.59900000000002</v>
      </c>
      <c r="G179" s="19">
        <f t="shared" si="2"/>
        <v>19.784461538461542</v>
      </c>
    </row>
    <row r="180" spans="1:7" ht="51" x14ac:dyDescent="0.2">
      <c r="A180" s="22" t="s">
        <v>288</v>
      </c>
      <c r="B180" s="9" t="s">
        <v>289</v>
      </c>
      <c r="C180" s="10" t="s">
        <v>37</v>
      </c>
      <c r="D180" s="28" t="s">
        <v>38</v>
      </c>
      <c r="E180" s="12">
        <v>0</v>
      </c>
      <c r="F180" s="12">
        <v>339.5</v>
      </c>
      <c r="G180" s="13"/>
    </row>
    <row r="181" spans="1:7" x14ac:dyDescent="0.2">
      <c r="A181" s="14" t="s">
        <v>34</v>
      </c>
      <c r="B181" s="15"/>
      <c r="C181" s="16"/>
      <c r="D181" s="29"/>
      <c r="E181" s="18">
        <f>SUM(E180)</f>
        <v>0</v>
      </c>
      <c r="F181" s="18">
        <f>SUM(F180)</f>
        <v>339.5</v>
      </c>
      <c r="G181" s="19"/>
    </row>
    <row r="182" spans="1:7" ht="51" x14ac:dyDescent="0.2">
      <c r="A182" s="40" t="s">
        <v>290</v>
      </c>
      <c r="B182" s="9" t="s">
        <v>291</v>
      </c>
      <c r="C182" s="11" t="s">
        <v>85</v>
      </c>
      <c r="D182" s="28" t="s">
        <v>86</v>
      </c>
      <c r="E182" s="12">
        <v>236</v>
      </c>
      <c r="F182" s="12">
        <v>1085.771</v>
      </c>
      <c r="G182" s="13">
        <f t="shared" si="2"/>
        <v>460.07245762711858</v>
      </c>
    </row>
    <row r="183" spans="1:7" ht="63.75" x14ac:dyDescent="0.2">
      <c r="A183" s="41"/>
      <c r="B183" s="9" t="s">
        <v>291</v>
      </c>
      <c r="C183" s="10" t="s">
        <v>32</v>
      </c>
      <c r="D183" s="28" t="s">
        <v>33</v>
      </c>
      <c r="E183" s="12">
        <v>0</v>
      </c>
      <c r="F183" s="12">
        <v>27.7</v>
      </c>
      <c r="G183" s="13"/>
    </row>
    <row r="184" spans="1:7" ht="51" x14ac:dyDescent="0.2">
      <c r="A184" s="41"/>
      <c r="B184" s="9" t="s">
        <v>291</v>
      </c>
      <c r="C184" s="11" t="s">
        <v>292</v>
      </c>
      <c r="D184" s="28" t="s">
        <v>293</v>
      </c>
      <c r="E184" s="12">
        <v>15620</v>
      </c>
      <c r="F184" s="12">
        <v>13921.455</v>
      </c>
      <c r="G184" s="13">
        <f t="shared" si="2"/>
        <v>89.125832266325219</v>
      </c>
    </row>
    <row r="185" spans="1:7" ht="51" x14ac:dyDescent="0.2">
      <c r="A185" s="42"/>
      <c r="B185" s="9" t="s">
        <v>291</v>
      </c>
      <c r="C185" s="11" t="s">
        <v>37</v>
      </c>
      <c r="D185" s="28" t="s">
        <v>38</v>
      </c>
      <c r="E185" s="12">
        <v>352</v>
      </c>
      <c r="F185" s="12">
        <v>537</v>
      </c>
      <c r="G185" s="13">
        <f t="shared" si="2"/>
        <v>152.55681818181819</v>
      </c>
    </row>
    <row r="186" spans="1:7" x14ac:dyDescent="0.2">
      <c r="A186" s="14" t="s">
        <v>34</v>
      </c>
      <c r="B186" s="15"/>
      <c r="C186" s="16"/>
      <c r="D186" s="29"/>
      <c r="E186" s="18">
        <f>SUM(E182:E185)</f>
        <v>16208</v>
      </c>
      <c r="F186" s="18">
        <f>SUM(F182:F185)</f>
        <v>15571.925999999999</v>
      </c>
      <c r="G186" s="19">
        <f t="shared" si="2"/>
        <v>96.075555281342545</v>
      </c>
    </row>
    <row r="187" spans="1:7" ht="38.25" x14ac:dyDescent="0.2">
      <c r="A187" s="22" t="s">
        <v>294</v>
      </c>
      <c r="B187" s="9" t="s">
        <v>295</v>
      </c>
      <c r="C187" s="10" t="s">
        <v>125</v>
      </c>
      <c r="D187" s="28" t="s">
        <v>126</v>
      </c>
      <c r="E187" s="12">
        <v>0</v>
      </c>
      <c r="F187" s="12">
        <v>9.1999999999999993</v>
      </c>
      <c r="G187" s="13"/>
    </row>
    <row r="188" spans="1:7" x14ac:dyDescent="0.2">
      <c r="A188" s="14" t="s">
        <v>34</v>
      </c>
      <c r="B188" s="15"/>
      <c r="C188" s="16"/>
      <c r="D188" s="29"/>
      <c r="E188" s="18">
        <f>SUM(E187)</f>
        <v>0</v>
      </c>
      <c r="F188" s="18">
        <f>SUM(F187)</f>
        <v>9.1999999999999993</v>
      </c>
      <c r="G188" s="19"/>
    </row>
    <row r="189" spans="1:7" ht="51" x14ac:dyDescent="0.2">
      <c r="A189" s="22" t="s">
        <v>296</v>
      </c>
      <c r="B189" s="9" t="s">
        <v>297</v>
      </c>
      <c r="C189" s="11" t="s">
        <v>125</v>
      </c>
      <c r="D189" s="28" t="s">
        <v>126</v>
      </c>
      <c r="E189" s="12">
        <v>8000</v>
      </c>
      <c r="F189" s="12">
        <v>0</v>
      </c>
      <c r="G189" s="13">
        <f t="shared" si="2"/>
        <v>0</v>
      </c>
    </row>
    <row r="190" spans="1:7" x14ac:dyDescent="0.2">
      <c r="A190" s="14" t="s">
        <v>34</v>
      </c>
      <c r="B190" s="15"/>
      <c r="C190" s="16"/>
      <c r="D190" s="29"/>
      <c r="E190" s="18">
        <f>SUM(E189)</f>
        <v>8000</v>
      </c>
      <c r="F190" s="18">
        <f>SUM(F189)</f>
        <v>0</v>
      </c>
      <c r="G190" s="19">
        <f t="shared" si="2"/>
        <v>0</v>
      </c>
    </row>
    <row r="191" spans="1:7" ht="25.5" x14ac:dyDescent="0.2">
      <c r="A191" s="40" t="s">
        <v>298</v>
      </c>
      <c r="B191" s="9" t="s">
        <v>299</v>
      </c>
      <c r="C191" s="10" t="s">
        <v>300</v>
      </c>
      <c r="D191" s="28" t="s">
        <v>301</v>
      </c>
      <c r="E191" s="12">
        <v>0</v>
      </c>
      <c r="F191" s="12">
        <v>-70</v>
      </c>
      <c r="G191" s="13"/>
    </row>
    <row r="192" spans="1:7" ht="25.5" x14ac:dyDescent="0.2">
      <c r="A192" s="41"/>
      <c r="B192" s="9" t="s">
        <v>299</v>
      </c>
      <c r="C192" s="11" t="s">
        <v>302</v>
      </c>
      <c r="D192" s="28" t="s">
        <v>303</v>
      </c>
      <c r="E192" s="12">
        <v>2000</v>
      </c>
      <c r="F192" s="12">
        <v>7016.8969999999999</v>
      </c>
      <c r="G192" s="13">
        <f t="shared" si="2"/>
        <v>350.84485000000001</v>
      </c>
    </row>
    <row r="193" spans="1:7" ht="25.5" x14ac:dyDescent="0.2">
      <c r="A193" s="42"/>
      <c r="B193" s="9" t="s">
        <v>299</v>
      </c>
      <c r="C193" s="10" t="s">
        <v>125</v>
      </c>
      <c r="D193" s="28" t="s">
        <v>126</v>
      </c>
      <c r="E193" s="12">
        <v>0</v>
      </c>
      <c r="F193" s="12">
        <v>972.06299999999999</v>
      </c>
      <c r="G193" s="13"/>
    </row>
    <row r="194" spans="1:7" x14ac:dyDescent="0.2">
      <c r="A194" s="14" t="s">
        <v>34</v>
      </c>
      <c r="B194" s="15"/>
      <c r="C194" s="16"/>
      <c r="D194" s="29"/>
      <c r="E194" s="18">
        <f>SUM(E191:E193)</f>
        <v>2000</v>
      </c>
      <c r="F194" s="18">
        <f>SUM(F191:F193)</f>
        <v>7918.96</v>
      </c>
      <c r="G194" s="19">
        <f t="shared" si="2"/>
        <v>395.94800000000004</v>
      </c>
    </row>
    <row r="195" spans="1:7" ht="25.5" x14ac:dyDescent="0.2">
      <c r="A195" s="40" t="s">
        <v>304</v>
      </c>
      <c r="B195" s="9" t="s">
        <v>305</v>
      </c>
      <c r="C195" s="11" t="s">
        <v>306</v>
      </c>
      <c r="D195" s="28" t="s">
        <v>307</v>
      </c>
      <c r="E195" s="12">
        <v>1500</v>
      </c>
      <c r="F195" s="12">
        <v>4572.8410000000003</v>
      </c>
      <c r="G195" s="13">
        <f t="shared" si="2"/>
        <v>304.85606666666672</v>
      </c>
    </row>
    <row r="196" spans="1:7" ht="25.5" x14ac:dyDescent="0.2">
      <c r="A196" s="41"/>
      <c r="B196" s="9" t="s">
        <v>305</v>
      </c>
      <c r="C196" s="11" t="s">
        <v>308</v>
      </c>
      <c r="D196" s="28" t="s">
        <v>309</v>
      </c>
      <c r="E196" s="12">
        <v>660</v>
      </c>
      <c r="F196" s="12">
        <v>725.86099999999999</v>
      </c>
      <c r="G196" s="13">
        <f t="shared" si="2"/>
        <v>109.97893939393938</v>
      </c>
    </row>
    <row r="197" spans="1:7" ht="25.5" x14ac:dyDescent="0.2">
      <c r="A197" s="41"/>
      <c r="B197" s="9" t="s">
        <v>305</v>
      </c>
      <c r="C197" s="11" t="s">
        <v>310</v>
      </c>
      <c r="D197" s="28" t="s">
        <v>311</v>
      </c>
      <c r="E197" s="12">
        <v>1000</v>
      </c>
      <c r="F197" s="12">
        <v>1593.252</v>
      </c>
      <c r="G197" s="13">
        <f t="shared" si="2"/>
        <v>159.3252</v>
      </c>
    </row>
    <row r="198" spans="1:7" ht="25.5" x14ac:dyDescent="0.2">
      <c r="A198" s="42"/>
      <c r="B198" s="9" t="s">
        <v>305</v>
      </c>
      <c r="C198" s="10" t="s">
        <v>125</v>
      </c>
      <c r="D198" s="28" t="s">
        <v>126</v>
      </c>
      <c r="E198" s="12">
        <v>0</v>
      </c>
      <c r="F198" s="12">
        <v>890.49400000000003</v>
      </c>
      <c r="G198" s="13"/>
    </row>
    <row r="199" spans="1:7" x14ac:dyDescent="0.2">
      <c r="A199" s="14" t="s">
        <v>34</v>
      </c>
      <c r="B199" s="15"/>
      <c r="C199" s="16"/>
      <c r="D199" s="29"/>
      <c r="E199" s="18">
        <f>SUM(E195:E198)</f>
        <v>3160</v>
      </c>
      <c r="F199" s="18">
        <f>SUM(F195:F198)</f>
        <v>7782.4479999999994</v>
      </c>
      <c r="G199" s="19">
        <f t="shared" si="2"/>
        <v>246.27999999999997</v>
      </c>
    </row>
    <row r="200" spans="1:7" ht="63.75" x14ac:dyDescent="0.2">
      <c r="A200" s="22" t="s">
        <v>312</v>
      </c>
      <c r="B200" s="9" t="s">
        <v>313</v>
      </c>
      <c r="C200" s="10" t="s">
        <v>125</v>
      </c>
      <c r="D200" s="28" t="s">
        <v>126</v>
      </c>
      <c r="E200" s="12">
        <v>0</v>
      </c>
      <c r="F200" s="12">
        <v>5575.2520000000004</v>
      </c>
      <c r="G200" s="13"/>
    </row>
    <row r="201" spans="1:7" x14ac:dyDescent="0.2">
      <c r="A201" s="14" t="s">
        <v>34</v>
      </c>
      <c r="B201" s="15"/>
      <c r="C201" s="16"/>
      <c r="D201" s="29"/>
      <c r="E201" s="18">
        <f>SUM(E200)</f>
        <v>0</v>
      </c>
      <c r="F201" s="18">
        <f>SUM(F200)</f>
        <v>5575.2520000000004</v>
      </c>
      <c r="G201" s="19"/>
    </row>
    <row r="202" spans="1:7" ht="38.25" x14ac:dyDescent="0.2">
      <c r="A202" s="22" t="s">
        <v>314</v>
      </c>
      <c r="B202" s="9" t="s">
        <v>315</v>
      </c>
      <c r="C202" s="11" t="s">
        <v>125</v>
      </c>
      <c r="D202" s="28" t="s">
        <v>126</v>
      </c>
      <c r="E202" s="12">
        <v>1500</v>
      </c>
      <c r="F202" s="12">
        <v>0</v>
      </c>
      <c r="G202" s="13">
        <f t="shared" si="2"/>
        <v>0</v>
      </c>
    </row>
    <row r="203" spans="1:7" x14ac:dyDescent="0.2">
      <c r="A203" s="14" t="s">
        <v>34</v>
      </c>
      <c r="B203" s="15"/>
      <c r="C203" s="16"/>
      <c r="D203" s="29"/>
      <c r="E203" s="18">
        <f>SUM(E202)</f>
        <v>1500</v>
      </c>
      <c r="F203" s="18">
        <f>SUM(F202)</f>
        <v>0</v>
      </c>
      <c r="G203" s="19">
        <f t="shared" si="2"/>
        <v>0</v>
      </c>
    </row>
    <row r="204" spans="1:7" ht="71.25" customHeight="1" x14ac:dyDescent="0.2">
      <c r="A204" s="22" t="s">
        <v>316</v>
      </c>
      <c r="B204" s="9" t="s">
        <v>317</v>
      </c>
      <c r="C204" s="10" t="s">
        <v>125</v>
      </c>
      <c r="D204" s="28" t="s">
        <v>126</v>
      </c>
      <c r="E204" s="12">
        <v>0</v>
      </c>
      <c r="F204" s="12">
        <v>4478.62</v>
      </c>
      <c r="G204" s="13"/>
    </row>
    <row r="205" spans="1:7" x14ac:dyDescent="0.2">
      <c r="A205" s="14" t="s">
        <v>34</v>
      </c>
      <c r="B205" s="15"/>
      <c r="C205" s="16"/>
      <c r="D205" s="29"/>
      <c r="E205" s="18">
        <f>SUM(E204)</f>
        <v>0</v>
      </c>
      <c r="F205" s="18">
        <f>SUM(F204)</f>
        <v>4478.62</v>
      </c>
      <c r="G205" s="19"/>
    </row>
    <row r="206" spans="1:7" ht="38.25" x14ac:dyDescent="0.2">
      <c r="A206" s="22" t="s">
        <v>318</v>
      </c>
      <c r="B206" s="9" t="s">
        <v>319</v>
      </c>
      <c r="C206" s="10" t="s">
        <v>125</v>
      </c>
      <c r="D206" s="28" t="s">
        <v>126</v>
      </c>
      <c r="E206" s="12">
        <v>0</v>
      </c>
      <c r="F206" s="12">
        <v>275</v>
      </c>
      <c r="G206" s="13"/>
    </row>
    <row r="207" spans="1:7" x14ac:dyDescent="0.2">
      <c r="A207" s="14" t="s">
        <v>34</v>
      </c>
      <c r="B207" s="15"/>
      <c r="C207" s="16"/>
      <c r="D207" s="29"/>
      <c r="E207" s="18">
        <f>SUM(E206)</f>
        <v>0</v>
      </c>
      <c r="F207" s="18">
        <f>SUM(F206)</f>
        <v>275</v>
      </c>
      <c r="G207" s="19"/>
    </row>
    <row r="208" spans="1:7" ht="63.75" x14ac:dyDescent="0.2">
      <c r="A208" s="22" t="s">
        <v>320</v>
      </c>
      <c r="B208" s="9" t="s">
        <v>321</v>
      </c>
      <c r="C208" s="11" t="s">
        <v>322</v>
      </c>
      <c r="D208" s="28" t="s">
        <v>323</v>
      </c>
      <c r="E208" s="12">
        <v>400</v>
      </c>
      <c r="F208" s="12">
        <v>250</v>
      </c>
      <c r="G208" s="13">
        <f t="shared" ref="G208:G262" si="3">F208/E208*100</f>
        <v>62.5</v>
      </c>
    </row>
    <row r="209" spans="1:7" x14ac:dyDescent="0.2">
      <c r="A209" s="14" t="s">
        <v>34</v>
      </c>
      <c r="B209" s="15"/>
      <c r="C209" s="16"/>
      <c r="D209" s="29"/>
      <c r="E209" s="18">
        <f>SUM(E208)</f>
        <v>400</v>
      </c>
      <c r="F209" s="18">
        <f>SUM(F208)</f>
        <v>250</v>
      </c>
      <c r="G209" s="19">
        <f t="shared" si="3"/>
        <v>62.5</v>
      </c>
    </row>
    <row r="210" spans="1:7" ht="51" x14ac:dyDescent="0.2">
      <c r="A210" s="22" t="s">
        <v>324</v>
      </c>
      <c r="B210" s="9" t="s">
        <v>325</v>
      </c>
      <c r="C210" s="10" t="s">
        <v>121</v>
      </c>
      <c r="D210" s="28" t="s">
        <v>122</v>
      </c>
      <c r="E210" s="12">
        <v>0</v>
      </c>
      <c r="F210" s="12">
        <v>25</v>
      </c>
      <c r="G210" s="13"/>
    </row>
    <row r="211" spans="1:7" x14ac:dyDescent="0.2">
      <c r="A211" s="14" t="s">
        <v>34</v>
      </c>
      <c r="B211" s="15"/>
      <c r="C211" s="16"/>
      <c r="D211" s="29"/>
      <c r="E211" s="18">
        <f>SUM(E210)</f>
        <v>0</v>
      </c>
      <c r="F211" s="18">
        <f>SUM(F210)</f>
        <v>25</v>
      </c>
      <c r="G211" s="19"/>
    </row>
    <row r="212" spans="1:7" ht="38.25" x14ac:dyDescent="0.2">
      <c r="A212" s="40" t="s">
        <v>326</v>
      </c>
      <c r="B212" s="9" t="s">
        <v>327</v>
      </c>
      <c r="C212" s="10" t="s">
        <v>328</v>
      </c>
      <c r="D212" s="28" t="s">
        <v>329</v>
      </c>
      <c r="E212" s="12">
        <v>0</v>
      </c>
      <c r="F212" s="12">
        <v>60</v>
      </c>
      <c r="G212" s="13"/>
    </row>
    <row r="213" spans="1:7" ht="25.5" x14ac:dyDescent="0.2">
      <c r="A213" s="42"/>
      <c r="B213" s="9" t="s">
        <v>327</v>
      </c>
      <c r="C213" s="11" t="s">
        <v>125</v>
      </c>
      <c r="D213" s="28" t="s">
        <v>126</v>
      </c>
      <c r="E213" s="12">
        <v>56000</v>
      </c>
      <c r="F213" s="12">
        <v>56713.737999999998</v>
      </c>
      <c r="G213" s="13">
        <f t="shared" si="3"/>
        <v>101.27453214285713</v>
      </c>
    </row>
    <row r="214" spans="1:7" x14ac:dyDescent="0.2">
      <c r="A214" s="14" t="s">
        <v>34</v>
      </c>
      <c r="B214" s="15"/>
      <c r="C214" s="16"/>
      <c r="D214" s="29"/>
      <c r="E214" s="18">
        <f>SUM(E212:E213)</f>
        <v>56000</v>
      </c>
      <c r="F214" s="18">
        <f>SUM(F212:F213)</f>
        <v>56773.737999999998</v>
      </c>
      <c r="G214" s="19">
        <f t="shared" si="3"/>
        <v>101.38167499999999</v>
      </c>
    </row>
    <row r="215" spans="1:7" ht="51" x14ac:dyDescent="0.2">
      <c r="A215" s="22" t="s">
        <v>330</v>
      </c>
      <c r="B215" s="9" t="s">
        <v>331</v>
      </c>
      <c r="C215" s="11" t="s">
        <v>125</v>
      </c>
      <c r="D215" s="28" t="s">
        <v>126</v>
      </c>
      <c r="E215" s="12">
        <v>180</v>
      </c>
      <c r="F215" s="12">
        <v>8.923</v>
      </c>
      <c r="G215" s="13">
        <f t="shared" si="3"/>
        <v>4.9572222222222226</v>
      </c>
    </row>
    <row r="216" spans="1:7" x14ac:dyDescent="0.2">
      <c r="A216" s="14" t="s">
        <v>34</v>
      </c>
      <c r="B216" s="15"/>
      <c r="C216" s="16"/>
      <c r="D216" s="29"/>
      <c r="E216" s="18">
        <f>SUM(E215)</f>
        <v>180</v>
      </c>
      <c r="F216" s="18">
        <f>SUM(F215)</f>
        <v>8.923</v>
      </c>
      <c r="G216" s="19">
        <f t="shared" si="3"/>
        <v>4.9572222222222226</v>
      </c>
    </row>
    <row r="217" spans="1:7" x14ac:dyDescent="0.2">
      <c r="A217" s="40" t="s">
        <v>332</v>
      </c>
      <c r="B217" s="9" t="s">
        <v>333</v>
      </c>
      <c r="C217" s="11" t="s">
        <v>103</v>
      </c>
      <c r="D217" s="28" t="s">
        <v>104</v>
      </c>
      <c r="E217" s="12">
        <v>0</v>
      </c>
      <c r="F217" s="12">
        <v>170.69200000000001</v>
      </c>
      <c r="G217" s="13"/>
    </row>
    <row r="218" spans="1:7" ht="51" x14ac:dyDescent="0.2">
      <c r="A218" s="41"/>
      <c r="B218" s="9" t="s">
        <v>333</v>
      </c>
      <c r="C218" s="11" t="s">
        <v>105</v>
      </c>
      <c r="D218" s="28" t="s">
        <v>106</v>
      </c>
      <c r="E218" s="12">
        <v>0</v>
      </c>
      <c r="F218" s="12">
        <v>0</v>
      </c>
      <c r="G218" s="13"/>
    </row>
    <row r="219" spans="1:7" ht="63.75" x14ac:dyDescent="0.2">
      <c r="A219" s="41"/>
      <c r="B219" s="9" t="s">
        <v>333</v>
      </c>
      <c r="C219" s="11" t="s">
        <v>107</v>
      </c>
      <c r="D219" s="28" t="s">
        <v>108</v>
      </c>
      <c r="E219" s="12">
        <v>0</v>
      </c>
      <c r="F219" s="12">
        <v>0</v>
      </c>
      <c r="G219" s="13"/>
    </row>
    <row r="220" spans="1:7" ht="51" x14ac:dyDescent="0.2">
      <c r="A220" s="41"/>
      <c r="B220" s="9" t="s">
        <v>333</v>
      </c>
      <c r="C220" s="11" t="s">
        <v>121</v>
      </c>
      <c r="D220" s="28" t="s">
        <v>122</v>
      </c>
      <c r="E220" s="12">
        <v>0</v>
      </c>
      <c r="F220" s="12">
        <v>0</v>
      </c>
      <c r="G220" s="13"/>
    </row>
    <row r="221" spans="1:7" ht="25.5" x14ac:dyDescent="0.2">
      <c r="A221" s="41"/>
      <c r="B221" s="9" t="s">
        <v>333</v>
      </c>
      <c r="C221" s="11" t="s">
        <v>125</v>
      </c>
      <c r="D221" s="28" t="s">
        <v>126</v>
      </c>
      <c r="E221" s="12">
        <v>0</v>
      </c>
      <c r="F221" s="12">
        <v>135.18700000000001</v>
      </c>
      <c r="G221" s="13"/>
    </row>
    <row r="222" spans="1:7" x14ac:dyDescent="0.2">
      <c r="A222" s="41"/>
      <c r="B222" s="9" t="s">
        <v>333</v>
      </c>
      <c r="C222" s="11" t="s">
        <v>127</v>
      </c>
      <c r="D222" s="28" t="s">
        <v>128</v>
      </c>
      <c r="E222" s="12">
        <v>0</v>
      </c>
      <c r="F222" s="12">
        <v>5</v>
      </c>
      <c r="G222" s="13"/>
    </row>
    <row r="223" spans="1:7" x14ac:dyDescent="0.2">
      <c r="A223" s="41"/>
      <c r="B223" s="9" t="s">
        <v>333</v>
      </c>
      <c r="C223" s="11" t="s">
        <v>129</v>
      </c>
      <c r="D223" s="28" t="s">
        <v>130</v>
      </c>
      <c r="E223" s="12">
        <v>0</v>
      </c>
      <c r="F223" s="12">
        <v>0</v>
      </c>
      <c r="G223" s="13"/>
    </row>
    <row r="224" spans="1:7" ht="25.5" x14ac:dyDescent="0.2">
      <c r="A224" s="41"/>
      <c r="B224" s="9" t="s">
        <v>333</v>
      </c>
      <c r="C224" s="11" t="s">
        <v>334</v>
      </c>
      <c r="D224" s="28" t="s">
        <v>335</v>
      </c>
      <c r="E224" s="12">
        <v>290842.40000000002</v>
      </c>
      <c r="F224" s="12">
        <v>290842.40000000002</v>
      </c>
      <c r="G224" s="13">
        <f t="shared" si="3"/>
        <v>100</v>
      </c>
    </row>
    <row r="225" spans="1:7" ht="63.75" x14ac:dyDescent="0.2">
      <c r="A225" s="42"/>
      <c r="B225" s="9" t="s">
        <v>333</v>
      </c>
      <c r="C225" s="11" t="s">
        <v>336</v>
      </c>
      <c r="D225" s="28" t="s">
        <v>337</v>
      </c>
      <c r="E225" s="12">
        <v>0</v>
      </c>
      <c r="F225" s="12">
        <v>0</v>
      </c>
      <c r="G225" s="13"/>
    </row>
    <row r="226" spans="1:7" x14ac:dyDescent="0.2">
      <c r="A226" s="14" t="s">
        <v>34</v>
      </c>
      <c r="B226" s="15"/>
      <c r="C226" s="16"/>
      <c r="D226" s="29"/>
      <c r="E226" s="18">
        <f>SUM(E217:E225)</f>
        <v>290842.40000000002</v>
      </c>
      <c r="F226" s="18">
        <f>SUM(F217:F225)</f>
        <v>291153.27900000004</v>
      </c>
      <c r="G226" s="19">
        <f t="shared" si="3"/>
        <v>100.10688916059007</v>
      </c>
    </row>
    <row r="227" spans="1:7" ht="25.5" x14ac:dyDescent="0.2">
      <c r="A227" s="40" t="s">
        <v>338</v>
      </c>
      <c r="B227" s="9" t="s">
        <v>339</v>
      </c>
      <c r="C227" s="11" t="s">
        <v>99</v>
      </c>
      <c r="D227" s="28" t="s">
        <v>100</v>
      </c>
      <c r="E227" s="12">
        <v>814.4</v>
      </c>
      <c r="F227" s="12">
        <v>1314.2729999999999</v>
      </c>
      <c r="G227" s="13">
        <f t="shared" si="3"/>
        <v>161.37929764243614</v>
      </c>
    </row>
    <row r="228" spans="1:7" x14ac:dyDescent="0.2">
      <c r="A228" s="41"/>
      <c r="B228" s="9" t="s">
        <v>339</v>
      </c>
      <c r="C228" s="11" t="s">
        <v>103</v>
      </c>
      <c r="D228" s="28" t="s">
        <v>104</v>
      </c>
      <c r="E228" s="12">
        <v>0</v>
      </c>
      <c r="F228" s="12">
        <v>2126.1460000000002</v>
      </c>
      <c r="G228" s="13"/>
    </row>
    <row r="229" spans="1:7" ht="51" x14ac:dyDescent="0.2">
      <c r="A229" s="41"/>
      <c r="B229" s="9" t="s">
        <v>339</v>
      </c>
      <c r="C229" s="11" t="s">
        <v>105</v>
      </c>
      <c r="D229" s="28" t="s">
        <v>106</v>
      </c>
      <c r="E229" s="12">
        <v>0</v>
      </c>
      <c r="F229" s="12">
        <v>0</v>
      </c>
      <c r="G229" s="13"/>
    </row>
    <row r="230" spans="1:7" ht="63.75" x14ac:dyDescent="0.2">
      <c r="A230" s="41"/>
      <c r="B230" s="9" t="s">
        <v>339</v>
      </c>
      <c r="C230" s="11" t="s">
        <v>107</v>
      </c>
      <c r="D230" s="28" t="s">
        <v>108</v>
      </c>
      <c r="E230" s="12">
        <v>0</v>
      </c>
      <c r="F230" s="12">
        <v>0</v>
      </c>
      <c r="G230" s="13"/>
    </row>
    <row r="231" spans="1:7" ht="51" x14ac:dyDescent="0.2">
      <c r="A231" s="41"/>
      <c r="B231" s="9" t="s">
        <v>339</v>
      </c>
      <c r="C231" s="11" t="s">
        <v>121</v>
      </c>
      <c r="D231" s="28" t="s">
        <v>122</v>
      </c>
      <c r="E231" s="12">
        <v>0</v>
      </c>
      <c r="F231" s="12">
        <v>114.66</v>
      </c>
      <c r="G231" s="13"/>
    </row>
    <row r="232" spans="1:7" ht="25.5" x14ac:dyDescent="0.2">
      <c r="A232" s="41"/>
      <c r="B232" s="9" t="s">
        <v>339</v>
      </c>
      <c r="C232" s="11" t="s">
        <v>125</v>
      </c>
      <c r="D232" s="28" t="s">
        <v>126</v>
      </c>
      <c r="E232" s="12">
        <v>0</v>
      </c>
      <c r="F232" s="12">
        <v>2097.6210000000001</v>
      </c>
      <c r="G232" s="13"/>
    </row>
    <row r="233" spans="1:7" x14ac:dyDescent="0.2">
      <c r="A233" s="41"/>
      <c r="B233" s="9" t="s">
        <v>339</v>
      </c>
      <c r="C233" s="11" t="s">
        <v>127</v>
      </c>
      <c r="D233" s="28" t="s">
        <v>128</v>
      </c>
      <c r="E233" s="12">
        <v>0</v>
      </c>
      <c r="F233" s="12">
        <v>4</v>
      </c>
      <c r="G233" s="13"/>
    </row>
    <row r="234" spans="1:7" x14ac:dyDescent="0.2">
      <c r="A234" s="41"/>
      <c r="B234" s="9" t="s">
        <v>339</v>
      </c>
      <c r="C234" s="11" t="s">
        <v>129</v>
      </c>
      <c r="D234" s="28" t="s">
        <v>130</v>
      </c>
      <c r="E234" s="12">
        <v>0</v>
      </c>
      <c r="F234" s="12">
        <v>0</v>
      </c>
      <c r="G234" s="13"/>
    </row>
    <row r="235" spans="1:7" x14ac:dyDescent="0.2">
      <c r="A235" s="42"/>
      <c r="B235" s="9" t="s">
        <v>339</v>
      </c>
      <c r="C235" s="11" t="s">
        <v>133</v>
      </c>
      <c r="D235" s="28" t="s">
        <v>134</v>
      </c>
      <c r="E235" s="12">
        <v>0</v>
      </c>
      <c r="F235" s="12">
        <v>0</v>
      </c>
      <c r="G235" s="13"/>
    </row>
    <row r="236" spans="1:7" x14ac:dyDescent="0.2">
      <c r="A236" s="14" t="s">
        <v>34</v>
      </c>
      <c r="B236" s="15"/>
      <c r="C236" s="16"/>
      <c r="D236" s="29"/>
      <c r="E236" s="18">
        <f>SUM(E227:E235)</f>
        <v>814.4</v>
      </c>
      <c r="F236" s="18">
        <f>SUM(F227:F235)</f>
        <v>5656.7</v>
      </c>
      <c r="G236" s="19">
        <f t="shared" si="3"/>
        <v>694.58497053045187</v>
      </c>
    </row>
    <row r="237" spans="1:7" x14ac:dyDescent="0.2">
      <c r="A237" s="40" t="s">
        <v>340</v>
      </c>
      <c r="B237" s="9" t="s">
        <v>341</v>
      </c>
      <c r="C237" s="11" t="s">
        <v>103</v>
      </c>
      <c r="D237" s="28" t="s">
        <v>104</v>
      </c>
      <c r="E237" s="12">
        <v>0</v>
      </c>
      <c r="F237" s="12">
        <v>0</v>
      </c>
      <c r="G237" s="13"/>
    </row>
    <row r="238" spans="1:7" ht="51" x14ac:dyDescent="0.2">
      <c r="A238" s="41"/>
      <c r="B238" s="9" t="s">
        <v>341</v>
      </c>
      <c r="C238" s="10" t="s">
        <v>121</v>
      </c>
      <c r="D238" s="28" t="s">
        <v>122</v>
      </c>
      <c r="E238" s="12">
        <v>0</v>
      </c>
      <c r="F238" s="12">
        <v>17</v>
      </c>
      <c r="G238" s="13"/>
    </row>
    <row r="239" spans="1:7" ht="25.5" x14ac:dyDescent="0.2">
      <c r="A239" s="41"/>
      <c r="B239" s="9" t="s">
        <v>341</v>
      </c>
      <c r="C239" s="11" t="s">
        <v>125</v>
      </c>
      <c r="D239" s="28" t="s">
        <v>126</v>
      </c>
      <c r="E239" s="12">
        <v>0</v>
      </c>
      <c r="F239" s="12">
        <v>0</v>
      </c>
      <c r="G239" s="13"/>
    </row>
    <row r="240" spans="1:7" x14ac:dyDescent="0.2">
      <c r="A240" s="41"/>
      <c r="B240" s="9" t="s">
        <v>341</v>
      </c>
      <c r="C240" s="11" t="s">
        <v>127</v>
      </c>
      <c r="D240" s="28" t="s">
        <v>128</v>
      </c>
      <c r="E240" s="12">
        <v>0</v>
      </c>
      <c r="F240" s="12">
        <v>0</v>
      </c>
      <c r="G240" s="13"/>
    </row>
    <row r="241" spans="1:7" ht="25.5" x14ac:dyDescent="0.2">
      <c r="A241" s="41"/>
      <c r="B241" s="9" t="s">
        <v>341</v>
      </c>
      <c r="C241" s="11" t="s">
        <v>342</v>
      </c>
      <c r="D241" s="28" t="s">
        <v>343</v>
      </c>
      <c r="E241" s="12">
        <v>38758.5</v>
      </c>
      <c r="F241" s="12">
        <v>38758.5</v>
      </c>
      <c r="G241" s="13">
        <f t="shared" si="3"/>
        <v>100</v>
      </c>
    </row>
    <row r="242" spans="1:7" x14ac:dyDescent="0.2">
      <c r="A242" s="41"/>
      <c r="B242" s="9" t="s">
        <v>341</v>
      </c>
      <c r="C242" s="11" t="s">
        <v>133</v>
      </c>
      <c r="D242" s="28" t="s">
        <v>134</v>
      </c>
      <c r="E242" s="12">
        <v>0</v>
      </c>
      <c r="F242" s="12">
        <v>0</v>
      </c>
      <c r="G242" s="13"/>
    </row>
    <row r="243" spans="1:7" ht="38.25" x14ac:dyDescent="0.2">
      <c r="A243" s="42"/>
      <c r="B243" s="9" t="s">
        <v>341</v>
      </c>
      <c r="C243" s="11" t="s">
        <v>136</v>
      </c>
      <c r="D243" s="28" t="s">
        <v>137</v>
      </c>
      <c r="E243" s="12">
        <v>0</v>
      </c>
      <c r="F243" s="12">
        <v>0</v>
      </c>
      <c r="G243" s="13"/>
    </row>
    <row r="244" spans="1:7" x14ac:dyDescent="0.2">
      <c r="A244" s="14" t="s">
        <v>34</v>
      </c>
      <c r="B244" s="15"/>
      <c r="C244" s="16"/>
      <c r="D244" s="29"/>
      <c r="E244" s="18">
        <f>SUM(E237:E243)</f>
        <v>38758.5</v>
      </c>
      <c r="F244" s="18">
        <f>SUM(F237:F243)</f>
        <v>38775.5</v>
      </c>
      <c r="G244" s="19">
        <f t="shared" si="3"/>
        <v>100.04386134654332</v>
      </c>
    </row>
    <row r="245" spans="1:7" ht="51" x14ac:dyDescent="0.2">
      <c r="A245" s="40" t="s">
        <v>344</v>
      </c>
      <c r="B245" s="9" t="s">
        <v>345</v>
      </c>
      <c r="C245" s="10" t="s">
        <v>346</v>
      </c>
      <c r="D245" s="28" t="s">
        <v>347</v>
      </c>
      <c r="E245" s="12">
        <v>0</v>
      </c>
      <c r="F245" s="12">
        <v>163.05199999999999</v>
      </c>
      <c r="G245" s="13"/>
    </row>
    <row r="246" spans="1:7" ht="38.25" x14ac:dyDescent="0.2">
      <c r="A246" s="41"/>
      <c r="B246" s="9" t="s">
        <v>345</v>
      </c>
      <c r="C246" s="11" t="s">
        <v>348</v>
      </c>
      <c r="D246" s="28" t="s">
        <v>349</v>
      </c>
      <c r="E246" s="12">
        <v>0</v>
      </c>
      <c r="F246" s="12">
        <v>0</v>
      </c>
      <c r="G246" s="13"/>
    </row>
    <row r="247" spans="1:7" ht="25.5" x14ac:dyDescent="0.2">
      <c r="A247" s="41"/>
      <c r="B247" s="9" t="s">
        <v>345</v>
      </c>
      <c r="C247" s="11" t="s">
        <v>350</v>
      </c>
      <c r="D247" s="28" t="s">
        <v>351</v>
      </c>
      <c r="E247" s="12">
        <v>19</v>
      </c>
      <c r="F247" s="12">
        <v>402.81700000000001</v>
      </c>
      <c r="G247" s="13">
        <f t="shared" si="3"/>
        <v>2120.0894736842106</v>
      </c>
    </row>
    <row r="248" spans="1:7" ht="25.5" x14ac:dyDescent="0.2">
      <c r="A248" s="41"/>
      <c r="B248" s="9" t="s">
        <v>345</v>
      </c>
      <c r="C248" s="11" t="s">
        <v>352</v>
      </c>
      <c r="D248" s="28" t="s">
        <v>353</v>
      </c>
      <c r="E248" s="12">
        <v>0</v>
      </c>
      <c r="F248" s="12">
        <v>0</v>
      </c>
      <c r="G248" s="13"/>
    </row>
    <row r="249" spans="1:7" ht="25.5" x14ac:dyDescent="0.2">
      <c r="A249" s="41"/>
      <c r="B249" s="9" t="s">
        <v>345</v>
      </c>
      <c r="C249" s="11" t="s">
        <v>99</v>
      </c>
      <c r="D249" s="28" t="s">
        <v>100</v>
      </c>
      <c r="E249" s="12">
        <v>0</v>
      </c>
      <c r="F249" s="12">
        <v>0</v>
      </c>
      <c r="G249" s="13"/>
    </row>
    <row r="250" spans="1:7" x14ac:dyDescent="0.2">
      <c r="A250" s="41"/>
      <c r="B250" s="9" t="s">
        <v>345</v>
      </c>
      <c r="C250" s="11" t="s">
        <v>103</v>
      </c>
      <c r="D250" s="28" t="s">
        <v>104</v>
      </c>
      <c r="E250" s="12">
        <v>0</v>
      </c>
      <c r="F250" s="12">
        <v>28.081</v>
      </c>
      <c r="G250" s="13"/>
    </row>
    <row r="251" spans="1:7" ht="51" x14ac:dyDescent="0.2">
      <c r="A251" s="41"/>
      <c r="B251" s="9" t="s">
        <v>345</v>
      </c>
      <c r="C251" s="11" t="s">
        <v>105</v>
      </c>
      <c r="D251" s="28" t="s">
        <v>106</v>
      </c>
      <c r="E251" s="12">
        <v>0</v>
      </c>
      <c r="F251" s="12">
        <v>0</v>
      </c>
      <c r="G251" s="13"/>
    </row>
    <row r="252" spans="1:7" ht="63.75" x14ac:dyDescent="0.2">
      <c r="A252" s="41"/>
      <c r="B252" s="9" t="s">
        <v>345</v>
      </c>
      <c r="C252" s="11" t="s">
        <v>107</v>
      </c>
      <c r="D252" s="28" t="s">
        <v>108</v>
      </c>
      <c r="E252" s="12">
        <v>0</v>
      </c>
      <c r="F252" s="12">
        <v>0</v>
      </c>
      <c r="G252" s="13"/>
    </row>
    <row r="253" spans="1:7" ht="51" x14ac:dyDescent="0.2">
      <c r="A253" s="41"/>
      <c r="B253" s="9" t="s">
        <v>345</v>
      </c>
      <c r="C253" s="11" t="s">
        <v>121</v>
      </c>
      <c r="D253" s="28" t="s">
        <v>122</v>
      </c>
      <c r="E253" s="12">
        <v>0</v>
      </c>
      <c r="F253" s="12">
        <v>0</v>
      </c>
      <c r="G253" s="13"/>
    </row>
    <row r="254" spans="1:7" ht="38.25" x14ac:dyDescent="0.2">
      <c r="A254" s="41"/>
      <c r="B254" s="9" t="s">
        <v>345</v>
      </c>
      <c r="C254" s="11" t="s">
        <v>123</v>
      </c>
      <c r="D254" s="28" t="s">
        <v>124</v>
      </c>
      <c r="E254" s="12">
        <v>173.1</v>
      </c>
      <c r="F254" s="12">
        <v>223.48699999999999</v>
      </c>
      <c r="G254" s="13">
        <f t="shared" si="3"/>
        <v>129.10860774119007</v>
      </c>
    </row>
    <row r="255" spans="1:7" ht="25.5" x14ac:dyDescent="0.2">
      <c r="A255" s="41"/>
      <c r="B255" s="9" t="s">
        <v>345</v>
      </c>
      <c r="C255" s="11" t="s">
        <v>125</v>
      </c>
      <c r="D255" s="28" t="s">
        <v>126</v>
      </c>
      <c r="E255" s="12">
        <v>0</v>
      </c>
      <c r="F255" s="12">
        <v>112.255</v>
      </c>
      <c r="G255" s="13"/>
    </row>
    <row r="256" spans="1:7" x14ac:dyDescent="0.2">
      <c r="A256" s="41"/>
      <c r="B256" s="9" t="s">
        <v>345</v>
      </c>
      <c r="C256" s="11" t="s">
        <v>127</v>
      </c>
      <c r="D256" s="28" t="s">
        <v>128</v>
      </c>
      <c r="E256" s="12">
        <v>0</v>
      </c>
      <c r="F256" s="12">
        <v>0</v>
      </c>
      <c r="G256" s="13"/>
    </row>
    <row r="257" spans="1:7" x14ac:dyDescent="0.2">
      <c r="A257" s="41"/>
      <c r="B257" s="9" t="s">
        <v>345</v>
      </c>
      <c r="C257" s="11" t="s">
        <v>129</v>
      </c>
      <c r="D257" s="28" t="s">
        <v>130</v>
      </c>
      <c r="E257" s="12">
        <v>10982.5</v>
      </c>
      <c r="F257" s="12">
        <v>15074.395</v>
      </c>
      <c r="G257" s="13">
        <f t="shared" si="3"/>
        <v>137.25832005463238</v>
      </c>
    </row>
    <row r="258" spans="1:7" ht="38.25" x14ac:dyDescent="0.2">
      <c r="A258" s="41"/>
      <c r="B258" s="9" t="s">
        <v>345</v>
      </c>
      <c r="C258" s="11" t="s">
        <v>354</v>
      </c>
      <c r="D258" s="28" t="s">
        <v>355</v>
      </c>
      <c r="E258" s="12">
        <v>12109.4</v>
      </c>
      <c r="F258" s="12">
        <v>12109.4</v>
      </c>
      <c r="G258" s="13">
        <f t="shared" si="3"/>
        <v>100</v>
      </c>
    </row>
    <row r="259" spans="1:7" ht="51" x14ac:dyDescent="0.2">
      <c r="A259" s="41"/>
      <c r="B259" s="9" t="s">
        <v>345</v>
      </c>
      <c r="C259" s="11" t="s">
        <v>356</v>
      </c>
      <c r="D259" s="28" t="s">
        <v>357</v>
      </c>
      <c r="E259" s="12">
        <v>1214</v>
      </c>
      <c r="F259" s="12">
        <v>1214</v>
      </c>
      <c r="G259" s="13">
        <f t="shared" si="3"/>
        <v>100</v>
      </c>
    </row>
    <row r="260" spans="1:7" x14ac:dyDescent="0.2">
      <c r="A260" s="41"/>
      <c r="B260" s="9" t="s">
        <v>345</v>
      </c>
      <c r="C260" s="11" t="s">
        <v>133</v>
      </c>
      <c r="D260" s="28" t="s">
        <v>134</v>
      </c>
      <c r="E260" s="12">
        <v>0</v>
      </c>
      <c r="F260" s="12">
        <v>0</v>
      </c>
      <c r="G260" s="13"/>
    </row>
    <row r="261" spans="1:7" ht="38.25" x14ac:dyDescent="0.2">
      <c r="A261" s="42"/>
      <c r="B261" s="9" t="s">
        <v>345</v>
      </c>
      <c r="C261" s="11" t="s">
        <v>136</v>
      </c>
      <c r="D261" s="28" t="s">
        <v>137</v>
      </c>
      <c r="E261" s="12">
        <v>0</v>
      </c>
      <c r="F261" s="12">
        <v>0</v>
      </c>
      <c r="G261" s="13"/>
    </row>
    <row r="262" spans="1:7" x14ac:dyDescent="0.2">
      <c r="A262" s="14" t="s">
        <v>34</v>
      </c>
      <c r="B262" s="15"/>
      <c r="C262" s="16"/>
      <c r="D262" s="29"/>
      <c r="E262" s="18">
        <f>SUM(E245:E261)</f>
        <v>24498</v>
      </c>
      <c r="F262" s="18">
        <f>SUM(F245:F261)</f>
        <v>29327.487000000001</v>
      </c>
      <c r="G262" s="19">
        <f t="shared" si="3"/>
        <v>119.71380112662257</v>
      </c>
    </row>
    <row r="263" spans="1:7" ht="25.5" x14ac:dyDescent="0.2">
      <c r="A263" s="40" t="s">
        <v>358</v>
      </c>
      <c r="B263" s="9" t="s">
        <v>359</v>
      </c>
      <c r="C263" s="11" t="s">
        <v>99</v>
      </c>
      <c r="D263" s="28" t="s">
        <v>100</v>
      </c>
      <c r="E263" s="12">
        <v>0</v>
      </c>
      <c r="F263" s="12">
        <v>0</v>
      </c>
      <c r="G263" s="13"/>
    </row>
    <row r="264" spans="1:7" x14ac:dyDescent="0.2">
      <c r="A264" s="41"/>
      <c r="B264" s="9" t="s">
        <v>359</v>
      </c>
      <c r="C264" s="11" t="s">
        <v>103</v>
      </c>
      <c r="D264" s="28" t="s">
        <v>104</v>
      </c>
      <c r="E264" s="12">
        <v>0</v>
      </c>
      <c r="F264" s="12">
        <v>110.523</v>
      </c>
      <c r="G264" s="13"/>
    </row>
    <row r="265" spans="1:7" ht="51" x14ac:dyDescent="0.2">
      <c r="A265" s="41"/>
      <c r="B265" s="9" t="s">
        <v>359</v>
      </c>
      <c r="C265" s="11" t="s">
        <v>105</v>
      </c>
      <c r="D265" s="28" t="s">
        <v>106</v>
      </c>
      <c r="E265" s="12">
        <v>0</v>
      </c>
      <c r="F265" s="12">
        <v>0</v>
      </c>
      <c r="G265" s="13"/>
    </row>
    <row r="266" spans="1:7" ht="63.75" x14ac:dyDescent="0.2">
      <c r="A266" s="41"/>
      <c r="B266" s="9" t="s">
        <v>359</v>
      </c>
      <c r="C266" s="11" t="s">
        <v>107</v>
      </c>
      <c r="D266" s="28" t="s">
        <v>108</v>
      </c>
      <c r="E266" s="12">
        <v>0</v>
      </c>
      <c r="F266" s="12">
        <v>0</v>
      </c>
      <c r="G266" s="13"/>
    </row>
    <row r="267" spans="1:7" ht="51" x14ac:dyDescent="0.2">
      <c r="A267" s="41"/>
      <c r="B267" s="9" t="s">
        <v>359</v>
      </c>
      <c r="C267" s="11" t="s">
        <v>121</v>
      </c>
      <c r="D267" s="28" t="s">
        <v>122</v>
      </c>
      <c r="E267" s="12">
        <v>0</v>
      </c>
      <c r="F267" s="12">
        <v>0</v>
      </c>
      <c r="G267" s="13"/>
    </row>
    <row r="268" spans="1:7" ht="25.5" x14ac:dyDescent="0.2">
      <c r="A268" s="41"/>
      <c r="B268" s="9" t="s">
        <v>359</v>
      </c>
      <c r="C268" s="11" t="s">
        <v>125</v>
      </c>
      <c r="D268" s="28" t="s">
        <v>126</v>
      </c>
      <c r="E268" s="12">
        <v>0</v>
      </c>
      <c r="F268" s="12">
        <v>0</v>
      </c>
      <c r="G268" s="13"/>
    </row>
    <row r="269" spans="1:7" x14ac:dyDescent="0.2">
      <c r="A269" s="41"/>
      <c r="B269" s="9" t="s">
        <v>359</v>
      </c>
      <c r="C269" s="11" t="s">
        <v>127</v>
      </c>
      <c r="D269" s="28" t="s">
        <v>128</v>
      </c>
      <c r="E269" s="12">
        <v>0</v>
      </c>
      <c r="F269" s="12">
        <v>0</v>
      </c>
      <c r="G269" s="13"/>
    </row>
    <row r="270" spans="1:7" x14ac:dyDescent="0.2">
      <c r="A270" s="41"/>
      <c r="B270" s="9" t="s">
        <v>359</v>
      </c>
      <c r="C270" s="11" t="s">
        <v>129</v>
      </c>
      <c r="D270" s="28" t="s">
        <v>130</v>
      </c>
      <c r="E270" s="12">
        <v>0</v>
      </c>
      <c r="F270" s="12">
        <v>0</v>
      </c>
      <c r="G270" s="13"/>
    </row>
    <row r="271" spans="1:7" ht="25.5" x14ac:dyDescent="0.2">
      <c r="A271" s="41"/>
      <c r="B271" s="9" t="s">
        <v>359</v>
      </c>
      <c r="C271" s="11" t="s">
        <v>360</v>
      </c>
      <c r="D271" s="28" t="s">
        <v>361</v>
      </c>
      <c r="E271" s="12">
        <v>0</v>
      </c>
      <c r="F271" s="12">
        <v>0</v>
      </c>
      <c r="G271" s="13"/>
    </row>
    <row r="272" spans="1:7" ht="25.5" x14ac:dyDescent="0.2">
      <c r="A272" s="41"/>
      <c r="B272" s="9" t="s">
        <v>359</v>
      </c>
      <c r="C272" s="10" t="s">
        <v>362</v>
      </c>
      <c r="D272" s="28" t="s">
        <v>363</v>
      </c>
      <c r="E272" s="12">
        <v>0</v>
      </c>
      <c r="F272" s="12">
        <v>2977.5549999999998</v>
      </c>
      <c r="G272" s="13"/>
    </row>
    <row r="273" spans="1:7" x14ac:dyDescent="0.2">
      <c r="A273" s="41"/>
      <c r="B273" s="9" t="s">
        <v>359</v>
      </c>
      <c r="C273" s="10" t="s">
        <v>364</v>
      </c>
      <c r="D273" s="28" t="s">
        <v>365</v>
      </c>
      <c r="E273" s="12">
        <v>0</v>
      </c>
      <c r="F273" s="12">
        <v>619.96</v>
      </c>
      <c r="G273" s="13"/>
    </row>
    <row r="274" spans="1:7" x14ac:dyDescent="0.2">
      <c r="A274" s="41"/>
      <c r="B274" s="9" t="s">
        <v>359</v>
      </c>
      <c r="C274" s="11" t="s">
        <v>366</v>
      </c>
      <c r="D274" s="28" t="s">
        <v>367</v>
      </c>
      <c r="E274" s="12">
        <v>412.7</v>
      </c>
      <c r="F274" s="12">
        <v>3212.7</v>
      </c>
      <c r="G274" s="13">
        <f t="shared" ref="G274:G328" si="4">F274/E274*100</f>
        <v>778.45892900411911</v>
      </c>
    </row>
    <row r="275" spans="1:7" ht="25.5" x14ac:dyDescent="0.2">
      <c r="A275" s="41"/>
      <c r="B275" s="9" t="s">
        <v>359</v>
      </c>
      <c r="C275" s="11" t="s">
        <v>368</v>
      </c>
      <c r="D275" s="28" t="s">
        <v>369</v>
      </c>
      <c r="E275" s="12">
        <v>0</v>
      </c>
      <c r="F275" s="12">
        <v>0</v>
      </c>
      <c r="G275" s="13"/>
    </row>
    <row r="276" spans="1:7" ht="51" x14ac:dyDescent="0.2">
      <c r="A276" s="41"/>
      <c r="B276" s="9" t="s">
        <v>359</v>
      </c>
      <c r="C276" s="11" t="s">
        <v>370</v>
      </c>
      <c r="D276" s="28" t="s">
        <v>371</v>
      </c>
      <c r="E276" s="12">
        <v>0</v>
      </c>
      <c r="F276" s="12">
        <v>0</v>
      </c>
      <c r="G276" s="13"/>
    </row>
    <row r="277" spans="1:7" ht="25.5" x14ac:dyDescent="0.2">
      <c r="A277" s="41"/>
      <c r="B277" s="9" t="s">
        <v>359</v>
      </c>
      <c r="C277" s="10" t="s">
        <v>372</v>
      </c>
      <c r="D277" s="28" t="s">
        <v>373</v>
      </c>
      <c r="E277" s="12">
        <v>0</v>
      </c>
      <c r="F277" s="12">
        <v>30</v>
      </c>
      <c r="G277" s="13"/>
    </row>
    <row r="278" spans="1:7" x14ac:dyDescent="0.2">
      <c r="A278" s="41"/>
      <c r="B278" s="9" t="s">
        <v>359</v>
      </c>
      <c r="C278" s="11" t="s">
        <v>133</v>
      </c>
      <c r="D278" s="28" t="s">
        <v>134</v>
      </c>
      <c r="E278" s="12">
        <v>0</v>
      </c>
      <c r="F278" s="12">
        <v>0</v>
      </c>
      <c r="G278" s="13"/>
    </row>
    <row r="279" spans="1:7" ht="25.5" x14ac:dyDescent="0.2">
      <c r="A279" s="41"/>
      <c r="B279" s="9" t="s">
        <v>359</v>
      </c>
      <c r="C279" s="11" t="s">
        <v>374</v>
      </c>
      <c r="D279" s="28" t="s">
        <v>375</v>
      </c>
      <c r="E279" s="12">
        <v>0</v>
      </c>
      <c r="F279" s="12">
        <v>0</v>
      </c>
      <c r="G279" s="13"/>
    </row>
    <row r="280" spans="1:7" ht="25.5" x14ac:dyDescent="0.2">
      <c r="A280" s="41"/>
      <c r="B280" s="9" t="s">
        <v>359</v>
      </c>
      <c r="C280" s="11" t="s">
        <v>376</v>
      </c>
      <c r="D280" s="28" t="s">
        <v>377</v>
      </c>
      <c r="E280" s="12">
        <v>0</v>
      </c>
      <c r="F280" s="12">
        <v>2296.6660000000002</v>
      </c>
      <c r="G280" s="13"/>
    </row>
    <row r="281" spans="1:7" ht="38.25" x14ac:dyDescent="0.2">
      <c r="A281" s="42"/>
      <c r="B281" s="9" t="s">
        <v>359</v>
      </c>
      <c r="C281" s="11" t="s">
        <v>136</v>
      </c>
      <c r="D281" s="28" t="s">
        <v>137</v>
      </c>
      <c r="E281" s="12">
        <v>0</v>
      </c>
      <c r="F281" s="12">
        <v>-2.3290000000000002</v>
      </c>
      <c r="G281" s="13"/>
    </row>
    <row r="282" spans="1:7" x14ac:dyDescent="0.2">
      <c r="A282" s="14" t="s">
        <v>34</v>
      </c>
      <c r="B282" s="15"/>
      <c r="C282" s="16"/>
      <c r="D282" s="29"/>
      <c r="E282" s="18">
        <f>SUM(E263:E281)</f>
        <v>412.7</v>
      </c>
      <c r="F282" s="18">
        <f>SUM(F263:F281)</f>
        <v>9245.0749999999989</v>
      </c>
      <c r="G282" s="19">
        <f t="shared" si="4"/>
        <v>2240.1441725224131</v>
      </c>
    </row>
    <row r="283" spans="1:7" ht="89.25" x14ac:dyDescent="0.2">
      <c r="A283" s="40" t="s">
        <v>378</v>
      </c>
      <c r="B283" s="9" t="s">
        <v>379</v>
      </c>
      <c r="C283" s="11" t="s">
        <v>380</v>
      </c>
      <c r="D283" s="28" t="s">
        <v>381</v>
      </c>
      <c r="E283" s="12">
        <v>0</v>
      </c>
      <c r="F283" s="12">
        <v>0</v>
      </c>
      <c r="G283" s="13"/>
    </row>
    <row r="284" spans="1:7" ht="89.25" x14ac:dyDescent="0.2">
      <c r="A284" s="41"/>
      <c r="B284" s="9" t="s">
        <v>379</v>
      </c>
      <c r="C284" s="11" t="s">
        <v>382</v>
      </c>
      <c r="D284" s="28" t="s">
        <v>383</v>
      </c>
      <c r="E284" s="12">
        <v>0</v>
      </c>
      <c r="F284" s="12">
        <v>0</v>
      </c>
      <c r="G284" s="13"/>
    </row>
    <row r="285" spans="1:7" ht="76.5" x14ac:dyDescent="0.2">
      <c r="A285" s="41"/>
      <c r="B285" s="9" t="s">
        <v>379</v>
      </c>
      <c r="C285" s="11" t="s">
        <v>384</v>
      </c>
      <c r="D285" s="28" t="s">
        <v>385</v>
      </c>
      <c r="E285" s="12">
        <v>0</v>
      </c>
      <c r="F285" s="12">
        <v>82.197999999999993</v>
      </c>
      <c r="G285" s="13"/>
    </row>
    <row r="286" spans="1:7" ht="76.5" x14ac:dyDescent="0.2">
      <c r="A286" s="41"/>
      <c r="B286" s="9" t="s">
        <v>379</v>
      </c>
      <c r="C286" s="11" t="s">
        <v>386</v>
      </c>
      <c r="D286" s="28" t="s">
        <v>387</v>
      </c>
      <c r="E286" s="12">
        <v>0</v>
      </c>
      <c r="F286" s="12">
        <v>0</v>
      </c>
      <c r="G286" s="13"/>
    </row>
    <row r="287" spans="1:7" ht="25.5" x14ac:dyDescent="0.2">
      <c r="A287" s="41"/>
      <c r="B287" s="9" t="s">
        <v>379</v>
      </c>
      <c r="C287" s="11" t="s">
        <v>99</v>
      </c>
      <c r="D287" s="28" t="s">
        <v>100</v>
      </c>
      <c r="E287" s="12">
        <v>0</v>
      </c>
      <c r="F287" s="12">
        <v>0</v>
      </c>
      <c r="G287" s="13"/>
    </row>
    <row r="288" spans="1:7" ht="25.5" x14ac:dyDescent="0.2">
      <c r="A288" s="41"/>
      <c r="B288" s="9" t="s">
        <v>379</v>
      </c>
      <c r="C288" s="11" t="s">
        <v>101</v>
      </c>
      <c r="D288" s="28" t="s">
        <v>102</v>
      </c>
      <c r="E288" s="12">
        <v>0</v>
      </c>
      <c r="F288" s="12">
        <v>13.484</v>
      </c>
      <c r="G288" s="13"/>
    </row>
    <row r="289" spans="1:7" x14ac:dyDescent="0.2">
      <c r="A289" s="41"/>
      <c r="B289" s="9" t="s">
        <v>379</v>
      </c>
      <c r="C289" s="11" t="s">
        <v>103</v>
      </c>
      <c r="D289" s="28" t="s">
        <v>104</v>
      </c>
      <c r="E289" s="12">
        <v>0</v>
      </c>
      <c r="F289" s="12">
        <v>3205.7669999999998</v>
      </c>
      <c r="G289" s="13"/>
    </row>
    <row r="290" spans="1:7" ht="51" x14ac:dyDescent="0.2">
      <c r="A290" s="41"/>
      <c r="B290" s="9" t="s">
        <v>379</v>
      </c>
      <c r="C290" s="11" t="s">
        <v>105</v>
      </c>
      <c r="D290" s="28" t="s">
        <v>106</v>
      </c>
      <c r="E290" s="12">
        <v>0</v>
      </c>
      <c r="F290" s="12">
        <v>342.62200000000001</v>
      </c>
      <c r="G290" s="13"/>
    </row>
    <row r="291" spans="1:7" ht="63.75" x14ac:dyDescent="0.2">
      <c r="A291" s="41"/>
      <c r="B291" s="9" t="s">
        <v>379</v>
      </c>
      <c r="C291" s="11" t="s">
        <v>107</v>
      </c>
      <c r="D291" s="28" t="s">
        <v>108</v>
      </c>
      <c r="E291" s="12">
        <v>0</v>
      </c>
      <c r="F291" s="12">
        <v>62.131999999999998</v>
      </c>
      <c r="G291" s="13"/>
    </row>
    <row r="292" spans="1:7" ht="51" x14ac:dyDescent="0.2">
      <c r="A292" s="41"/>
      <c r="B292" s="9" t="s">
        <v>379</v>
      </c>
      <c r="C292" s="11" t="s">
        <v>121</v>
      </c>
      <c r="D292" s="28" t="s">
        <v>122</v>
      </c>
      <c r="E292" s="12">
        <v>0</v>
      </c>
      <c r="F292" s="12">
        <v>0</v>
      </c>
      <c r="G292" s="13"/>
    </row>
    <row r="293" spans="1:7" ht="25.5" x14ac:dyDescent="0.2">
      <c r="A293" s="41"/>
      <c r="B293" s="9" t="s">
        <v>379</v>
      </c>
      <c r="C293" s="11" t="s">
        <v>125</v>
      </c>
      <c r="D293" s="28" t="s">
        <v>126</v>
      </c>
      <c r="E293" s="12">
        <v>0</v>
      </c>
      <c r="F293" s="12">
        <v>185.68899999999999</v>
      </c>
      <c r="G293" s="13"/>
    </row>
    <row r="294" spans="1:7" x14ac:dyDescent="0.2">
      <c r="A294" s="41"/>
      <c r="B294" s="9" t="s">
        <v>379</v>
      </c>
      <c r="C294" s="11" t="s">
        <v>127</v>
      </c>
      <c r="D294" s="28" t="s">
        <v>128</v>
      </c>
      <c r="E294" s="12">
        <v>0</v>
      </c>
      <c r="F294" s="12">
        <v>-1.7</v>
      </c>
      <c r="G294" s="13"/>
    </row>
    <row r="295" spans="1:7" x14ac:dyDescent="0.2">
      <c r="A295" s="41"/>
      <c r="B295" s="9" t="s">
        <v>379</v>
      </c>
      <c r="C295" s="11" t="s">
        <v>129</v>
      </c>
      <c r="D295" s="28" t="s">
        <v>130</v>
      </c>
      <c r="E295" s="12">
        <v>0</v>
      </c>
      <c r="F295" s="12">
        <v>477.31799999999998</v>
      </c>
      <c r="G295" s="13"/>
    </row>
    <row r="296" spans="1:7" ht="25.5" x14ac:dyDescent="0.2">
      <c r="A296" s="41"/>
      <c r="B296" s="9" t="s">
        <v>379</v>
      </c>
      <c r="C296" s="11" t="s">
        <v>360</v>
      </c>
      <c r="D296" s="28" t="s">
        <v>361</v>
      </c>
      <c r="E296" s="12">
        <v>0</v>
      </c>
      <c r="F296" s="12">
        <v>0</v>
      </c>
      <c r="G296" s="13"/>
    </row>
    <row r="297" spans="1:7" x14ac:dyDescent="0.2">
      <c r="A297" s="41"/>
      <c r="B297" s="9" t="s">
        <v>379</v>
      </c>
      <c r="C297" s="11" t="s">
        <v>366</v>
      </c>
      <c r="D297" s="28" t="s">
        <v>367</v>
      </c>
      <c r="E297" s="12">
        <v>71451.5</v>
      </c>
      <c r="F297" s="12">
        <v>69316.5</v>
      </c>
      <c r="G297" s="13">
        <f t="shared" si="4"/>
        <v>97.011959161109289</v>
      </c>
    </row>
    <row r="298" spans="1:7" ht="25.5" x14ac:dyDescent="0.2">
      <c r="A298" s="41"/>
      <c r="B298" s="9" t="s">
        <v>379</v>
      </c>
      <c r="C298" s="11" t="s">
        <v>388</v>
      </c>
      <c r="D298" s="28" t="s">
        <v>389</v>
      </c>
      <c r="E298" s="12">
        <v>131297.5</v>
      </c>
      <c r="F298" s="12">
        <v>129813.2</v>
      </c>
      <c r="G298" s="13">
        <f t="shared" si="4"/>
        <v>98.869513890211152</v>
      </c>
    </row>
    <row r="299" spans="1:7" ht="51" x14ac:dyDescent="0.2">
      <c r="A299" s="41"/>
      <c r="B299" s="9" t="s">
        <v>379</v>
      </c>
      <c r="C299" s="11" t="s">
        <v>390</v>
      </c>
      <c r="D299" s="28" t="s">
        <v>391</v>
      </c>
      <c r="E299" s="12">
        <v>3703805.1</v>
      </c>
      <c r="F299" s="12">
        <v>3772751.929</v>
      </c>
      <c r="G299" s="13">
        <f t="shared" si="4"/>
        <v>101.86151342034708</v>
      </c>
    </row>
    <row r="300" spans="1:7" ht="38.25" x14ac:dyDescent="0.2">
      <c r="A300" s="41"/>
      <c r="B300" s="9" t="s">
        <v>379</v>
      </c>
      <c r="C300" s="11" t="s">
        <v>392</v>
      </c>
      <c r="D300" s="28" t="s">
        <v>393</v>
      </c>
      <c r="E300" s="12">
        <v>10193.1</v>
      </c>
      <c r="F300" s="12">
        <v>6074.7</v>
      </c>
      <c r="G300" s="13">
        <f t="shared" si="4"/>
        <v>59.596197427671662</v>
      </c>
    </row>
    <row r="301" spans="1:7" ht="38.25" x14ac:dyDescent="0.2">
      <c r="A301" s="41"/>
      <c r="B301" s="9" t="s">
        <v>379</v>
      </c>
      <c r="C301" s="11" t="s">
        <v>394</v>
      </c>
      <c r="D301" s="28" t="s">
        <v>395</v>
      </c>
      <c r="E301" s="12">
        <v>0</v>
      </c>
      <c r="F301" s="12">
        <v>0</v>
      </c>
      <c r="G301" s="13"/>
    </row>
    <row r="302" spans="1:7" ht="38.25" x14ac:dyDescent="0.2">
      <c r="A302" s="41"/>
      <c r="B302" s="9" t="s">
        <v>379</v>
      </c>
      <c r="C302" s="11" t="s">
        <v>396</v>
      </c>
      <c r="D302" s="28" t="s">
        <v>397</v>
      </c>
      <c r="E302" s="12">
        <v>6175.1</v>
      </c>
      <c r="F302" s="12">
        <v>3885</v>
      </c>
      <c r="G302" s="13">
        <f t="shared" si="4"/>
        <v>62.913960907515666</v>
      </c>
    </row>
    <row r="303" spans="1:7" ht="63.75" x14ac:dyDescent="0.2">
      <c r="A303" s="41"/>
      <c r="B303" s="9" t="s">
        <v>379</v>
      </c>
      <c r="C303" s="11" t="s">
        <v>398</v>
      </c>
      <c r="D303" s="28" t="s">
        <v>399</v>
      </c>
      <c r="E303" s="12">
        <v>581.1</v>
      </c>
      <c r="F303" s="12">
        <v>581.1</v>
      </c>
      <c r="G303" s="13">
        <f t="shared" si="4"/>
        <v>100</v>
      </c>
    </row>
    <row r="304" spans="1:7" ht="25.5" x14ac:dyDescent="0.2">
      <c r="A304" s="41"/>
      <c r="B304" s="9" t="s">
        <v>379</v>
      </c>
      <c r="C304" s="11" t="s">
        <v>400</v>
      </c>
      <c r="D304" s="28" t="s">
        <v>401</v>
      </c>
      <c r="E304" s="12">
        <v>176938.6</v>
      </c>
      <c r="F304" s="12">
        <v>178258.1</v>
      </c>
      <c r="G304" s="13">
        <f t="shared" si="4"/>
        <v>100.74573891734195</v>
      </c>
    </row>
    <row r="305" spans="1:7" ht="25.5" x14ac:dyDescent="0.2">
      <c r="A305" s="41"/>
      <c r="B305" s="9" t="s">
        <v>379</v>
      </c>
      <c r="C305" s="11" t="s">
        <v>402</v>
      </c>
      <c r="D305" s="28" t="s">
        <v>403</v>
      </c>
      <c r="E305" s="12">
        <v>71464</v>
      </c>
      <c r="F305" s="12">
        <v>78070</v>
      </c>
      <c r="G305" s="13">
        <f t="shared" si="4"/>
        <v>109.2438150677264</v>
      </c>
    </row>
    <row r="306" spans="1:7" ht="25.5" x14ac:dyDescent="0.2">
      <c r="A306" s="41"/>
      <c r="B306" s="9" t="s">
        <v>379</v>
      </c>
      <c r="C306" s="11" t="s">
        <v>404</v>
      </c>
      <c r="D306" s="28" t="s">
        <v>405</v>
      </c>
      <c r="E306" s="12">
        <v>44984.2</v>
      </c>
      <c r="F306" s="12">
        <v>51638.5</v>
      </c>
      <c r="G306" s="13">
        <f t="shared" si="4"/>
        <v>114.79252715397851</v>
      </c>
    </row>
    <row r="307" spans="1:7" ht="51" x14ac:dyDescent="0.2">
      <c r="A307" s="41"/>
      <c r="B307" s="9" t="s">
        <v>379</v>
      </c>
      <c r="C307" s="11" t="s">
        <v>406</v>
      </c>
      <c r="D307" s="28" t="s">
        <v>407</v>
      </c>
      <c r="E307" s="12">
        <v>9247</v>
      </c>
      <c r="F307" s="12">
        <v>8647.7999999999993</v>
      </c>
      <c r="G307" s="13">
        <f t="shared" si="4"/>
        <v>93.520060560181676</v>
      </c>
    </row>
    <row r="308" spans="1:7" ht="38.25" x14ac:dyDescent="0.2">
      <c r="A308" s="41"/>
      <c r="B308" s="9" t="s">
        <v>379</v>
      </c>
      <c r="C308" s="11" t="s">
        <v>408</v>
      </c>
      <c r="D308" s="28" t="s">
        <v>409</v>
      </c>
      <c r="E308" s="12">
        <v>3200364</v>
      </c>
      <c r="F308" s="12">
        <v>3276362.1</v>
      </c>
      <c r="G308" s="13">
        <f t="shared" si="4"/>
        <v>102.37467050622993</v>
      </c>
    </row>
    <row r="309" spans="1:7" ht="38.25" x14ac:dyDescent="0.2">
      <c r="A309" s="41"/>
      <c r="B309" s="9" t="s">
        <v>379</v>
      </c>
      <c r="C309" s="11" t="s">
        <v>410</v>
      </c>
      <c r="D309" s="28" t="s">
        <v>411</v>
      </c>
      <c r="E309" s="12">
        <v>0</v>
      </c>
      <c r="F309" s="12">
        <v>0</v>
      </c>
      <c r="G309" s="13"/>
    </row>
    <row r="310" spans="1:7" ht="51" x14ac:dyDescent="0.2">
      <c r="A310" s="41"/>
      <c r="B310" s="9" t="s">
        <v>379</v>
      </c>
      <c r="C310" s="11" t="s">
        <v>412</v>
      </c>
      <c r="D310" s="28" t="s">
        <v>413</v>
      </c>
      <c r="E310" s="12">
        <v>143135.6</v>
      </c>
      <c r="F310" s="12">
        <v>96717.5</v>
      </c>
      <c r="G310" s="13">
        <f t="shared" si="4"/>
        <v>67.570541500507204</v>
      </c>
    </row>
    <row r="311" spans="1:7" ht="25.5" x14ac:dyDescent="0.2">
      <c r="A311" s="41"/>
      <c r="B311" s="9" t="s">
        <v>379</v>
      </c>
      <c r="C311" s="11" t="s">
        <v>372</v>
      </c>
      <c r="D311" s="28" t="s">
        <v>373</v>
      </c>
      <c r="E311" s="12">
        <v>0</v>
      </c>
      <c r="F311" s="12">
        <v>14931.004000000001</v>
      </c>
      <c r="G311" s="13"/>
    </row>
    <row r="312" spans="1:7" x14ac:dyDescent="0.2">
      <c r="A312" s="41"/>
      <c r="B312" s="9" t="s">
        <v>379</v>
      </c>
      <c r="C312" s="11" t="s">
        <v>133</v>
      </c>
      <c r="D312" s="28" t="s">
        <v>134</v>
      </c>
      <c r="E312" s="12">
        <v>0</v>
      </c>
      <c r="F312" s="12">
        <v>0</v>
      </c>
      <c r="G312" s="13"/>
    </row>
    <row r="313" spans="1:7" ht="25.5" x14ac:dyDescent="0.2">
      <c r="A313" s="41"/>
      <c r="B313" s="9" t="s">
        <v>379</v>
      </c>
      <c r="C313" s="11" t="s">
        <v>374</v>
      </c>
      <c r="D313" s="28" t="s">
        <v>375</v>
      </c>
      <c r="E313" s="12">
        <v>0</v>
      </c>
      <c r="F313" s="12">
        <v>4.2069999999999999</v>
      </c>
      <c r="G313" s="13"/>
    </row>
    <row r="314" spans="1:7" ht="25.5" x14ac:dyDescent="0.2">
      <c r="A314" s="41"/>
      <c r="B314" s="9" t="s">
        <v>379</v>
      </c>
      <c r="C314" s="11" t="s">
        <v>376</v>
      </c>
      <c r="D314" s="28" t="s">
        <v>377</v>
      </c>
      <c r="E314" s="12">
        <v>0</v>
      </c>
      <c r="F314" s="12">
        <v>1167.9280000000001</v>
      </c>
      <c r="G314" s="13"/>
    </row>
    <row r="315" spans="1:7" ht="38.25" x14ac:dyDescent="0.2">
      <c r="A315" s="41"/>
      <c r="B315" s="9" t="s">
        <v>379</v>
      </c>
      <c r="C315" s="11" t="s">
        <v>135</v>
      </c>
      <c r="D315" s="28" t="s">
        <v>566</v>
      </c>
      <c r="E315" s="12">
        <v>0</v>
      </c>
      <c r="F315" s="12">
        <v>0</v>
      </c>
      <c r="G315" s="13"/>
    </row>
    <row r="316" spans="1:7" ht="38.25" x14ac:dyDescent="0.2">
      <c r="A316" s="42"/>
      <c r="B316" s="9" t="s">
        <v>379</v>
      </c>
      <c r="C316" s="11" t="s">
        <v>136</v>
      </c>
      <c r="D316" s="28" t="s">
        <v>137</v>
      </c>
      <c r="E316" s="12">
        <v>0</v>
      </c>
      <c r="F316" s="12">
        <v>-48004.873</v>
      </c>
      <c r="G316" s="13"/>
    </row>
    <row r="317" spans="1:7" x14ac:dyDescent="0.2">
      <c r="A317" s="14" t="s">
        <v>34</v>
      </c>
      <c r="B317" s="15"/>
      <c r="C317" s="16"/>
      <c r="D317" s="29"/>
      <c r="E317" s="18">
        <f>SUM(E283:E316)</f>
        <v>7569636.7999999998</v>
      </c>
      <c r="F317" s="18">
        <f>SUM(F283:F316)</f>
        <v>7644582.2050000019</v>
      </c>
      <c r="G317" s="19">
        <f t="shared" si="4"/>
        <v>100.99007927302407</v>
      </c>
    </row>
    <row r="318" spans="1:7" ht="25.5" x14ac:dyDescent="0.2">
      <c r="A318" s="40" t="s">
        <v>414</v>
      </c>
      <c r="B318" s="9" t="s">
        <v>415</v>
      </c>
      <c r="C318" s="11" t="s">
        <v>99</v>
      </c>
      <c r="D318" s="28" t="s">
        <v>100</v>
      </c>
      <c r="E318" s="12">
        <v>0</v>
      </c>
      <c r="F318" s="12">
        <v>0</v>
      </c>
      <c r="G318" s="13"/>
    </row>
    <row r="319" spans="1:7" x14ac:dyDescent="0.2">
      <c r="A319" s="41"/>
      <c r="B319" s="9" t="s">
        <v>415</v>
      </c>
      <c r="C319" s="11" t="s">
        <v>103</v>
      </c>
      <c r="D319" s="28" t="s">
        <v>104</v>
      </c>
      <c r="E319" s="12">
        <v>0</v>
      </c>
      <c r="F319" s="12">
        <v>316.03199999999998</v>
      </c>
      <c r="G319" s="13"/>
    </row>
    <row r="320" spans="1:7" ht="51" x14ac:dyDescent="0.2">
      <c r="A320" s="41"/>
      <c r="B320" s="9" t="s">
        <v>415</v>
      </c>
      <c r="C320" s="11" t="s">
        <v>105</v>
      </c>
      <c r="D320" s="28" t="s">
        <v>106</v>
      </c>
      <c r="E320" s="12">
        <v>0</v>
      </c>
      <c r="F320" s="12">
        <v>0</v>
      </c>
      <c r="G320" s="13"/>
    </row>
    <row r="321" spans="1:7" ht="63.75" x14ac:dyDescent="0.2">
      <c r="A321" s="41"/>
      <c r="B321" s="9" t="s">
        <v>415</v>
      </c>
      <c r="C321" s="11" t="s">
        <v>107</v>
      </c>
      <c r="D321" s="28" t="s">
        <v>108</v>
      </c>
      <c r="E321" s="12">
        <v>0</v>
      </c>
      <c r="F321" s="12">
        <v>0</v>
      </c>
      <c r="G321" s="13"/>
    </row>
    <row r="322" spans="1:7" ht="51" x14ac:dyDescent="0.2">
      <c r="A322" s="41"/>
      <c r="B322" s="9" t="s">
        <v>415</v>
      </c>
      <c r="C322" s="11" t="s">
        <v>121</v>
      </c>
      <c r="D322" s="28" t="s">
        <v>122</v>
      </c>
      <c r="E322" s="12">
        <v>0</v>
      </c>
      <c r="F322" s="12">
        <v>91.606999999999999</v>
      </c>
      <c r="G322" s="13"/>
    </row>
    <row r="323" spans="1:7" ht="38.25" x14ac:dyDescent="0.2">
      <c r="A323" s="41"/>
      <c r="B323" s="9" t="s">
        <v>415</v>
      </c>
      <c r="C323" s="11" t="s">
        <v>328</v>
      </c>
      <c r="D323" s="28" t="s">
        <v>329</v>
      </c>
      <c r="E323" s="12">
        <v>0</v>
      </c>
      <c r="F323" s="12">
        <v>59.100999999999999</v>
      </c>
      <c r="G323" s="13"/>
    </row>
    <row r="324" spans="1:7" ht="38.25" x14ac:dyDescent="0.2">
      <c r="A324" s="41"/>
      <c r="B324" s="9" t="s">
        <v>415</v>
      </c>
      <c r="C324" s="11" t="s">
        <v>123</v>
      </c>
      <c r="D324" s="28" t="s">
        <v>124</v>
      </c>
      <c r="E324" s="12">
        <v>378.9</v>
      </c>
      <c r="F324" s="12">
        <v>1703.375</v>
      </c>
      <c r="G324" s="13">
        <f t="shared" si="4"/>
        <v>449.55793085246773</v>
      </c>
    </row>
    <row r="325" spans="1:7" ht="25.5" x14ac:dyDescent="0.2">
      <c r="A325" s="41"/>
      <c r="B325" s="9" t="s">
        <v>415</v>
      </c>
      <c r="C325" s="11" t="s">
        <v>125</v>
      </c>
      <c r="D325" s="28" t="s">
        <v>126</v>
      </c>
      <c r="E325" s="12">
        <v>25.8</v>
      </c>
      <c r="F325" s="12">
        <v>70.888999999999996</v>
      </c>
      <c r="G325" s="13">
        <f t="shared" si="4"/>
        <v>274.76356589147287</v>
      </c>
    </row>
    <row r="326" spans="1:7" x14ac:dyDescent="0.2">
      <c r="A326" s="41"/>
      <c r="B326" s="9" t="s">
        <v>415</v>
      </c>
      <c r="C326" s="11" t="s">
        <v>127</v>
      </c>
      <c r="D326" s="28" t="s">
        <v>128</v>
      </c>
      <c r="E326" s="12">
        <v>0</v>
      </c>
      <c r="F326" s="12">
        <v>2</v>
      </c>
      <c r="G326" s="13"/>
    </row>
    <row r="327" spans="1:7" x14ac:dyDescent="0.2">
      <c r="A327" s="41"/>
      <c r="B327" s="9" t="s">
        <v>415</v>
      </c>
      <c r="C327" s="11" t="s">
        <v>129</v>
      </c>
      <c r="D327" s="28" t="s">
        <v>130</v>
      </c>
      <c r="E327" s="12">
        <v>0</v>
      </c>
      <c r="F327" s="12">
        <v>0</v>
      </c>
      <c r="G327" s="13"/>
    </row>
    <row r="328" spans="1:7" ht="25.5" x14ac:dyDescent="0.2">
      <c r="A328" s="41"/>
      <c r="B328" s="9" t="s">
        <v>415</v>
      </c>
      <c r="C328" s="11" t="s">
        <v>416</v>
      </c>
      <c r="D328" s="28" t="s">
        <v>417</v>
      </c>
      <c r="E328" s="12">
        <v>1666</v>
      </c>
      <c r="F328" s="12">
        <v>1666</v>
      </c>
      <c r="G328" s="13">
        <f t="shared" si="4"/>
        <v>100</v>
      </c>
    </row>
    <row r="329" spans="1:7" x14ac:dyDescent="0.2">
      <c r="A329" s="41"/>
      <c r="B329" s="9" t="s">
        <v>415</v>
      </c>
      <c r="C329" s="11" t="s">
        <v>133</v>
      </c>
      <c r="D329" s="28" t="s">
        <v>134</v>
      </c>
      <c r="E329" s="12">
        <v>0</v>
      </c>
      <c r="F329" s="12">
        <v>0</v>
      </c>
      <c r="G329" s="13"/>
    </row>
    <row r="330" spans="1:7" ht="38.25" x14ac:dyDescent="0.2">
      <c r="A330" s="42"/>
      <c r="B330" s="9" t="s">
        <v>415</v>
      </c>
      <c r="C330" s="11" t="s">
        <v>136</v>
      </c>
      <c r="D330" s="28" t="s">
        <v>137</v>
      </c>
      <c r="E330" s="12">
        <v>0</v>
      </c>
      <c r="F330" s="12">
        <v>0</v>
      </c>
      <c r="G330" s="13"/>
    </row>
    <row r="331" spans="1:7" x14ac:dyDescent="0.2">
      <c r="A331" s="14" t="s">
        <v>34</v>
      </c>
      <c r="B331" s="15"/>
      <c r="C331" s="16"/>
      <c r="D331" s="29"/>
      <c r="E331" s="18">
        <f>SUM(E318:E330)</f>
        <v>2070.6999999999998</v>
      </c>
      <c r="F331" s="18">
        <f>SUM(F318:F330)</f>
        <v>3909.0039999999999</v>
      </c>
      <c r="G331" s="19">
        <f t="shared" ref="G331:G394" si="5">F331/E331*100</f>
        <v>188.77693533587677</v>
      </c>
    </row>
    <row r="332" spans="1:7" ht="25.5" x14ac:dyDescent="0.2">
      <c r="A332" s="40" t="s">
        <v>418</v>
      </c>
      <c r="B332" s="9" t="s">
        <v>419</v>
      </c>
      <c r="C332" s="11" t="s">
        <v>99</v>
      </c>
      <c r="D332" s="28" t="s">
        <v>100</v>
      </c>
      <c r="E332" s="12">
        <v>0</v>
      </c>
      <c r="F332" s="12">
        <v>0</v>
      </c>
      <c r="G332" s="13"/>
    </row>
    <row r="333" spans="1:7" x14ac:dyDescent="0.2">
      <c r="A333" s="41"/>
      <c r="B333" s="9" t="s">
        <v>419</v>
      </c>
      <c r="C333" s="11" t="s">
        <v>103</v>
      </c>
      <c r="D333" s="28" t="s">
        <v>104</v>
      </c>
      <c r="E333" s="12">
        <v>0</v>
      </c>
      <c r="F333" s="12">
        <v>218.67099999999999</v>
      </c>
      <c r="G333" s="13"/>
    </row>
    <row r="334" spans="1:7" ht="51" x14ac:dyDescent="0.2">
      <c r="A334" s="41"/>
      <c r="B334" s="9" t="s">
        <v>419</v>
      </c>
      <c r="C334" s="11" t="s">
        <v>105</v>
      </c>
      <c r="D334" s="28" t="s">
        <v>106</v>
      </c>
      <c r="E334" s="12">
        <v>0</v>
      </c>
      <c r="F334" s="12">
        <v>0</v>
      </c>
      <c r="G334" s="13"/>
    </row>
    <row r="335" spans="1:7" ht="63.75" x14ac:dyDescent="0.2">
      <c r="A335" s="41"/>
      <c r="B335" s="9" t="s">
        <v>419</v>
      </c>
      <c r="C335" s="11" t="s">
        <v>107</v>
      </c>
      <c r="D335" s="28" t="s">
        <v>108</v>
      </c>
      <c r="E335" s="12">
        <v>0</v>
      </c>
      <c r="F335" s="12">
        <v>0</v>
      </c>
      <c r="G335" s="13"/>
    </row>
    <row r="336" spans="1:7" ht="51" x14ac:dyDescent="0.2">
      <c r="A336" s="41"/>
      <c r="B336" s="9" t="s">
        <v>419</v>
      </c>
      <c r="C336" s="11" t="s">
        <v>121</v>
      </c>
      <c r="D336" s="28" t="s">
        <v>122</v>
      </c>
      <c r="E336" s="12">
        <v>0</v>
      </c>
      <c r="F336" s="12">
        <v>0</v>
      </c>
      <c r="G336" s="13"/>
    </row>
    <row r="337" spans="1:7" ht="38.25" x14ac:dyDescent="0.2">
      <c r="A337" s="41"/>
      <c r="B337" s="9" t="s">
        <v>419</v>
      </c>
      <c r="C337" s="11" t="s">
        <v>328</v>
      </c>
      <c r="D337" s="28" t="s">
        <v>329</v>
      </c>
      <c r="E337" s="12">
        <v>0</v>
      </c>
      <c r="F337" s="12">
        <v>0</v>
      </c>
      <c r="G337" s="13"/>
    </row>
    <row r="338" spans="1:7" ht="38.25" x14ac:dyDescent="0.2">
      <c r="A338" s="41"/>
      <c r="B338" s="9" t="s">
        <v>419</v>
      </c>
      <c r="C338" s="11" t="s">
        <v>123</v>
      </c>
      <c r="D338" s="28" t="s">
        <v>124</v>
      </c>
      <c r="E338" s="12">
        <v>1684.2</v>
      </c>
      <c r="F338" s="12">
        <v>6999.9530000000004</v>
      </c>
      <c r="G338" s="13">
        <f t="shared" si="5"/>
        <v>415.624807030044</v>
      </c>
    </row>
    <row r="339" spans="1:7" ht="25.5" x14ac:dyDescent="0.2">
      <c r="A339" s="41"/>
      <c r="B339" s="9" t="s">
        <v>419</v>
      </c>
      <c r="C339" s="11" t="s">
        <v>125</v>
      </c>
      <c r="D339" s="28" t="s">
        <v>126</v>
      </c>
      <c r="E339" s="12">
        <v>230.5</v>
      </c>
      <c r="F339" s="12">
        <v>377.57900000000001</v>
      </c>
      <c r="G339" s="13">
        <f t="shared" si="5"/>
        <v>163.80867678958785</v>
      </c>
    </row>
    <row r="340" spans="1:7" x14ac:dyDescent="0.2">
      <c r="A340" s="41"/>
      <c r="B340" s="9" t="s">
        <v>419</v>
      </c>
      <c r="C340" s="11" t="s">
        <v>127</v>
      </c>
      <c r="D340" s="28" t="s">
        <v>128</v>
      </c>
      <c r="E340" s="12">
        <v>0</v>
      </c>
      <c r="F340" s="12">
        <v>0</v>
      </c>
      <c r="G340" s="13"/>
    </row>
    <row r="341" spans="1:7" x14ac:dyDescent="0.2">
      <c r="A341" s="41"/>
      <c r="B341" s="9" t="s">
        <v>419</v>
      </c>
      <c r="C341" s="11" t="s">
        <v>129</v>
      </c>
      <c r="D341" s="28" t="s">
        <v>130</v>
      </c>
      <c r="E341" s="12">
        <v>0</v>
      </c>
      <c r="F341" s="12">
        <v>0</v>
      </c>
      <c r="G341" s="13"/>
    </row>
    <row r="342" spans="1:7" ht="25.5" x14ac:dyDescent="0.2">
      <c r="A342" s="41"/>
      <c r="B342" s="9" t="s">
        <v>419</v>
      </c>
      <c r="C342" s="11" t="s">
        <v>416</v>
      </c>
      <c r="D342" s="28" t="s">
        <v>417</v>
      </c>
      <c r="E342" s="12">
        <v>4611.3</v>
      </c>
      <c r="F342" s="12">
        <v>4611.3</v>
      </c>
      <c r="G342" s="13">
        <f t="shared" si="5"/>
        <v>100</v>
      </c>
    </row>
    <row r="343" spans="1:7" x14ac:dyDescent="0.2">
      <c r="A343" s="41"/>
      <c r="B343" s="9" t="s">
        <v>419</v>
      </c>
      <c r="C343" s="11" t="s">
        <v>133</v>
      </c>
      <c r="D343" s="28" t="s">
        <v>134</v>
      </c>
      <c r="E343" s="12">
        <v>0</v>
      </c>
      <c r="F343" s="12">
        <v>0</v>
      </c>
      <c r="G343" s="13"/>
    </row>
    <row r="344" spans="1:7" ht="38.25" x14ac:dyDescent="0.2">
      <c r="A344" s="42"/>
      <c r="B344" s="9" t="s">
        <v>419</v>
      </c>
      <c r="C344" s="11" t="s">
        <v>136</v>
      </c>
      <c r="D344" s="28" t="s">
        <v>137</v>
      </c>
      <c r="E344" s="12">
        <v>0</v>
      </c>
      <c r="F344" s="12">
        <v>-6.6980000000000004</v>
      </c>
      <c r="G344" s="13"/>
    </row>
    <row r="345" spans="1:7" x14ac:dyDescent="0.2">
      <c r="A345" s="14" t="s">
        <v>34</v>
      </c>
      <c r="B345" s="15"/>
      <c r="C345" s="16"/>
      <c r="D345" s="29"/>
      <c r="E345" s="18">
        <f>SUM(E332:E344)</f>
        <v>6526</v>
      </c>
      <c r="F345" s="18">
        <f>SUM(F332:F344)</f>
        <v>12200.805</v>
      </c>
      <c r="G345" s="19">
        <f t="shared" si="5"/>
        <v>186.95686484829912</v>
      </c>
    </row>
    <row r="346" spans="1:7" ht="25.5" x14ac:dyDescent="0.2">
      <c r="A346" s="40" t="s">
        <v>420</v>
      </c>
      <c r="B346" s="9" t="s">
        <v>421</v>
      </c>
      <c r="C346" s="11" t="s">
        <v>99</v>
      </c>
      <c r="D346" s="28" t="s">
        <v>100</v>
      </c>
      <c r="E346" s="12">
        <v>0</v>
      </c>
      <c r="F346" s="12">
        <v>0</v>
      </c>
      <c r="G346" s="13"/>
    </row>
    <row r="347" spans="1:7" x14ac:dyDescent="0.2">
      <c r="A347" s="41"/>
      <c r="B347" s="9" t="s">
        <v>421</v>
      </c>
      <c r="C347" s="11" t="s">
        <v>103</v>
      </c>
      <c r="D347" s="28" t="s">
        <v>104</v>
      </c>
      <c r="E347" s="12">
        <v>0</v>
      </c>
      <c r="F347" s="12">
        <v>53.04</v>
      </c>
      <c r="G347" s="13"/>
    </row>
    <row r="348" spans="1:7" ht="51" x14ac:dyDescent="0.2">
      <c r="A348" s="41"/>
      <c r="B348" s="9" t="s">
        <v>421</v>
      </c>
      <c r="C348" s="11" t="s">
        <v>105</v>
      </c>
      <c r="D348" s="28" t="s">
        <v>106</v>
      </c>
      <c r="E348" s="12">
        <v>0</v>
      </c>
      <c r="F348" s="12">
        <v>0</v>
      </c>
      <c r="G348" s="13"/>
    </row>
    <row r="349" spans="1:7" ht="63.75" x14ac:dyDescent="0.2">
      <c r="A349" s="41"/>
      <c r="B349" s="9" t="s">
        <v>421</v>
      </c>
      <c r="C349" s="11" t="s">
        <v>107</v>
      </c>
      <c r="D349" s="28" t="s">
        <v>108</v>
      </c>
      <c r="E349" s="12">
        <v>0</v>
      </c>
      <c r="F349" s="12">
        <v>0</v>
      </c>
      <c r="G349" s="13"/>
    </row>
    <row r="350" spans="1:7" ht="51" x14ac:dyDescent="0.2">
      <c r="A350" s="41"/>
      <c r="B350" s="9" t="s">
        <v>421</v>
      </c>
      <c r="C350" s="11" t="s">
        <v>121</v>
      </c>
      <c r="D350" s="28" t="s">
        <v>122</v>
      </c>
      <c r="E350" s="12">
        <v>0</v>
      </c>
      <c r="F350" s="12">
        <v>0</v>
      </c>
      <c r="G350" s="13"/>
    </row>
    <row r="351" spans="1:7" ht="38.25" x14ac:dyDescent="0.2">
      <c r="A351" s="41"/>
      <c r="B351" s="9" t="s">
        <v>421</v>
      </c>
      <c r="C351" s="11" t="s">
        <v>328</v>
      </c>
      <c r="D351" s="28" t="s">
        <v>329</v>
      </c>
      <c r="E351" s="12">
        <v>0</v>
      </c>
      <c r="F351" s="12">
        <v>0</v>
      </c>
      <c r="G351" s="13"/>
    </row>
    <row r="352" spans="1:7" ht="38.25" x14ac:dyDescent="0.2">
      <c r="A352" s="41"/>
      <c r="B352" s="9" t="s">
        <v>421</v>
      </c>
      <c r="C352" s="11" t="s">
        <v>123</v>
      </c>
      <c r="D352" s="28" t="s">
        <v>124</v>
      </c>
      <c r="E352" s="12">
        <v>2855.8</v>
      </c>
      <c r="F352" s="12">
        <v>9392.4850000000006</v>
      </c>
      <c r="G352" s="13">
        <f t="shared" si="5"/>
        <v>328.89155403039427</v>
      </c>
    </row>
    <row r="353" spans="1:7" ht="25.5" x14ac:dyDescent="0.2">
      <c r="A353" s="41"/>
      <c r="B353" s="9" t="s">
        <v>421</v>
      </c>
      <c r="C353" s="11" t="s">
        <v>125</v>
      </c>
      <c r="D353" s="28" t="s">
        <v>126</v>
      </c>
      <c r="E353" s="12">
        <v>289.3</v>
      </c>
      <c r="F353" s="12">
        <v>785.423</v>
      </c>
      <c r="G353" s="13">
        <f t="shared" si="5"/>
        <v>271.49083995852055</v>
      </c>
    </row>
    <row r="354" spans="1:7" x14ac:dyDescent="0.2">
      <c r="A354" s="41"/>
      <c r="B354" s="9" t="s">
        <v>421</v>
      </c>
      <c r="C354" s="11" t="s">
        <v>127</v>
      </c>
      <c r="D354" s="28" t="s">
        <v>128</v>
      </c>
      <c r="E354" s="12">
        <v>0</v>
      </c>
      <c r="F354" s="12">
        <v>0</v>
      </c>
      <c r="G354" s="13"/>
    </row>
    <row r="355" spans="1:7" x14ac:dyDescent="0.2">
      <c r="A355" s="41"/>
      <c r="B355" s="9" t="s">
        <v>421</v>
      </c>
      <c r="C355" s="11" t="s">
        <v>129</v>
      </c>
      <c r="D355" s="28" t="s">
        <v>130</v>
      </c>
      <c r="E355" s="12">
        <v>0</v>
      </c>
      <c r="F355" s="12">
        <v>0</v>
      </c>
      <c r="G355" s="13"/>
    </row>
    <row r="356" spans="1:7" ht="25.5" x14ac:dyDescent="0.2">
      <c r="A356" s="41"/>
      <c r="B356" s="9" t="s">
        <v>421</v>
      </c>
      <c r="C356" s="11" t="s">
        <v>416</v>
      </c>
      <c r="D356" s="28" t="s">
        <v>417</v>
      </c>
      <c r="E356" s="12">
        <v>5114.8999999999996</v>
      </c>
      <c r="F356" s="12">
        <v>5114.8999999999996</v>
      </c>
      <c r="G356" s="13">
        <f t="shared" si="5"/>
        <v>100</v>
      </c>
    </row>
    <row r="357" spans="1:7" x14ac:dyDescent="0.2">
      <c r="A357" s="41"/>
      <c r="B357" s="9" t="s">
        <v>421</v>
      </c>
      <c r="C357" s="11" t="s">
        <v>133</v>
      </c>
      <c r="D357" s="28" t="s">
        <v>134</v>
      </c>
      <c r="E357" s="12">
        <v>0</v>
      </c>
      <c r="F357" s="12">
        <v>0</v>
      </c>
      <c r="G357" s="13"/>
    </row>
    <row r="358" spans="1:7" ht="38.25" x14ac:dyDescent="0.2">
      <c r="A358" s="42"/>
      <c r="B358" s="9" t="s">
        <v>421</v>
      </c>
      <c r="C358" s="11" t="s">
        <v>136</v>
      </c>
      <c r="D358" s="28" t="s">
        <v>137</v>
      </c>
      <c r="E358" s="12">
        <v>0</v>
      </c>
      <c r="F358" s="12">
        <v>0</v>
      </c>
      <c r="G358" s="13"/>
    </row>
    <row r="359" spans="1:7" x14ac:dyDescent="0.2">
      <c r="A359" s="14" t="s">
        <v>34</v>
      </c>
      <c r="B359" s="15"/>
      <c r="C359" s="16"/>
      <c r="D359" s="29"/>
      <c r="E359" s="18">
        <f>SUM(E346:E358)</f>
        <v>8260</v>
      </c>
      <c r="F359" s="18">
        <f>SUM(F346:F358)</f>
        <v>15345.848000000002</v>
      </c>
      <c r="G359" s="19">
        <f t="shared" si="5"/>
        <v>185.78508474576273</v>
      </c>
    </row>
    <row r="360" spans="1:7" ht="25.5" x14ac:dyDescent="0.2">
      <c r="A360" s="40" t="s">
        <v>422</v>
      </c>
      <c r="B360" s="9" t="s">
        <v>423</v>
      </c>
      <c r="C360" s="11" t="s">
        <v>99</v>
      </c>
      <c r="D360" s="28" t="s">
        <v>100</v>
      </c>
      <c r="E360" s="12">
        <v>0</v>
      </c>
      <c r="F360" s="12">
        <v>0</v>
      </c>
      <c r="G360" s="13"/>
    </row>
    <row r="361" spans="1:7" x14ac:dyDescent="0.2">
      <c r="A361" s="41"/>
      <c r="B361" s="9" t="s">
        <v>423</v>
      </c>
      <c r="C361" s="11" t="s">
        <v>103</v>
      </c>
      <c r="D361" s="28" t="s">
        <v>104</v>
      </c>
      <c r="E361" s="12">
        <v>0</v>
      </c>
      <c r="F361" s="12">
        <v>203.49799999999999</v>
      </c>
      <c r="G361" s="13"/>
    </row>
    <row r="362" spans="1:7" ht="51" x14ac:dyDescent="0.2">
      <c r="A362" s="41"/>
      <c r="B362" s="9" t="s">
        <v>423</v>
      </c>
      <c r="C362" s="11" t="s">
        <v>105</v>
      </c>
      <c r="D362" s="28" t="s">
        <v>106</v>
      </c>
      <c r="E362" s="12">
        <v>0</v>
      </c>
      <c r="F362" s="12">
        <v>0</v>
      </c>
      <c r="G362" s="13"/>
    </row>
    <row r="363" spans="1:7" ht="63.75" x14ac:dyDescent="0.2">
      <c r="A363" s="41"/>
      <c r="B363" s="9" t="s">
        <v>423</v>
      </c>
      <c r="C363" s="11" t="s">
        <v>107</v>
      </c>
      <c r="D363" s="28" t="s">
        <v>108</v>
      </c>
      <c r="E363" s="12">
        <v>0</v>
      </c>
      <c r="F363" s="12">
        <v>0.27</v>
      </c>
      <c r="G363" s="13"/>
    </row>
    <row r="364" spans="1:7" ht="51" x14ac:dyDescent="0.2">
      <c r="A364" s="41"/>
      <c r="B364" s="9" t="s">
        <v>423</v>
      </c>
      <c r="C364" s="11" t="s">
        <v>121</v>
      </c>
      <c r="D364" s="28" t="s">
        <v>122</v>
      </c>
      <c r="E364" s="12">
        <v>0</v>
      </c>
      <c r="F364" s="12">
        <v>0</v>
      </c>
      <c r="G364" s="13"/>
    </row>
    <row r="365" spans="1:7" ht="38.25" x14ac:dyDescent="0.2">
      <c r="A365" s="41"/>
      <c r="B365" s="9" t="s">
        <v>423</v>
      </c>
      <c r="C365" s="11" t="s">
        <v>328</v>
      </c>
      <c r="D365" s="28" t="s">
        <v>329</v>
      </c>
      <c r="E365" s="12">
        <v>0</v>
      </c>
      <c r="F365" s="12">
        <v>0</v>
      </c>
      <c r="G365" s="13"/>
    </row>
    <row r="366" spans="1:7" ht="38.25" x14ac:dyDescent="0.2">
      <c r="A366" s="41"/>
      <c r="B366" s="9" t="s">
        <v>423</v>
      </c>
      <c r="C366" s="11" t="s">
        <v>123</v>
      </c>
      <c r="D366" s="28" t="s">
        <v>124</v>
      </c>
      <c r="E366" s="12">
        <v>354.5</v>
      </c>
      <c r="F366" s="12">
        <v>1052.0350000000001</v>
      </c>
      <c r="G366" s="13">
        <f t="shared" si="5"/>
        <v>296.76586741889992</v>
      </c>
    </row>
    <row r="367" spans="1:7" ht="25.5" x14ac:dyDescent="0.2">
      <c r="A367" s="41"/>
      <c r="B367" s="9" t="s">
        <v>423</v>
      </c>
      <c r="C367" s="11" t="s">
        <v>125</v>
      </c>
      <c r="D367" s="28" t="s">
        <v>126</v>
      </c>
      <c r="E367" s="12">
        <v>102.5</v>
      </c>
      <c r="F367" s="12">
        <v>178.273</v>
      </c>
      <c r="G367" s="13">
        <f t="shared" si="5"/>
        <v>173.92487804878047</v>
      </c>
    </row>
    <row r="368" spans="1:7" x14ac:dyDescent="0.2">
      <c r="A368" s="41"/>
      <c r="B368" s="9" t="s">
        <v>423</v>
      </c>
      <c r="C368" s="11" t="s">
        <v>127</v>
      </c>
      <c r="D368" s="28" t="s">
        <v>128</v>
      </c>
      <c r="E368" s="12">
        <v>0</v>
      </c>
      <c r="F368" s="12">
        <v>0</v>
      </c>
      <c r="G368" s="13"/>
    </row>
    <row r="369" spans="1:7" x14ac:dyDescent="0.2">
      <c r="A369" s="41"/>
      <c r="B369" s="9" t="s">
        <v>423</v>
      </c>
      <c r="C369" s="11" t="s">
        <v>129</v>
      </c>
      <c r="D369" s="28" t="s">
        <v>130</v>
      </c>
      <c r="E369" s="12">
        <v>0</v>
      </c>
      <c r="F369" s="12">
        <v>0</v>
      </c>
      <c r="G369" s="13"/>
    </row>
    <row r="370" spans="1:7" ht="25.5" x14ac:dyDescent="0.2">
      <c r="A370" s="41"/>
      <c r="B370" s="9" t="s">
        <v>423</v>
      </c>
      <c r="C370" s="11" t="s">
        <v>416</v>
      </c>
      <c r="D370" s="28" t="s">
        <v>417</v>
      </c>
      <c r="E370" s="12">
        <v>4032</v>
      </c>
      <c r="F370" s="12">
        <v>4032</v>
      </c>
      <c r="G370" s="13">
        <f t="shared" si="5"/>
        <v>100</v>
      </c>
    </row>
    <row r="371" spans="1:7" x14ac:dyDescent="0.2">
      <c r="A371" s="41"/>
      <c r="B371" s="9" t="s">
        <v>423</v>
      </c>
      <c r="C371" s="11" t="s">
        <v>133</v>
      </c>
      <c r="D371" s="28" t="s">
        <v>134</v>
      </c>
      <c r="E371" s="12">
        <v>0</v>
      </c>
      <c r="F371" s="12">
        <v>0</v>
      </c>
      <c r="G371" s="13"/>
    </row>
    <row r="372" spans="1:7" ht="38.25" x14ac:dyDescent="0.2">
      <c r="A372" s="42"/>
      <c r="B372" s="9" t="s">
        <v>423</v>
      </c>
      <c r="C372" s="11" t="s">
        <v>136</v>
      </c>
      <c r="D372" s="28" t="s">
        <v>137</v>
      </c>
      <c r="E372" s="12">
        <v>0</v>
      </c>
      <c r="F372" s="12">
        <v>0</v>
      </c>
      <c r="G372" s="13"/>
    </row>
    <row r="373" spans="1:7" x14ac:dyDescent="0.2">
      <c r="A373" s="14" t="s">
        <v>34</v>
      </c>
      <c r="B373" s="15"/>
      <c r="C373" s="16"/>
      <c r="D373" s="29"/>
      <c r="E373" s="18">
        <f>SUM(E360:E372)</f>
        <v>4489</v>
      </c>
      <c r="F373" s="18">
        <f>SUM(F360:F372)</f>
        <v>5466.076</v>
      </c>
      <c r="G373" s="19">
        <f t="shared" si="5"/>
        <v>121.76600579193584</v>
      </c>
    </row>
    <row r="374" spans="1:7" ht="25.5" x14ac:dyDescent="0.2">
      <c r="A374" s="40" t="s">
        <v>424</v>
      </c>
      <c r="B374" s="9" t="s">
        <v>425</v>
      </c>
      <c r="C374" s="11" t="s">
        <v>99</v>
      </c>
      <c r="D374" s="28" t="s">
        <v>100</v>
      </c>
      <c r="E374" s="12">
        <v>0</v>
      </c>
      <c r="F374" s="12">
        <v>0</v>
      </c>
      <c r="G374" s="13"/>
    </row>
    <row r="375" spans="1:7" x14ac:dyDescent="0.2">
      <c r="A375" s="41"/>
      <c r="B375" s="9" t="s">
        <v>425</v>
      </c>
      <c r="C375" s="11" t="s">
        <v>103</v>
      </c>
      <c r="D375" s="28" t="s">
        <v>104</v>
      </c>
      <c r="E375" s="12">
        <v>0</v>
      </c>
      <c r="F375" s="12">
        <v>455.09899999999999</v>
      </c>
      <c r="G375" s="13"/>
    </row>
    <row r="376" spans="1:7" ht="51" x14ac:dyDescent="0.2">
      <c r="A376" s="41"/>
      <c r="B376" s="9" t="s">
        <v>425</v>
      </c>
      <c r="C376" s="11" t="s">
        <v>105</v>
      </c>
      <c r="D376" s="28" t="s">
        <v>106</v>
      </c>
      <c r="E376" s="12">
        <v>0</v>
      </c>
      <c r="F376" s="12">
        <v>0</v>
      </c>
      <c r="G376" s="13"/>
    </row>
    <row r="377" spans="1:7" ht="63.75" x14ac:dyDescent="0.2">
      <c r="A377" s="41"/>
      <c r="B377" s="9" t="s">
        <v>425</v>
      </c>
      <c r="C377" s="11" t="s">
        <v>107</v>
      </c>
      <c r="D377" s="28" t="s">
        <v>108</v>
      </c>
      <c r="E377" s="12">
        <v>0</v>
      </c>
      <c r="F377" s="12">
        <v>0</v>
      </c>
      <c r="G377" s="13"/>
    </row>
    <row r="378" spans="1:7" ht="51" x14ac:dyDescent="0.2">
      <c r="A378" s="41"/>
      <c r="B378" s="9" t="s">
        <v>425</v>
      </c>
      <c r="C378" s="11" t="s">
        <v>121</v>
      </c>
      <c r="D378" s="28" t="s">
        <v>122</v>
      </c>
      <c r="E378" s="12">
        <v>0</v>
      </c>
      <c r="F378" s="12">
        <v>1983.518</v>
      </c>
      <c r="G378" s="13"/>
    </row>
    <row r="379" spans="1:7" ht="38.25" x14ac:dyDescent="0.2">
      <c r="A379" s="41"/>
      <c r="B379" s="9" t="s">
        <v>425</v>
      </c>
      <c r="C379" s="11" t="s">
        <v>328</v>
      </c>
      <c r="D379" s="28" t="s">
        <v>329</v>
      </c>
      <c r="E379" s="12">
        <v>0</v>
      </c>
      <c r="F379" s="12">
        <v>160</v>
      </c>
      <c r="G379" s="13"/>
    </row>
    <row r="380" spans="1:7" ht="38.25" x14ac:dyDescent="0.2">
      <c r="A380" s="41"/>
      <c r="B380" s="9" t="s">
        <v>425</v>
      </c>
      <c r="C380" s="11" t="s">
        <v>123</v>
      </c>
      <c r="D380" s="28" t="s">
        <v>124</v>
      </c>
      <c r="E380" s="12">
        <v>178.5</v>
      </c>
      <c r="F380" s="12">
        <v>3556.6779999999999</v>
      </c>
      <c r="G380" s="13">
        <f t="shared" si="5"/>
        <v>1992.5366946778709</v>
      </c>
    </row>
    <row r="381" spans="1:7" ht="25.5" x14ac:dyDescent="0.2">
      <c r="A381" s="41"/>
      <c r="B381" s="9" t="s">
        <v>425</v>
      </c>
      <c r="C381" s="11" t="s">
        <v>125</v>
      </c>
      <c r="D381" s="28" t="s">
        <v>126</v>
      </c>
      <c r="E381" s="12">
        <v>240.2</v>
      </c>
      <c r="F381" s="12">
        <v>348.096</v>
      </c>
      <c r="G381" s="13">
        <f t="shared" si="5"/>
        <v>144.91923397169026</v>
      </c>
    </row>
    <row r="382" spans="1:7" x14ac:dyDescent="0.2">
      <c r="A382" s="41"/>
      <c r="B382" s="9" t="s">
        <v>425</v>
      </c>
      <c r="C382" s="11" t="s">
        <v>127</v>
      </c>
      <c r="D382" s="28" t="s">
        <v>128</v>
      </c>
      <c r="E382" s="12">
        <v>0</v>
      </c>
      <c r="F382" s="12">
        <v>15.362</v>
      </c>
      <c r="G382" s="13"/>
    </row>
    <row r="383" spans="1:7" x14ac:dyDescent="0.2">
      <c r="A383" s="41"/>
      <c r="B383" s="9" t="s">
        <v>425</v>
      </c>
      <c r="C383" s="11" t="s">
        <v>129</v>
      </c>
      <c r="D383" s="28" t="s">
        <v>130</v>
      </c>
      <c r="E383" s="12">
        <v>0</v>
      </c>
      <c r="F383" s="12">
        <v>0</v>
      </c>
      <c r="G383" s="13"/>
    </row>
    <row r="384" spans="1:7" ht="25.5" x14ac:dyDescent="0.2">
      <c r="A384" s="41"/>
      <c r="B384" s="9" t="s">
        <v>425</v>
      </c>
      <c r="C384" s="11" t="s">
        <v>416</v>
      </c>
      <c r="D384" s="28" t="s">
        <v>417</v>
      </c>
      <c r="E384" s="12">
        <v>4496.3</v>
      </c>
      <c r="F384" s="12">
        <v>4496.3</v>
      </c>
      <c r="G384" s="13">
        <f t="shared" si="5"/>
        <v>100</v>
      </c>
    </row>
    <row r="385" spans="1:7" x14ac:dyDescent="0.2">
      <c r="A385" s="41"/>
      <c r="B385" s="9" t="s">
        <v>425</v>
      </c>
      <c r="C385" s="11" t="s">
        <v>133</v>
      </c>
      <c r="D385" s="28" t="s">
        <v>134</v>
      </c>
      <c r="E385" s="12">
        <v>0</v>
      </c>
      <c r="F385" s="12">
        <v>0</v>
      </c>
      <c r="G385" s="13"/>
    </row>
    <row r="386" spans="1:7" ht="38.25" x14ac:dyDescent="0.2">
      <c r="A386" s="42"/>
      <c r="B386" s="9" t="s">
        <v>425</v>
      </c>
      <c r="C386" s="11" t="s">
        <v>136</v>
      </c>
      <c r="D386" s="28" t="s">
        <v>137</v>
      </c>
      <c r="E386" s="12">
        <v>0</v>
      </c>
      <c r="F386" s="12">
        <v>-1.9E-2</v>
      </c>
      <c r="G386" s="13"/>
    </row>
    <row r="387" spans="1:7" x14ac:dyDescent="0.2">
      <c r="A387" s="14" t="s">
        <v>34</v>
      </c>
      <c r="B387" s="15"/>
      <c r="C387" s="16"/>
      <c r="D387" s="29"/>
      <c r="E387" s="18">
        <f>SUM(E374:E386)</f>
        <v>4915</v>
      </c>
      <c r="F387" s="18">
        <f>SUM(F374:F386)</f>
        <v>11015.034</v>
      </c>
      <c r="G387" s="19">
        <f t="shared" si="5"/>
        <v>224.11055951169888</v>
      </c>
    </row>
    <row r="388" spans="1:7" ht="25.5" x14ac:dyDescent="0.2">
      <c r="A388" s="40" t="s">
        <v>426</v>
      </c>
      <c r="B388" s="9" t="s">
        <v>427</v>
      </c>
      <c r="C388" s="11" t="s">
        <v>99</v>
      </c>
      <c r="D388" s="28" t="s">
        <v>100</v>
      </c>
      <c r="E388" s="12">
        <v>0</v>
      </c>
      <c r="F388" s="12">
        <v>0</v>
      </c>
      <c r="G388" s="13"/>
    </row>
    <row r="389" spans="1:7" x14ac:dyDescent="0.2">
      <c r="A389" s="41"/>
      <c r="B389" s="9" t="s">
        <v>427</v>
      </c>
      <c r="C389" s="11" t="s">
        <v>103</v>
      </c>
      <c r="D389" s="28" t="s">
        <v>104</v>
      </c>
      <c r="E389" s="12">
        <v>0</v>
      </c>
      <c r="F389" s="12">
        <v>121.004</v>
      </c>
      <c r="G389" s="13"/>
    </row>
    <row r="390" spans="1:7" ht="51" x14ac:dyDescent="0.2">
      <c r="A390" s="41"/>
      <c r="B390" s="9" t="s">
        <v>427</v>
      </c>
      <c r="C390" s="11" t="s">
        <v>105</v>
      </c>
      <c r="D390" s="28" t="s">
        <v>106</v>
      </c>
      <c r="E390" s="12">
        <v>0</v>
      </c>
      <c r="F390" s="12">
        <v>0</v>
      </c>
      <c r="G390" s="13"/>
    </row>
    <row r="391" spans="1:7" ht="63.75" x14ac:dyDescent="0.2">
      <c r="A391" s="41"/>
      <c r="B391" s="9" t="s">
        <v>427</v>
      </c>
      <c r="C391" s="11" t="s">
        <v>107</v>
      </c>
      <c r="D391" s="28" t="s">
        <v>108</v>
      </c>
      <c r="E391" s="12">
        <v>0</v>
      </c>
      <c r="F391" s="12">
        <v>0</v>
      </c>
      <c r="G391" s="13"/>
    </row>
    <row r="392" spans="1:7" ht="51" x14ac:dyDescent="0.2">
      <c r="A392" s="41"/>
      <c r="B392" s="9" t="s">
        <v>427</v>
      </c>
      <c r="C392" s="11" t="s">
        <v>121</v>
      </c>
      <c r="D392" s="28" t="s">
        <v>122</v>
      </c>
      <c r="E392" s="12">
        <v>0</v>
      </c>
      <c r="F392" s="12">
        <v>0</v>
      </c>
      <c r="G392" s="13"/>
    </row>
    <row r="393" spans="1:7" ht="38.25" x14ac:dyDescent="0.2">
      <c r="A393" s="41"/>
      <c r="B393" s="9" t="s">
        <v>427</v>
      </c>
      <c r="C393" s="11" t="s">
        <v>328</v>
      </c>
      <c r="D393" s="28" t="s">
        <v>329</v>
      </c>
      <c r="E393" s="12">
        <v>0</v>
      </c>
      <c r="F393" s="12">
        <v>0</v>
      </c>
      <c r="G393" s="13"/>
    </row>
    <row r="394" spans="1:7" ht="38.25" x14ac:dyDescent="0.2">
      <c r="A394" s="41"/>
      <c r="B394" s="9" t="s">
        <v>427</v>
      </c>
      <c r="C394" s="11" t="s">
        <v>123</v>
      </c>
      <c r="D394" s="28" t="s">
        <v>124</v>
      </c>
      <c r="E394" s="12">
        <v>272.8</v>
      </c>
      <c r="F394" s="12">
        <v>2015.9860000000001</v>
      </c>
      <c r="G394" s="13">
        <f t="shared" si="5"/>
        <v>738.99780058651027</v>
      </c>
    </row>
    <row r="395" spans="1:7" ht="25.5" x14ac:dyDescent="0.2">
      <c r="A395" s="41"/>
      <c r="B395" s="9" t="s">
        <v>427</v>
      </c>
      <c r="C395" s="11" t="s">
        <v>125</v>
      </c>
      <c r="D395" s="28" t="s">
        <v>126</v>
      </c>
      <c r="E395" s="12">
        <v>128</v>
      </c>
      <c r="F395" s="12">
        <v>547.37699999999995</v>
      </c>
      <c r="G395" s="13">
        <f t="shared" ref="G395:G449" si="6">F395/E395*100</f>
        <v>427.63828124999998</v>
      </c>
    </row>
    <row r="396" spans="1:7" x14ac:dyDescent="0.2">
      <c r="A396" s="41"/>
      <c r="B396" s="9" t="s">
        <v>427</v>
      </c>
      <c r="C396" s="11" t="s">
        <v>127</v>
      </c>
      <c r="D396" s="28" t="s">
        <v>128</v>
      </c>
      <c r="E396" s="12">
        <v>0</v>
      </c>
      <c r="F396" s="12">
        <v>0</v>
      </c>
      <c r="G396" s="13"/>
    </row>
    <row r="397" spans="1:7" x14ac:dyDescent="0.2">
      <c r="A397" s="41"/>
      <c r="B397" s="9" t="s">
        <v>427</v>
      </c>
      <c r="C397" s="11" t="s">
        <v>129</v>
      </c>
      <c r="D397" s="28" t="s">
        <v>130</v>
      </c>
      <c r="E397" s="12">
        <v>0</v>
      </c>
      <c r="F397" s="12">
        <v>0</v>
      </c>
      <c r="G397" s="13"/>
    </row>
    <row r="398" spans="1:7" ht="25.5" x14ac:dyDescent="0.2">
      <c r="A398" s="41"/>
      <c r="B398" s="9" t="s">
        <v>427</v>
      </c>
      <c r="C398" s="11" t="s">
        <v>416</v>
      </c>
      <c r="D398" s="28" t="s">
        <v>417</v>
      </c>
      <c r="E398" s="12">
        <v>4066</v>
      </c>
      <c r="F398" s="12">
        <v>4066</v>
      </c>
      <c r="G398" s="13">
        <f t="shared" si="6"/>
        <v>100</v>
      </c>
    </row>
    <row r="399" spans="1:7" x14ac:dyDescent="0.2">
      <c r="A399" s="41"/>
      <c r="B399" s="9" t="s">
        <v>427</v>
      </c>
      <c r="C399" s="11" t="s">
        <v>133</v>
      </c>
      <c r="D399" s="28" t="s">
        <v>134</v>
      </c>
      <c r="E399" s="12">
        <v>0</v>
      </c>
      <c r="F399" s="12">
        <v>0</v>
      </c>
      <c r="G399" s="13"/>
    </row>
    <row r="400" spans="1:7" ht="38.25" x14ac:dyDescent="0.2">
      <c r="A400" s="42"/>
      <c r="B400" s="9" t="s">
        <v>427</v>
      </c>
      <c r="C400" s="11" t="s">
        <v>136</v>
      </c>
      <c r="D400" s="28" t="s">
        <v>137</v>
      </c>
      <c r="E400" s="12">
        <v>0</v>
      </c>
      <c r="F400" s="12">
        <v>-0.115</v>
      </c>
      <c r="G400" s="13"/>
    </row>
    <row r="401" spans="1:7" x14ac:dyDescent="0.2">
      <c r="A401" s="14" t="s">
        <v>34</v>
      </c>
      <c r="B401" s="15"/>
      <c r="C401" s="16"/>
      <c r="D401" s="29"/>
      <c r="E401" s="18">
        <f>SUM(E388:E400)</f>
        <v>4466.8</v>
      </c>
      <c r="F401" s="18">
        <f>SUM(F388:F400)</f>
        <v>6750.2520000000004</v>
      </c>
      <c r="G401" s="19">
        <f t="shared" si="6"/>
        <v>151.12053371541148</v>
      </c>
    </row>
    <row r="402" spans="1:7" ht="25.5" x14ac:dyDescent="0.2">
      <c r="A402" s="40" t="s">
        <v>428</v>
      </c>
      <c r="B402" s="9" t="s">
        <v>429</v>
      </c>
      <c r="C402" s="11" t="s">
        <v>99</v>
      </c>
      <c r="D402" s="28" t="s">
        <v>100</v>
      </c>
      <c r="E402" s="12">
        <v>0</v>
      </c>
      <c r="F402" s="12">
        <v>0</v>
      </c>
      <c r="G402" s="13"/>
    </row>
    <row r="403" spans="1:7" x14ac:dyDescent="0.2">
      <c r="A403" s="41"/>
      <c r="B403" s="9" t="s">
        <v>429</v>
      </c>
      <c r="C403" s="11" t="s">
        <v>103</v>
      </c>
      <c r="D403" s="28" t="s">
        <v>104</v>
      </c>
      <c r="E403" s="12">
        <v>0</v>
      </c>
      <c r="F403" s="12">
        <v>132.875</v>
      </c>
      <c r="G403" s="13"/>
    </row>
    <row r="404" spans="1:7" ht="51" x14ac:dyDescent="0.2">
      <c r="A404" s="41"/>
      <c r="B404" s="9" t="s">
        <v>429</v>
      </c>
      <c r="C404" s="11" t="s">
        <v>105</v>
      </c>
      <c r="D404" s="28" t="s">
        <v>106</v>
      </c>
      <c r="E404" s="12">
        <v>0</v>
      </c>
      <c r="F404" s="12">
        <v>0</v>
      </c>
      <c r="G404" s="13"/>
    </row>
    <row r="405" spans="1:7" ht="63.75" x14ac:dyDescent="0.2">
      <c r="A405" s="41"/>
      <c r="B405" s="9" t="s">
        <v>429</v>
      </c>
      <c r="C405" s="11" t="s">
        <v>107</v>
      </c>
      <c r="D405" s="28" t="s">
        <v>108</v>
      </c>
      <c r="E405" s="12">
        <v>0</v>
      </c>
      <c r="F405" s="12">
        <v>0</v>
      </c>
      <c r="G405" s="13"/>
    </row>
    <row r="406" spans="1:7" ht="51" x14ac:dyDescent="0.2">
      <c r="A406" s="41"/>
      <c r="B406" s="9" t="s">
        <v>429</v>
      </c>
      <c r="C406" s="11" t="s">
        <v>121</v>
      </c>
      <c r="D406" s="28" t="s">
        <v>122</v>
      </c>
      <c r="E406" s="12">
        <v>0</v>
      </c>
      <c r="F406" s="12">
        <v>0</v>
      </c>
      <c r="G406" s="13"/>
    </row>
    <row r="407" spans="1:7" ht="38.25" x14ac:dyDescent="0.2">
      <c r="A407" s="41"/>
      <c r="B407" s="9" t="s">
        <v>429</v>
      </c>
      <c r="C407" s="11" t="s">
        <v>328</v>
      </c>
      <c r="D407" s="28" t="s">
        <v>329</v>
      </c>
      <c r="E407" s="12">
        <v>0</v>
      </c>
      <c r="F407" s="12">
        <v>0</v>
      </c>
      <c r="G407" s="13"/>
    </row>
    <row r="408" spans="1:7" ht="38.25" x14ac:dyDescent="0.2">
      <c r="A408" s="41"/>
      <c r="B408" s="9" t="s">
        <v>429</v>
      </c>
      <c r="C408" s="11" t="s">
        <v>123</v>
      </c>
      <c r="D408" s="28" t="s">
        <v>124</v>
      </c>
      <c r="E408" s="12">
        <v>295.89999999999998</v>
      </c>
      <c r="F408" s="12">
        <v>1487.2090000000001</v>
      </c>
      <c r="G408" s="13">
        <f t="shared" si="6"/>
        <v>502.60527205136879</v>
      </c>
    </row>
    <row r="409" spans="1:7" ht="25.5" x14ac:dyDescent="0.2">
      <c r="A409" s="41"/>
      <c r="B409" s="9" t="s">
        <v>429</v>
      </c>
      <c r="C409" s="11" t="s">
        <v>125</v>
      </c>
      <c r="D409" s="28" t="s">
        <v>126</v>
      </c>
      <c r="E409" s="12">
        <v>151.5</v>
      </c>
      <c r="F409" s="12">
        <v>1048.2080000000001</v>
      </c>
      <c r="G409" s="13">
        <f t="shared" si="6"/>
        <v>691.88646864686473</v>
      </c>
    </row>
    <row r="410" spans="1:7" x14ac:dyDescent="0.2">
      <c r="A410" s="41"/>
      <c r="B410" s="9" t="s">
        <v>429</v>
      </c>
      <c r="C410" s="11" t="s">
        <v>127</v>
      </c>
      <c r="D410" s="26" t="s">
        <v>128</v>
      </c>
      <c r="E410" s="12">
        <v>0</v>
      </c>
      <c r="F410" s="12">
        <v>0</v>
      </c>
      <c r="G410" s="13"/>
    </row>
    <row r="411" spans="1:7" x14ac:dyDescent="0.2">
      <c r="A411" s="41"/>
      <c r="B411" s="9" t="s">
        <v>429</v>
      </c>
      <c r="C411" s="11" t="s">
        <v>129</v>
      </c>
      <c r="D411" s="28" t="s">
        <v>130</v>
      </c>
      <c r="E411" s="12">
        <v>0</v>
      </c>
      <c r="F411" s="12">
        <v>0</v>
      </c>
      <c r="G411" s="13"/>
    </row>
    <row r="412" spans="1:7" ht="25.5" x14ac:dyDescent="0.2">
      <c r="A412" s="41"/>
      <c r="B412" s="9" t="s">
        <v>429</v>
      </c>
      <c r="C412" s="11" t="s">
        <v>416</v>
      </c>
      <c r="D412" s="28" t="s">
        <v>417</v>
      </c>
      <c r="E412" s="12">
        <v>3229.2000000000003</v>
      </c>
      <c r="F412" s="12">
        <v>3229.2</v>
      </c>
      <c r="G412" s="13">
        <f t="shared" si="6"/>
        <v>99.999999999999986</v>
      </c>
    </row>
    <row r="413" spans="1:7" x14ac:dyDescent="0.2">
      <c r="A413" s="41"/>
      <c r="B413" s="9" t="s">
        <v>429</v>
      </c>
      <c r="C413" s="11" t="s">
        <v>133</v>
      </c>
      <c r="D413" s="28" t="s">
        <v>134</v>
      </c>
      <c r="E413" s="12">
        <v>0</v>
      </c>
      <c r="F413" s="12">
        <v>0</v>
      </c>
      <c r="G413" s="13"/>
    </row>
    <row r="414" spans="1:7" ht="38.25" x14ac:dyDescent="0.2">
      <c r="A414" s="42"/>
      <c r="B414" s="9" t="s">
        <v>429</v>
      </c>
      <c r="C414" s="11" t="s">
        <v>136</v>
      </c>
      <c r="D414" s="28" t="s">
        <v>137</v>
      </c>
      <c r="E414" s="12">
        <v>0</v>
      </c>
      <c r="F414" s="12">
        <v>0</v>
      </c>
      <c r="G414" s="13"/>
    </row>
    <row r="415" spans="1:7" x14ac:dyDescent="0.2">
      <c r="A415" s="14" t="s">
        <v>34</v>
      </c>
      <c r="B415" s="15"/>
      <c r="C415" s="16"/>
      <c r="D415" s="29"/>
      <c r="E415" s="18">
        <f>SUM(E402:E414)</f>
        <v>3676.6000000000004</v>
      </c>
      <c r="F415" s="18">
        <f>SUM(F402:F414)</f>
        <v>5897.4920000000002</v>
      </c>
      <c r="G415" s="19">
        <f t="shared" si="6"/>
        <v>160.40613610400914</v>
      </c>
    </row>
    <row r="416" spans="1:7" ht="25.5" x14ac:dyDescent="0.2">
      <c r="A416" s="40" t="s">
        <v>430</v>
      </c>
      <c r="B416" s="9" t="s">
        <v>431</v>
      </c>
      <c r="C416" s="11" t="s">
        <v>99</v>
      </c>
      <c r="D416" s="28" t="s">
        <v>100</v>
      </c>
      <c r="E416" s="12">
        <v>0</v>
      </c>
      <c r="F416" s="12">
        <v>0</v>
      </c>
      <c r="G416" s="13"/>
    </row>
    <row r="417" spans="1:7" x14ac:dyDescent="0.2">
      <c r="A417" s="41"/>
      <c r="B417" s="9" t="s">
        <v>431</v>
      </c>
      <c r="C417" s="11" t="s">
        <v>103</v>
      </c>
      <c r="D417" s="28" t="s">
        <v>104</v>
      </c>
      <c r="E417" s="12">
        <v>0</v>
      </c>
      <c r="F417" s="12">
        <v>2.4</v>
      </c>
      <c r="G417" s="13"/>
    </row>
    <row r="418" spans="1:7" ht="51" x14ac:dyDescent="0.2">
      <c r="A418" s="41"/>
      <c r="B418" s="9" t="s">
        <v>431</v>
      </c>
      <c r="C418" s="11" t="s">
        <v>105</v>
      </c>
      <c r="D418" s="28" t="s">
        <v>106</v>
      </c>
      <c r="E418" s="12">
        <v>0</v>
      </c>
      <c r="F418" s="12">
        <v>0</v>
      </c>
      <c r="G418" s="13"/>
    </row>
    <row r="419" spans="1:7" ht="63.75" x14ac:dyDescent="0.2">
      <c r="A419" s="41"/>
      <c r="B419" s="9" t="s">
        <v>431</v>
      </c>
      <c r="C419" s="11" t="s">
        <v>107</v>
      </c>
      <c r="D419" s="28" t="s">
        <v>108</v>
      </c>
      <c r="E419" s="12">
        <v>0</v>
      </c>
      <c r="F419" s="12">
        <v>0</v>
      </c>
      <c r="G419" s="13"/>
    </row>
    <row r="420" spans="1:7" ht="51" x14ac:dyDescent="0.2">
      <c r="A420" s="41"/>
      <c r="B420" s="9" t="s">
        <v>431</v>
      </c>
      <c r="C420" s="11" t="s">
        <v>121</v>
      </c>
      <c r="D420" s="28" t="s">
        <v>122</v>
      </c>
      <c r="E420" s="12">
        <v>0</v>
      </c>
      <c r="F420" s="12">
        <v>0</v>
      </c>
      <c r="G420" s="13"/>
    </row>
    <row r="421" spans="1:7" ht="38.25" x14ac:dyDescent="0.2">
      <c r="A421" s="41"/>
      <c r="B421" s="9" t="s">
        <v>431</v>
      </c>
      <c r="C421" s="11" t="s">
        <v>328</v>
      </c>
      <c r="D421" s="28" t="s">
        <v>329</v>
      </c>
      <c r="E421" s="12">
        <v>0</v>
      </c>
      <c r="F421" s="12">
        <v>0</v>
      </c>
      <c r="G421" s="13"/>
    </row>
    <row r="422" spans="1:7" ht="38.25" x14ac:dyDescent="0.2">
      <c r="A422" s="41"/>
      <c r="B422" s="9" t="s">
        <v>431</v>
      </c>
      <c r="C422" s="11" t="s">
        <v>123</v>
      </c>
      <c r="D422" s="28" t="s">
        <v>124</v>
      </c>
      <c r="E422" s="12">
        <v>132.5</v>
      </c>
      <c r="F422" s="12">
        <v>110.434</v>
      </c>
      <c r="G422" s="13">
        <f t="shared" si="6"/>
        <v>83.346415094339619</v>
      </c>
    </row>
    <row r="423" spans="1:7" ht="25.5" x14ac:dyDescent="0.2">
      <c r="A423" s="41"/>
      <c r="B423" s="9" t="s">
        <v>431</v>
      </c>
      <c r="C423" s="11" t="s">
        <v>125</v>
      </c>
      <c r="D423" s="28" t="s">
        <v>126</v>
      </c>
      <c r="E423" s="12">
        <v>8.8000000000000007</v>
      </c>
      <c r="F423" s="12">
        <v>31.884</v>
      </c>
      <c r="G423" s="13">
        <f t="shared" si="6"/>
        <v>362.31818181818181</v>
      </c>
    </row>
    <row r="424" spans="1:7" x14ac:dyDescent="0.2">
      <c r="A424" s="41"/>
      <c r="B424" s="9" t="s">
        <v>431</v>
      </c>
      <c r="C424" s="11" t="s">
        <v>127</v>
      </c>
      <c r="D424" s="28" t="s">
        <v>128</v>
      </c>
      <c r="E424" s="12">
        <v>0</v>
      </c>
      <c r="F424" s="12">
        <v>0</v>
      </c>
      <c r="G424" s="13"/>
    </row>
    <row r="425" spans="1:7" x14ac:dyDescent="0.2">
      <c r="A425" s="41"/>
      <c r="B425" s="9" t="s">
        <v>431</v>
      </c>
      <c r="C425" s="11" t="s">
        <v>129</v>
      </c>
      <c r="D425" s="28" t="s">
        <v>130</v>
      </c>
      <c r="E425" s="12">
        <v>0</v>
      </c>
      <c r="F425" s="12">
        <v>0</v>
      </c>
      <c r="G425" s="13"/>
    </row>
    <row r="426" spans="1:7" ht="25.5" x14ac:dyDescent="0.2">
      <c r="A426" s="41"/>
      <c r="B426" s="9" t="s">
        <v>431</v>
      </c>
      <c r="C426" s="11" t="s">
        <v>416</v>
      </c>
      <c r="D426" s="28" t="s">
        <v>417</v>
      </c>
      <c r="E426" s="12">
        <v>610.79999999999995</v>
      </c>
      <c r="F426" s="12">
        <v>610.79999999999995</v>
      </c>
      <c r="G426" s="13">
        <f t="shared" si="6"/>
        <v>100</v>
      </c>
    </row>
    <row r="427" spans="1:7" x14ac:dyDescent="0.2">
      <c r="A427" s="41"/>
      <c r="B427" s="9" t="s">
        <v>431</v>
      </c>
      <c r="C427" s="11" t="s">
        <v>133</v>
      </c>
      <c r="D427" s="28" t="s">
        <v>134</v>
      </c>
      <c r="E427" s="12">
        <v>0</v>
      </c>
      <c r="F427" s="12">
        <v>0</v>
      </c>
      <c r="G427" s="13"/>
    </row>
    <row r="428" spans="1:7" ht="38.25" x14ac:dyDescent="0.2">
      <c r="A428" s="42"/>
      <c r="B428" s="9" t="s">
        <v>431</v>
      </c>
      <c r="C428" s="11" t="s">
        <v>136</v>
      </c>
      <c r="D428" s="28" t="s">
        <v>137</v>
      </c>
      <c r="E428" s="12">
        <v>0</v>
      </c>
      <c r="F428" s="12">
        <v>0</v>
      </c>
      <c r="G428" s="13"/>
    </row>
    <row r="429" spans="1:7" x14ac:dyDescent="0.2">
      <c r="A429" s="14" t="s">
        <v>34</v>
      </c>
      <c r="B429" s="15"/>
      <c r="C429" s="16"/>
      <c r="D429" s="29"/>
      <c r="E429" s="18">
        <f>SUM(E416:E428)</f>
        <v>752.09999999999991</v>
      </c>
      <c r="F429" s="18">
        <f>SUM(F416:F428)</f>
        <v>755.51800000000003</v>
      </c>
      <c r="G429" s="19">
        <f t="shared" si="6"/>
        <v>100.45446084297302</v>
      </c>
    </row>
    <row r="430" spans="1:7" ht="76.5" x14ac:dyDescent="0.2">
      <c r="A430" s="46" t="s">
        <v>432</v>
      </c>
      <c r="B430" s="9" t="s">
        <v>433</v>
      </c>
      <c r="C430" s="11" t="s">
        <v>384</v>
      </c>
      <c r="D430" s="28" t="s">
        <v>385</v>
      </c>
      <c r="E430" s="12">
        <v>0</v>
      </c>
      <c r="F430" s="12">
        <v>37.064</v>
      </c>
      <c r="G430" s="13"/>
    </row>
    <row r="431" spans="1:7" ht="76.5" x14ac:dyDescent="0.2">
      <c r="A431" s="48"/>
      <c r="B431" s="9" t="s">
        <v>433</v>
      </c>
      <c r="C431" s="11" t="s">
        <v>386</v>
      </c>
      <c r="D431" s="28" t="s">
        <v>387</v>
      </c>
      <c r="E431" s="12">
        <v>0</v>
      </c>
      <c r="F431" s="12">
        <v>0</v>
      </c>
      <c r="G431" s="13"/>
    </row>
    <row r="432" spans="1:7" ht="38.25" x14ac:dyDescent="0.2">
      <c r="A432" s="48"/>
      <c r="B432" s="9" t="s">
        <v>433</v>
      </c>
      <c r="C432" s="11" t="s">
        <v>95</v>
      </c>
      <c r="D432" s="28" t="s">
        <v>96</v>
      </c>
      <c r="E432" s="12">
        <v>2025.2</v>
      </c>
      <c r="F432" s="12">
        <v>9661.9680000000008</v>
      </c>
      <c r="G432" s="13">
        <f t="shared" si="6"/>
        <v>477.08710250839425</v>
      </c>
    </row>
    <row r="433" spans="1:7" ht="51" x14ac:dyDescent="0.2">
      <c r="A433" s="48"/>
      <c r="B433" s="9" t="s">
        <v>433</v>
      </c>
      <c r="C433" s="11" t="s">
        <v>97</v>
      </c>
      <c r="D433" s="28" t="s">
        <v>98</v>
      </c>
      <c r="E433" s="12">
        <v>0</v>
      </c>
      <c r="F433" s="12">
        <v>0</v>
      </c>
      <c r="G433" s="13"/>
    </row>
    <row r="434" spans="1:7" ht="25.5" x14ac:dyDescent="0.2">
      <c r="A434" s="48"/>
      <c r="B434" s="9" t="s">
        <v>433</v>
      </c>
      <c r="C434" s="11" t="s">
        <v>99</v>
      </c>
      <c r="D434" s="28" t="s">
        <v>100</v>
      </c>
      <c r="E434" s="12">
        <v>1484.3</v>
      </c>
      <c r="F434" s="12">
        <v>778.94299999999998</v>
      </c>
      <c r="G434" s="13">
        <f t="shared" si="6"/>
        <v>52.478811561005188</v>
      </c>
    </row>
    <row r="435" spans="1:7" x14ac:dyDescent="0.2">
      <c r="A435" s="48"/>
      <c r="B435" s="9" t="s">
        <v>433</v>
      </c>
      <c r="C435" s="11" t="s">
        <v>103</v>
      </c>
      <c r="D435" s="28" t="s">
        <v>104</v>
      </c>
      <c r="E435" s="12">
        <v>0</v>
      </c>
      <c r="F435" s="12">
        <v>10960.423000000001</v>
      </c>
      <c r="G435" s="13"/>
    </row>
    <row r="436" spans="1:7" ht="51" x14ac:dyDescent="0.2">
      <c r="A436" s="48"/>
      <c r="B436" s="9" t="s">
        <v>433</v>
      </c>
      <c r="C436" s="11" t="s">
        <v>105</v>
      </c>
      <c r="D436" s="28" t="s">
        <v>106</v>
      </c>
      <c r="E436" s="12">
        <v>0</v>
      </c>
      <c r="F436" s="12">
        <v>0</v>
      </c>
      <c r="G436" s="13"/>
    </row>
    <row r="437" spans="1:7" ht="63.75" x14ac:dyDescent="0.2">
      <c r="A437" s="48"/>
      <c r="B437" s="9" t="s">
        <v>433</v>
      </c>
      <c r="C437" s="11" t="s">
        <v>107</v>
      </c>
      <c r="D437" s="28" t="s">
        <v>108</v>
      </c>
      <c r="E437" s="12">
        <v>0</v>
      </c>
      <c r="F437" s="12">
        <v>1.946</v>
      </c>
      <c r="G437" s="13"/>
    </row>
    <row r="438" spans="1:7" ht="51" x14ac:dyDescent="0.2">
      <c r="A438" s="48"/>
      <c r="B438" s="9" t="s">
        <v>433</v>
      </c>
      <c r="C438" s="11" t="s">
        <v>121</v>
      </c>
      <c r="D438" s="28" t="s">
        <v>122</v>
      </c>
      <c r="E438" s="12">
        <v>0</v>
      </c>
      <c r="F438" s="12">
        <v>0</v>
      </c>
      <c r="G438" s="13"/>
    </row>
    <row r="439" spans="1:7" ht="38.25" x14ac:dyDescent="0.2">
      <c r="A439" s="48"/>
      <c r="B439" s="9" t="s">
        <v>433</v>
      </c>
      <c r="C439" s="11" t="s">
        <v>123</v>
      </c>
      <c r="D439" s="28" t="s">
        <v>124</v>
      </c>
      <c r="E439" s="12">
        <v>0</v>
      </c>
      <c r="F439" s="12">
        <v>3</v>
      </c>
      <c r="G439" s="13"/>
    </row>
    <row r="440" spans="1:7" ht="25.5" x14ac:dyDescent="0.2">
      <c r="A440" s="48"/>
      <c r="B440" s="9" t="s">
        <v>433</v>
      </c>
      <c r="C440" s="11" t="s">
        <v>125</v>
      </c>
      <c r="D440" s="28" t="s">
        <v>126</v>
      </c>
      <c r="E440" s="12">
        <v>0</v>
      </c>
      <c r="F440" s="12">
        <v>233.02</v>
      </c>
      <c r="G440" s="13"/>
    </row>
    <row r="441" spans="1:7" x14ac:dyDescent="0.2">
      <c r="A441" s="48"/>
      <c r="B441" s="9" t="s">
        <v>433</v>
      </c>
      <c r="C441" s="11" t="s">
        <v>127</v>
      </c>
      <c r="D441" s="28" t="s">
        <v>128</v>
      </c>
      <c r="E441" s="12">
        <v>0</v>
      </c>
      <c r="F441" s="12">
        <v>0</v>
      </c>
      <c r="G441" s="13"/>
    </row>
    <row r="442" spans="1:7" x14ac:dyDescent="0.2">
      <c r="A442" s="48"/>
      <c r="B442" s="9" t="s">
        <v>433</v>
      </c>
      <c r="C442" s="11" t="s">
        <v>129</v>
      </c>
      <c r="D442" s="28" t="s">
        <v>130</v>
      </c>
      <c r="E442" s="12">
        <v>0</v>
      </c>
      <c r="F442" s="12">
        <v>0</v>
      </c>
      <c r="G442" s="13"/>
    </row>
    <row r="443" spans="1:7" ht="25.5" x14ac:dyDescent="0.2">
      <c r="A443" s="48"/>
      <c r="B443" s="9" t="s">
        <v>433</v>
      </c>
      <c r="C443" s="11" t="s">
        <v>360</v>
      </c>
      <c r="D443" s="28" t="s">
        <v>361</v>
      </c>
      <c r="E443" s="12">
        <v>0</v>
      </c>
      <c r="F443" s="12">
        <v>0</v>
      </c>
      <c r="G443" s="13"/>
    </row>
    <row r="444" spans="1:7" ht="38.25" x14ac:dyDescent="0.2">
      <c r="A444" s="48"/>
      <c r="B444" s="9" t="s">
        <v>433</v>
      </c>
      <c r="C444" s="11" t="s">
        <v>434</v>
      </c>
      <c r="D444" s="28" t="s">
        <v>435</v>
      </c>
      <c r="E444" s="12">
        <v>198016.17300000001</v>
      </c>
      <c r="F444" s="12">
        <v>198016.174</v>
      </c>
      <c r="G444" s="13">
        <f t="shared" si="6"/>
        <v>100.00000050500925</v>
      </c>
    </row>
    <row r="445" spans="1:7" x14ac:dyDescent="0.2">
      <c r="A445" s="48"/>
      <c r="B445" s="9" t="s">
        <v>433</v>
      </c>
      <c r="C445" s="11" t="s">
        <v>366</v>
      </c>
      <c r="D445" s="28" t="s">
        <v>367</v>
      </c>
      <c r="E445" s="12">
        <v>0</v>
      </c>
      <c r="F445" s="12">
        <v>0</v>
      </c>
      <c r="G445" s="13"/>
    </row>
    <row r="446" spans="1:7" ht="25.5" x14ac:dyDescent="0.2">
      <c r="A446" s="48"/>
      <c r="B446" s="9" t="s">
        <v>433</v>
      </c>
      <c r="C446" s="11" t="s">
        <v>372</v>
      </c>
      <c r="D446" s="28" t="s">
        <v>373</v>
      </c>
      <c r="E446" s="12">
        <v>0</v>
      </c>
      <c r="F446" s="12">
        <v>0</v>
      </c>
      <c r="G446" s="13"/>
    </row>
    <row r="447" spans="1:7" x14ac:dyDescent="0.2">
      <c r="A447" s="48"/>
      <c r="B447" s="9" t="s">
        <v>433</v>
      </c>
      <c r="C447" s="11" t="s">
        <v>133</v>
      </c>
      <c r="D447" s="28" t="s">
        <v>134</v>
      </c>
      <c r="E447" s="12">
        <v>0</v>
      </c>
      <c r="F447" s="12">
        <v>0</v>
      </c>
      <c r="G447" s="13"/>
    </row>
    <row r="448" spans="1:7" ht="38.25" x14ac:dyDescent="0.2">
      <c r="A448" s="47"/>
      <c r="B448" s="9" t="s">
        <v>433</v>
      </c>
      <c r="C448" s="11" t="s">
        <v>136</v>
      </c>
      <c r="D448" s="28" t="s">
        <v>137</v>
      </c>
      <c r="E448" s="12">
        <v>0</v>
      </c>
      <c r="F448" s="12">
        <v>0</v>
      </c>
      <c r="G448" s="13"/>
    </row>
    <row r="449" spans="1:7" x14ac:dyDescent="0.2">
      <c r="A449" s="14" t="s">
        <v>34</v>
      </c>
      <c r="B449" s="15"/>
      <c r="C449" s="16"/>
      <c r="D449" s="29"/>
      <c r="E449" s="18">
        <f>SUM(E430:E448)</f>
        <v>201525.67300000001</v>
      </c>
      <c r="F449" s="18">
        <f>SUM(F430:F448)</f>
        <v>219692.538</v>
      </c>
      <c r="G449" s="19">
        <f t="shared" si="6"/>
        <v>109.0146653424152</v>
      </c>
    </row>
    <row r="450" spans="1:7" ht="76.5" x14ac:dyDescent="0.2">
      <c r="A450" s="40" t="s">
        <v>436</v>
      </c>
      <c r="B450" s="9" t="s">
        <v>437</v>
      </c>
      <c r="C450" s="11" t="s">
        <v>384</v>
      </c>
      <c r="D450" s="28" t="s">
        <v>385</v>
      </c>
      <c r="E450" s="12">
        <v>0</v>
      </c>
      <c r="F450" s="12">
        <v>1028.912</v>
      </c>
      <c r="G450" s="13"/>
    </row>
    <row r="451" spans="1:7" ht="76.5" x14ac:dyDescent="0.2">
      <c r="A451" s="41"/>
      <c r="B451" s="9" t="s">
        <v>437</v>
      </c>
      <c r="C451" s="11" t="s">
        <v>386</v>
      </c>
      <c r="D451" s="28" t="s">
        <v>387</v>
      </c>
      <c r="E451" s="12">
        <v>0</v>
      </c>
      <c r="F451" s="12">
        <v>0</v>
      </c>
      <c r="G451" s="13"/>
    </row>
    <row r="452" spans="1:7" ht="25.5" x14ac:dyDescent="0.2">
      <c r="A452" s="41"/>
      <c r="B452" s="9" t="s">
        <v>437</v>
      </c>
      <c r="C452" s="11" t="s">
        <v>99</v>
      </c>
      <c r="D452" s="28" t="s">
        <v>100</v>
      </c>
      <c r="E452" s="12">
        <v>0</v>
      </c>
      <c r="F452" s="12">
        <v>104.16500000000001</v>
      </c>
      <c r="G452" s="13"/>
    </row>
    <row r="453" spans="1:7" x14ac:dyDescent="0.2">
      <c r="A453" s="41"/>
      <c r="B453" s="9" t="s">
        <v>437</v>
      </c>
      <c r="C453" s="11" t="s">
        <v>103</v>
      </c>
      <c r="D453" s="28" t="s">
        <v>104</v>
      </c>
      <c r="E453" s="12">
        <v>0</v>
      </c>
      <c r="F453" s="12">
        <v>135.28899999999999</v>
      </c>
      <c r="G453" s="13"/>
    </row>
    <row r="454" spans="1:7" ht="51" x14ac:dyDescent="0.2">
      <c r="A454" s="41"/>
      <c r="B454" s="9" t="s">
        <v>437</v>
      </c>
      <c r="C454" s="11" t="s">
        <v>105</v>
      </c>
      <c r="D454" s="28" t="s">
        <v>106</v>
      </c>
      <c r="E454" s="12">
        <v>0</v>
      </c>
      <c r="F454" s="12">
        <v>0</v>
      </c>
      <c r="G454" s="13"/>
    </row>
    <row r="455" spans="1:7" ht="63.75" x14ac:dyDescent="0.2">
      <c r="A455" s="41"/>
      <c r="B455" s="9" t="s">
        <v>437</v>
      </c>
      <c r="C455" s="11" t="s">
        <v>107</v>
      </c>
      <c r="D455" s="28" t="s">
        <v>108</v>
      </c>
      <c r="E455" s="12">
        <v>0</v>
      </c>
      <c r="F455" s="12">
        <v>1.7170000000000001</v>
      </c>
      <c r="G455" s="13"/>
    </row>
    <row r="456" spans="1:7" ht="51" x14ac:dyDescent="0.2">
      <c r="A456" s="41"/>
      <c r="B456" s="9" t="s">
        <v>437</v>
      </c>
      <c r="C456" s="11" t="s">
        <v>117</v>
      </c>
      <c r="D456" s="28" t="s">
        <v>118</v>
      </c>
      <c r="E456" s="12">
        <v>0</v>
      </c>
      <c r="F456" s="12">
        <v>0</v>
      </c>
      <c r="G456" s="13"/>
    </row>
    <row r="457" spans="1:7" ht="38.25" x14ac:dyDescent="0.2">
      <c r="A457" s="41"/>
      <c r="B457" s="9" t="s">
        <v>437</v>
      </c>
      <c r="C457" s="11" t="s">
        <v>119</v>
      </c>
      <c r="D457" s="28" t="s">
        <v>120</v>
      </c>
      <c r="E457" s="12">
        <v>0</v>
      </c>
      <c r="F457" s="12">
        <v>0</v>
      </c>
      <c r="G457" s="13"/>
    </row>
    <row r="458" spans="1:7" ht="51" x14ac:dyDescent="0.2">
      <c r="A458" s="41"/>
      <c r="B458" s="9" t="s">
        <v>437</v>
      </c>
      <c r="C458" s="11" t="s">
        <v>121</v>
      </c>
      <c r="D458" s="28" t="s">
        <v>122</v>
      </c>
      <c r="E458" s="12">
        <v>0</v>
      </c>
      <c r="F458" s="12">
        <v>5.2999999999999999E-2</v>
      </c>
      <c r="G458" s="13"/>
    </row>
    <row r="459" spans="1:7" ht="25.5" x14ac:dyDescent="0.2">
      <c r="A459" s="41"/>
      <c r="B459" s="9" t="s">
        <v>437</v>
      </c>
      <c r="C459" s="11" t="s">
        <v>125</v>
      </c>
      <c r="D459" s="28" t="s">
        <v>126</v>
      </c>
      <c r="E459" s="12">
        <v>0</v>
      </c>
      <c r="F459" s="12">
        <v>205.69800000000001</v>
      </c>
      <c r="G459" s="13"/>
    </row>
    <row r="460" spans="1:7" x14ac:dyDescent="0.2">
      <c r="A460" s="41"/>
      <c r="B460" s="9" t="s">
        <v>437</v>
      </c>
      <c r="C460" s="11" t="s">
        <v>127</v>
      </c>
      <c r="D460" s="28" t="s">
        <v>128</v>
      </c>
      <c r="E460" s="12">
        <v>0</v>
      </c>
      <c r="F460" s="12">
        <v>0</v>
      </c>
      <c r="G460" s="13"/>
    </row>
    <row r="461" spans="1:7" x14ac:dyDescent="0.2">
      <c r="A461" s="41"/>
      <c r="B461" s="9" t="s">
        <v>437</v>
      </c>
      <c r="C461" s="11" t="s">
        <v>129</v>
      </c>
      <c r="D461" s="28" t="s">
        <v>130</v>
      </c>
      <c r="E461" s="12">
        <v>0</v>
      </c>
      <c r="F461" s="12">
        <v>0</v>
      </c>
      <c r="G461" s="13"/>
    </row>
    <row r="462" spans="1:7" ht="25.5" x14ac:dyDescent="0.2">
      <c r="A462" s="41"/>
      <c r="B462" s="9" t="s">
        <v>437</v>
      </c>
      <c r="C462" s="11" t="s">
        <v>131</v>
      </c>
      <c r="D462" s="28" t="s">
        <v>132</v>
      </c>
      <c r="E462" s="12">
        <v>0</v>
      </c>
      <c r="F462" s="12">
        <v>0</v>
      </c>
      <c r="G462" s="13"/>
    </row>
    <row r="463" spans="1:7" x14ac:dyDescent="0.2">
      <c r="A463" s="41"/>
      <c r="B463" s="9" t="s">
        <v>437</v>
      </c>
      <c r="C463" s="11" t="s">
        <v>366</v>
      </c>
      <c r="D463" s="28" t="s">
        <v>367</v>
      </c>
      <c r="E463" s="12">
        <v>0</v>
      </c>
      <c r="F463" s="12">
        <v>0</v>
      </c>
      <c r="G463" s="13"/>
    </row>
    <row r="464" spans="1:7" ht="38.25" x14ac:dyDescent="0.2">
      <c r="A464" s="41"/>
      <c r="B464" s="9" t="s">
        <v>437</v>
      </c>
      <c r="C464" s="11" t="s">
        <v>438</v>
      </c>
      <c r="D464" s="28" t="s">
        <v>439</v>
      </c>
      <c r="E464" s="12">
        <v>0</v>
      </c>
      <c r="F464" s="12">
        <v>-50000</v>
      </c>
      <c r="G464" s="13"/>
    </row>
    <row r="465" spans="1:7" ht="38.25" x14ac:dyDescent="0.2">
      <c r="A465" s="42"/>
      <c r="B465" s="9" t="s">
        <v>437</v>
      </c>
      <c r="C465" s="11" t="s">
        <v>136</v>
      </c>
      <c r="D465" s="28" t="s">
        <v>137</v>
      </c>
      <c r="E465" s="12">
        <v>0</v>
      </c>
      <c r="F465" s="12">
        <v>0</v>
      </c>
      <c r="G465" s="13"/>
    </row>
    <row r="466" spans="1:7" x14ac:dyDescent="0.2">
      <c r="A466" s="14" t="s">
        <v>34</v>
      </c>
      <c r="B466" s="15"/>
      <c r="C466" s="16"/>
      <c r="D466" s="29"/>
      <c r="E466" s="18">
        <f>SUM(E450:E465)</f>
        <v>0</v>
      </c>
      <c r="F466" s="18">
        <f>SUM(F450:F465)</f>
        <v>-48524.165999999997</v>
      </c>
      <c r="G466" s="19"/>
    </row>
    <row r="467" spans="1:7" ht="76.5" x14ac:dyDescent="0.2">
      <c r="A467" s="40" t="s">
        <v>440</v>
      </c>
      <c r="B467" s="9" t="s">
        <v>441</v>
      </c>
      <c r="C467" s="11" t="s">
        <v>442</v>
      </c>
      <c r="D467" s="28" t="s">
        <v>443</v>
      </c>
      <c r="E467" s="12">
        <v>1547.2</v>
      </c>
      <c r="F467" s="12">
        <v>2140.8000000000002</v>
      </c>
      <c r="G467" s="13">
        <f t="shared" ref="G467:G515" si="7">F467/E467*100</f>
        <v>138.36608066184075</v>
      </c>
    </row>
    <row r="468" spans="1:7" ht="51" x14ac:dyDescent="0.2">
      <c r="A468" s="41"/>
      <c r="B468" s="9" t="s">
        <v>441</v>
      </c>
      <c r="C468" s="11" t="s">
        <v>346</v>
      </c>
      <c r="D468" s="28" t="s">
        <v>347</v>
      </c>
      <c r="E468" s="12">
        <v>1488.1</v>
      </c>
      <c r="F468" s="12">
        <v>1716.856</v>
      </c>
      <c r="G468" s="13">
        <f t="shared" si="7"/>
        <v>115.37235400846717</v>
      </c>
    </row>
    <row r="469" spans="1:7" ht="51" x14ac:dyDescent="0.2">
      <c r="A469" s="41"/>
      <c r="B469" s="9" t="s">
        <v>441</v>
      </c>
      <c r="C469" s="11" t="s">
        <v>444</v>
      </c>
      <c r="D469" s="28" t="s">
        <v>445</v>
      </c>
      <c r="E469" s="12">
        <v>0</v>
      </c>
      <c r="F469" s="12">
        <v>0</v>
      </c>
      <c r="G469" s="13"/>
    </row>
    <row r="470" spans="1:7" ht="89.25" x14ac:dyDescent="0.2">
      <c r="A470" s="41"/>
      <c r="B470" s="9" t="s">
        <v>441</v>
      </c>
      <c r="C470" s="11" t="s">
        <v>380</v>
      </c>
      <c r="D470" s="28" t="s">
        <v>381</v>
      </c>
      <c r="E470" s="12">
        <v>0</v>
      </c>
      <c r="F470" s="12">
        <v>0</v>
      </c>
      <c r="G470" s="13"/>
    </row>
    <row r="471" spans="1:7" ht="89.25" x14ac:dyDescent="0.2">
      <c r="A471" s="41"/>
      <c r="B471" s="9" t="s">
        <v>441</v>
      </c>
      <c r="C471" s="11" t="s">
        <v>382</v>
      </c>
      <c r="D471" s="28" t="s">
        <v>383</v>
      </c>
      <c r="E471" s="12">
        <v>0</v>
      </c>
      <c r="F471" s="12">
        <v>0</v>
      </c>
      <c r="G471" s="13"/>
    </row>
    <row r="472" spans="1:7" ht="76.5" x14ac:dyDescent="0.2">
      <c r="A472" s="41"/>
      <c r="B472" s="9" t="s">
        <v>441</v>
      </c>
      <c r="C472" s="11" t="s">
        <v>384</v>
      </c>
      <c r="D472" s="28" t="s">
        <v>385</v>
      </c>
      <c r="E472" s="12">
        <v>102.6</v>
      </c>
      <c r="F472" s="12">
        <v>472.01799999999997</v>
      </c>
      <c r="G472" s="13">
        <f t="shared" si="7"/>
        <v>460.05653021442498</v>
      </c>
    </row>
    <row r="473" spans="1:7" ht="76.5" x14ac:dyDescent="0.2">
      <c r="A473" s="41"/>
      <c r="B473" s="9" t="s">
        <v>441</v>
      </c>
      <c r="C473" s="11" t="s">
        <v>386</v>
      </c>
      <c r="D473" s="28" t="s">
        <v>387</v>
      </c>
      <c r="E473" s="12">
        <v>0</v>
      </c>
      <c r="F473" s="12">
        <v>0</v>
      </c>
      <c r="G473" s="13"/>
    </row>
    <row r="474" spans="1:7" ht="38.25" x14ac:dyDescent="0.2">
      <c r="A474" s="41"/>
      <c r="B474" s="9" t="s">
        <v>441</v>
      </c>
      <c r="C474" s="11" t="s">
        <v>95</v>
      </c>
      <c r="D474" s="28" t="s">
        <v>96</v>
      </c>
      <c r="E474" s="12">
        <v>8653.5</v>
      </c>
      <c r="F474" s="12">
        <v>12004.511</v>
      </c>
      <c r="G474" s="13">
        <f t="shared" si="7"/>
        <v>138.72434275148782</v>
      </c>
    </row>
    <row r="475" spans="1:7" ht="38.25" x14ac:dyDescent="0.2">
      <c r="A475" s="41"/>
      <c r="B475" s="9" t="s">
        <v>441</v>
      </c>
      <c r="C475" s="11" t="s">
        <v>446</v>
      </c>
      <c r="D475" s="28" t="s">
        <v>447</v>
      </c>
      <c r="E475" s="12">
        <v>35</v>
      </c>
      <c r="F475" s="12">
        <v>70.102000000000004</v>
      </c>
      <c r="G475" s="13">
        <f t="shared" si="7"/>
        <v>200.29142857142855</v>
      </c>
    </row>
    <row r="476" spans="1:7" ht="25.5" x14ac:dyDescent="0.2">
      <c r="A476" s="41"/>
      <c r="B476" s="9" t="s">
        <v>441</v>
      </c>
      <c r="C476" s="11" t="s">
        <v>99</v>
      </c>
      <c r="D476" s="28" t="s">
        <v>100</v>
      </c>
      <c r="E476" s="12">
        <v>0</v>
      </c>
      <c r="F476" s="12">
        <v>0</v>
      </c>
      <c r="G476" s="13"/>
    </row>
    <row r="477" spans="1:7" ht="25.5" x14ac:dyDescent="0.2">
      <c r="A477" s="41"/>
      <c r="B477" s="9" t="s">
        <v>441</v>
      </c>
      <c r="C477" s="11" t="s">
        <v>101</v>
      </c>
      <c r="D477" s="28" t="s">
        <v>102</v>
      </c>
      <c r="E477" s="12">
        <v>0</v>
      </c>
      <c r="F477" s="12">
        <v>0</v>
      </c>
      <c r="G477" s="13"/>
    </row>
    <row r="478" spans="1:7" x14ac:dyDescent="0.2">
      <c r="A478" s="41"/>
      <c r="B478" s="9" t="s">
        <v>441</v>
      </c>
      <c r="C478" s="11" t="s">
        <v>103</v>
      </c>
      <c r="D478" s="28" t="s">
        <v>104</v>
      </c>
      <c r="E478" s="12">
        <v>0</v>
      </c>
      <c r="F478" s="12">
        <v>252.24</v>
      </c>
      <c r="G478" s="13"/>
    </row>
    <row r="479" spans="1:7" ht="51" x14ac:dyDescent="0.2">
      <c r="A479" s="41"/>
      <c r="B479" s="9" t="s">
        <v>441</v>
      </c>
      <c r="C479" s="11" t="s">
        <v>105</v>
      </c>
      <c r="D479" s="28" t="s">
        <v>106</v>
      </c>
      <c r="E479" s="12">
        <v>0</v>
      </c>
      <c r="F479" s="12">
        <v>0</v>
      </c>
      <c r="G479" s="13"/>
    </row>
    <row r="480" spans="1:7" ht="63.75" x14ac:dyDescent="0.2">
      <c r="A480" s="41"/>
      <c r="B480" s="9" t="s">
        <v>441</v>
      </c>
      <c r="C480" s="11" t="s">
        <v>107</v>
      </c>
      <c r="D480" s="28" t="s">
        <v>108</v>
      </c>
      <c r="E480" s="12">
        <v>0</v>
      </c>
      <c r="F480" s="12">
        <v>0</v>
      </c>
      <c r="G480" s="13"/>
    </row>
    <row r="481" spans="1:7" ht="51" x14ac:dyDescent="0.2">
      <c r="A481" s="41"/>
      <c r="B481" s="9" t="s">
        <v>441</v>
      </c>
      <c r="C481" s="11" t="s">
        <v>121</v>
      </c>
      <c r="D481" s="28" t="s">
        <v>122</v>
      </c>
      <c r="E481" s="12">
        <v>0</v>
      </c>
      <c r="F481" s="12">
        <v>17.690999999999999</v>
      </c>
      <c r="G481" s="13"/>
    </row>
    <row r="482" spans="1:7" ht="51" x14ac:dyDescent="0.2">
      <c r="A482" s="41"/>
      <c r="B482" s="9" t="s">
        <v>441</v>
      </c>
      <c r="C482" s="11" t="s">
        <v>448</v>
      </c>
      <c r="D482" s="28" t="s">
        <v>449</v>
      </c>
      <c r="E482" s="12">
        <v>1540.7</v>
      </c>
      <c r="F482" s="12">
        <v>1384.576</v>
      </c>
      <c r="G482" s="13">
        <f t="shared" si="7"/>
        <v>89.866683974816638</v>
      </c>
    </row>
    <row r="483" spans="1:7" ht="63.75" x14ac:dyDescent="0.2">
      <c r="A483" s="41"/>
      <c r="B483" s="9" t="s">
        <v>441</v>
      </c>
      <c r="C483" s="11" t="s">
        <v>450</v>
      </c>
      <c r="D483" s="28" t="s">
        <v>451</v>
      </c>
      <c r="E483" s="12">
        <v>0</v>
      </c>
      <c r="F483" s="12">
        <v>1031.9749999999999</v>
      </c>
      <c r="G483" s="13"/>
    </row>
    <row r="484" spans="1:7" ht="38.25" x14ac:dyDescent="0.2">
      <c r="A484" s="41"/>
      <c r="B484" s="9" t="s">
        <v>441</v>
      </c>
      <c r="C484" s="11" t="s">
        <v>123</v>
      </c>
      <c r="D484" s="28" t="s">
        <v>124</v>
      </c>
      <c r="E484" s="12">
        <v>0</v>
      </c>
      <c r="F484" s="12">
        <v>2089.4259999999999</v>
      </c>
      <c r="G484" s="13"/>
    </row>
    <row r="485" spans="1:7" ht="25.5" x14ac:dyDescent="0.2">
      <c r="A485" s="41"/>
      <c r="B485" s="9" t="s">
        <v>441</v>
      </c>
      <c r="C485" s="11" t="s">
        <v>125</v>
      </c>
      <c r="D485" s="28" t="s">
        <v>126</v>
      </c>
      <c r="E485" s="12">
        <v>0</v>
      </c>
      <c r="F485" s="12">
        <v>1156.5160000000001</v>
      </c>
      <c r="G485" s="13"/>
    </row>
    <row r="486" spans="1:7" x14ac:dyDescent="0.2">
      <c r="A486" s="41"/>
      <c r="B486" s="9" t="s">
        <v>441</v>
      </c>
      <c r="C486" s="11" t="s">
        <v>127</v>
      </c>
      <c r="D486" s="28" t="s">
        <v>128</v>
      </c>
      <c r="E486" s="12">
        <v>0</v>
      </c>
      <c r="F486" s="12">
        <v>0</v>
      </c>
      <c r="G486" s="13"/>
    </row>
    <row r="487" spans="1:7" x14ac:dyDescent="0.2">
      <c r="A487" s="41"/>
      <c r="B487" s="9" t="s">
        <v>441</v>
      </c>
      <c r="C487" s="11" t="s">
        <v>129</v>
      </c>
      <c r="D487" s="28" t="s">
        <v>130</v>
      </c>
      <c r="E487" s="12">
        <v>0</v>
      </c>
      <c r="F487" s="12">
        <v>0</v>
      </c>
      <c r="G487" s="13"/>
    </row>
    <row r="488" spans="1:7" ht="25.5" x14ac:dyDescent="0.2">
      <c r="A488" s="41"/>
      <c r="B488" s="9" t="s">
        <v>441</v>
      </c>
      <c r="C488" s="11" t="s">
        <v>360</v>
      </c>
      <c r="D488" s="28" t="s">
        <v>361</v>
      </c>
      <c r="E488" s="12">
        <v>0</v>
      </c>
      <c r="F488" s="12">
        <v>35229.449999999997</v>
      </c>
      <c r="G488" s="13"/>
    </row>
    <row r="489" spans="1:7" ht="25.5" x14ac:dyDescent="0.2">
      <c r="A489" s="41"/>
      <c r="B489" s="9" t="s">
        <v>441</v>
      </c>
      <c r="C489" s="11" t="s">
        <v>131</v>
      </c>
      <c r="D489" s="28" t="s">
        <v>132</v>
      </c>
      <c r="E489" s="12">
        <v>23305.4</v>
      </c>
      <c r="F489" s="12">
        <v>23305.4</v>
      </c>
      <c r="G489" s="13">
        <f t="shared" si="7"/>
        <v>100</v>
      </c>
    </row>
    <row r="490" spans="1:7" ht="38.25" x14ac:dyDescent="0.2">
      <c r="A490" s="41"/>
      <c r="B490" s="9" t="s">
        <v>441</v>
      </c>
      <c r="C490" s="11" t="s">
        <v>434</v>
      </c>
      <c r="D490" s="28" t="s">
        <v>435</v>
      </c>
      <c r="E490" s="12">
        <v>107503.1</v>
      </c>
      <c r="F490" s="12">
        <v>107503.048</v>
      </c>
      <c r="G490" s="13">
        <f t="shared" si="7"/>
        <v>99.999951629301847</v>
      </c>
    </row>
    <row r="491" spans="1:7" x14ac:dyDescent="0.2">
      <c r="A491" s="41"/>
      <c r="B491" s="9" t="s">
        <v>441</v>
      </c>
      <c r="C491" s="11" t="s">
        <v>366</v>
      </c>
      <c r="D491" s="28" t="s">
        <v>367</v>
      </c>
      <c r="E491" s="12">
        <v>136562.69999999995</v>
      </c>
      <c r="F491" s="12">
        <v>113593.2</v>
      </c>
      <c r="G491" s="13">
        <f t="shared" si="7"/>
        <v>83.180253465990376</v>
      </c>
    </row>
    <row r="492" spans="1:7" ht="25.5" x14ac:dyDescent="0.2">
      <c r="A492" s="41"/>
      <c r="B492" s="9" t="s">
        <v>441</v>
      </c>
      <c r="C492" s="11" t="s">
        <v>452</v>
      </c>
      <c r="D492" s="28" t="s">
        <v>453</v>
      </c>
      <c r="E492" s="12">
        <v>500000</v>
      </c>
      <c r="F492" s="12">
        <v>500000</v>
      </c>
      <c r="G492" s="13">
        <f t="shared" si="7"/>
        <v>100</v>
      </c>
    </row>
    <row r="493" spans="1:7" ht="25.5" x14ac:dyDescent="0.2">
      <c r="A493" s="41"/>
      <c r="B493" s="9" t="s">
        <v>441</v>
      </c>
      <c r="C493" s="11" t="s">
        <v>372</v>
      </c>
      <c r="D493" s="28" t="s">
        <v>373</v>
      </c>
      <c r="E493" s="12">
        <v>0</v>
      </c>
      <c r="F493" s="12">
        <v>0</v>
      </c>
      <c r="G493" s="13"/>
    </row>
    <row r="494" spans="1:7" x14ac:dyDescent="0.2">
      <c r="A494" s="41"/>
      <c r="B494" s="9" t="s">
        <v>441</v>
      </c>
      <c r="C494" s="11" t="s">
        <v>133</v>
      </c>
      <c r="D494" s="28" t="s">
        <v>134</v>
      </c>
      <c r="E494" s="12">
        <v>0</v>
      </c>
      <c r="F494" s="12">
        <v>0</v>
      </c>
      <c r="G494" s="13"/>
    </row>
    <row r="495" spans="1:7" ht="38.25" x14ac:dyDescent="0.2">
      <c r="A495" s="42"/>
      <c r="B495" s="9" t="s">
        <v>441</v>
      </c>
      <c r="C495" s="11" t="s">
        <v>136</v>
      </c>
      <c r="D495" s="28" t="s">
        <v>137</v>
      </c>
      <c r="E495" s="12">
        <v>0</v>
      </c>
      <c r="F495" s="12">
        <v>0</v>
      </c>
      <c r="G495" s="13"/>
    </row>
    <row r="496" spans="1:7" x14ac:dyDescent="0.2">
      <c r="A496" s="14" t="s">
        <v>34</v>
      </c>
      <c r="B496" s="15"/>
      <c r="C496" s="16"/>
      <c r="D496" s="29"/>
      <c r="E496" s="18">
        <f>SUM(E467:E495)</f>
        <v>780738.29999999993</v>
      </c>
      <c r="F496" s="18">
        <f>SUM(F467:F495)</f>
        <v>801967.80900000001</v>
      </c>
      <c r="G496" s="19">
        <f t="shared" si="7"/>
        <v>102.71915813531885</v>
      </c>
    </row>
    <row r="497" spans="1:7" ht="51" x14ac:dyDescent="0.2">
      <c r="A497" s="40" t="s">
        <v>454</v>
      </c>
      <c r="B497" s="9" t="s">
        <v>455</v>
      </c>
      <c r="C497" s="11" t="s">
        <v>456</v>
      </c>
      <c r="D497" s="28" t="s">
        <v>457</v>
      </c>
      <c r="E497" s="12">
        <v>41137.1</v>
      </c>
      <c r="F497" s="12">
        <v>42479.192000000003</v>
      </c>
      <c r="G497" s="13">
        <f t="shared" si="7"/>
        <v>103.26248568810151</v>
      </c>
    </row>
    <row r="498" spans="1:7" ht="38.25" x14ac:dyDescent="0.2">
      <c r="A498" s="41"/>
      <c r="B498" s="9" t="s">
        <v>455</v>
      </c>
      <c r="C498" s="11" t="s">
        <v>95</v>
      </c>
      <c r="D498" s="28" t="s">
        <v>96</v>
      </c>
      <c r="E498" s="12">
        <v>0</v>
      </c>
      <c r="F498" s="12">
        <v>0</v>
      </c>
      <c r="G498" s="13"/>
    </row>
    <row r="499" spans="1:7" ht="25.5" x14ac:dyDescent="0.2">
      <c r="A499" s="41"/>
      <c r="B499" s="9" t="s">
        <v>455</v>
      </c>
      <c r="C499" s="11" t="s">
        <v>99</v>
      </c>
      <c r="D499" s="28" t="s">
        <v>100</v>
      </c>
      <c r="E499" s="12">
        <v>0</v>
      </c>
      <c r="F499" s="12">
        <v>89.311999999999998</v>
      </c>
      <c r="G499" s="13"/>
    </row>
    <row r="500" spans="1:7" x14ac:dyDescent="0.2">
      <c r="A500" s="41"/>
      <c r="B500" s="9" t="s">
        <v>455</v>
      </c>
      <c r="C500" s="11" t="s">
        <v>103</v>
      </c>
      <c r="D500" s="28" t="s">
        <v>104</v>
      </c>
      <c r="E500" s="12">
        <v>161401.99999999997</v>
      </c>
      <c r="F500" s="12">
        <v>194810.88800000001</v>
      </c>
      <c r="G500" s="13">
        <f t="shared" si="7"/>
        <v>120.69917844884203</v>
      </c>
    </row>
    <row r="501" spans="1:7" ht="51" x14ac:dyDescent="0.2">
      <c r="A501" s="41"/>
      <c r="B501" s="9" t="s">
        <v>455</v>
      </c>
      <c r="C501" s="11" t="s">
        <v>105</v>
      </c>
      <c r="D501" s="28" t="s">
        <v>106</v>
      </c>
      <c r="E501" s="12">
        <v>0</v>
      </c>
      <c r="F501" s="12">
        <v>0</v>
      </c>
      <c r="G501" s="13"/>
    </row>
    <row r="502" spans="1:7" ht="63.75" x14ac:dyDescent="0.2">
      <c r="A502" s="41"/>
      <c r="B502" s="9" t="s">
        <v>455</v>
      </c>
      <c r="C502" s="11" t="s">
        <v>107</v>
      </c>
      <c r="D502" s="28" t="s">
        <v>108</v>
      </c>
      <c r="E502" s="12">
        <v>0</v>
      </c>
      <c r="F502" s="12">
        <v>0</v>
      </c>
      <c r="G502" s="13"/>
    </row>
    <row r="503" spans="1:7" ht="38.25" x14ac:dyDescent="0.2">
      <c r="A503" s="41"/>
      <c r="B503" s="9" t="s">
        <v>455</v>
      </c>
      <c r="C503" s="11" t="s">
        <v>123</v>
      </c>
      <c r="D503" s="28" t="s">
        <v>124</v>
      </c>
      <c r="E503" s="12">
        <v>48414.400000000001</v>
      </c>
      <c r="F503" s="12">
        <v>23783.383999999998</v>
      </c>
      <c r="G503" s="13">
        <f t="shared" si="7"/>
        <v>49.124607554777086</v>
      </c>
    </row>
    <row r="504" spans="1:7" ht="25.5" x14ac:dyDescent="0.2">
      <c r="A504" s="41"/>
      <c r="B504" s="9" t="s">
        <v>455</v>
      </c>
      <c r="C504" s="11" t="s">
        <v>125</v>
      </c>
      <c r="D504" s="28" t="s">
        <v>126</v>
      </c>
      <c r="E504" s="12">
        <v>0</v>
      </c>
      <c r="F504" s="12">
        <v>4843.2020000000002</v>
      </c>
      <c r="G504" s="13"/>
    </row>
    <row r="505" spans="1:7" x14ac:dyDescent="0.2">
      <c r="A505" s="41"/>
      <c r="B505" s="9" t="s">
        <v>455</v>
      </c>
      <c r="C505" s="11" t="s">
        <v>127</v>
      </c>
      <c r="D505" s="28" t="s">
        <v>128</v>
      </c>
      <c r="E505" s="12">
        <v>0</v>
      </c>
      <c r="F505" s="12">
        <v>0</v>
      </c>
      <c r="G505" s="13"/>
    </row>
    <row r="506" spans="1:7" x14ac:dyDescent="0.2">
      <c r="A506" s="41"/>
      <c r="B506" s="9" t="s">
        <v>455</v>
      </c>
      <c r="C506" s="11" t="s">
        <v>129</v>
      </c>
      <c r="D506" s="28" t="s">
        <v>130</v>
      </c>
      <c r="E506" s="12">
        <v>0</v>
      </c>
      <c r="F506" s="12">
        <v>0</v>
      </c>
      <c r="G506" s="13"/>
    </row>
    <row r="507" spans="1:7" ht="25.5" x14ac:dyDescent="0.2">
      <c r="A507" s="41"/>
      <c r="B507" s="9" t="s">
        <v>455</v>
      </c>
      <c r="C507" s="11" t="s">
        <v>360</v>
      </c>
      <c r="D507" s="28" t="s">
        <v>361</v>
      </c>
      <c r="E507" s="12">
        <v>0</v>
      </c>
      <c r="F507" s="12">
        <v>0</v>
      </c>
      <c r="G507" s="13"/>
    </row>
    <row r="508" spans="1:7" ht="51" x14ac:dyDescent="0.2">
      <c r="A508" s="41"/>
      <c r="B508" s="9" t="s">
        <v>455</v>
      </c>
      <c r="C508" s="11" t="s">
        <v>458</v>
      </c>
      <c r="D508" s="28" t="s">
        <v>459</v>
      </c>
      <c r="E508" s="12">
        <v>36.700000000000003</v>
      </c>
      <c r="F508" s="12">
        <v>36.700000000000003</v>
      </c>
      <c r="G508" s="13">
        <f t="shared" si="7"/>
        <v>100</v>
      </c>
    </row>
    <row r="509" spans="1:7" ht="25.5" x14ac:dyDescent="0.2">
      <c r="A509" s="41"/>
      <c r="B509" s="9" t="s">
        <v>455</v>
      </c>
      <c r="C509" s="11" t="s">
        <v>372</v>
      </c>
      <c r="D509" s="28" t="s">
        <v>373</v>
      </c>
      <c r="E509" s="12">
        <v>179449.3</v>
      </c>
      <c r="F509" s="12">
        <v>340093.489</v>
      </c>
      <c r="G509" s="13">
        <f t="shared" si="7"/>
        <v>189.52065513769071</v>
      </c>
    </row>
    <row r="510" spans="1:7" x14ac:dyDescent="0.2">
      <c r="A510" s="41"/>
      <c r="B510" s="9" t="s">
        <v>455</v>
      </c>
      <c r="C510" s="11" t="s">
        <v>133</v>
      </c>
      <c r="D510" s="28" t="s">
        <v>134</v>
      </c>
      <c r="E510" s="12">
        <v>0</v>
      </c>
      <c r="F510" s="12">
        <v>0</v>
      </c>
      <c r="G510" s="13"/>
    </row>
    <row r="511" spans="1:7" ht="38.25" x14ac:dyDescent="0.2">
      <c r="A511" s="42"/>
      <c r="B511" s="9" t="s">
        <v>455</v>
      </c>
      <c r="C511" s="11" t="s">
        <v>136</v>
      </c>
      <c r="D511" s="28" t="s">
        <v>137</v>
      </c>
      <c r="E511" s="12">
        <v>0</v>
      </c>
      <c r="F511" s="12">
        <v>0</v>
      </c>
      <c r="G511" s="13"/>
    </row>
    <row r="512" spans="1:7" x14ac:dyDescent="0.2">
      <c r="A512" s="14" t="s">
        <v>34</v>
      </c>
      <c r="B512" s="15"/>
      <c r="C512" s="16"/>
      <c r="D512" s="29"/>
      <c r="E512" s="18">
        <f>SUM(E497:E511)</f>
        <v>430439.5</v>
      </c>
      <c r="F512" s="18">
        <f>SUM(F497:F511)</f>
        <v>606136.16700000002</v>
      </c>
      <c r="G512" s="19">
        <f t="shared" si="7"/>
        <v>140.81797023739691</v>
      </c>
    </row>
    <row r="513" spans="1:7" ht="38.25" x14ac:dyDescent="0.2">
      <c r="A513" s="40" t="s">
        <v>460</v>
      </c>
      <c r="B513" s="9" t="s">
        <v>461</v>
      </c>
      <c r="C513" s="11" t="s">
        <v>462</v>
      </c>
      <c r="D513" s="28" t="s">
        <v>463</v>
      </c>
      <c r="E513" s="12">
        <v>215</v>
      </c>
      <c r="F513" s="12">
        <v>185</v>
      </c>
      <c r="G513" s="13">
        <f t="shared" si="7"/>
        <v>86.04651162790698</v>
      </c>
    </row>
    <row r="514" spans="1:7" ht="25.5" x14ac:dyDescent="0.2">
      <c r="A514" s="41"/>
      <c r="B514" s="9" t="s">
        <v>461</v>
      </c>
      <c r="C514" s="11" t="s">
        <v>464</v>
      </c>
      <c r="D514" s="28" t="s">
        <v>465</v>
      </c>
      <c r="E514" s="12">
        <v>0</v>
      </c>
      <c r="F514" s="12">
        <v>0</v>
      </c>
      <c r="G514" s="13"/>
    </row>
    <row r="515" spans="1:7" ht="51" x14ac:dyDescent="0.2">
      <c r="A515" s="41"/>
      <c r="B515" s="9" t="s">
        <v>461</v>
      </c>
      <c r="C515" s="11" t="s">
        <v>97</v>
      </c>
      <c r="D515" s="28" t="s">
        <v>98</v>
      </c>
      <c r="E515" s="12">
        <v>69376.899999999994</v>
      </c>
      <c r="F515" s="12">
        <v>79446.406000000003</v>
      </c>
      <c r="G515" s="13">
        <f t="shared" si="7"/>
        <v>114.51420573706812</v>
      </c>
    </row>
    <row r="516" spans="1:7" x14ac:dyDescent="0.2">
      <c r="A516" s="41"/>
      <c r="B516" s="9" t="s">
        <v>461</v>
      </c>
      <c r="C516" s="11" t="s">
        <v>103</v>
      </c>
      <c r="D516" s="28" t="s">
        <v>104</v>
      </c>
      <c r="E516" s="12">
        <v>0</v>
      </c>
      <c r="F516" s="12">
        <v>415.12200000000001</v>
      </c>
      <c r="G516" s="13"/>
    </row>
    <row r="517" spans="1:7" ht="51" x14ac:dyDescent="0.2">
      <c r="A517" s="41"/>
      <c r="B517" s="9" t="s">
        <v>461</v>
      </c>
      <c r="C517" s="11" t="s">
        <v>105</v>
      </c>
      <c r="D517" s="28" t="s">
        <v>106</v>
      </c>
      <c r="E517" s="12">
        <v>0</v>
      </c>
      <c r="F517" s="12">
        <v>0</v>
      </c>
      <c r="G517" s="13"/>
    </row>
    <row r="518" spans="1:7" ht="63.75" x14ac:dyDescent="0.2">
      <c r="A518" s="41"/>
      <c r="B518" s="9" t="s">
        <v>461</v>
      </c>
      <c r="C518" s="11" t="s">
        <v>107</v>
      </c>
      <c r="D518" s="28" t="s">
        <v>108</v>
      </c>
      <c r="E518" s="12">
        <v>0</v>
      </c>
      <c r="F518" s="12">
        <v>0</v>
      </c>
      <c r="G518" s="13"/>
    </row>
    <row r="519" spans="1:7" ht="51" x14ac:dyDescent="0.2">
      <c r="A519" s="41"/>
      <c r="B519" s="9" t="s">
        <v>461</v>
      </c>
      <c r="C519" s="11" t="s">
        <v>121</v>
      </c>
      <c r="D519" s="28" t="s">
        <v>122</v>
      </c>
      <c r="E519" s="12">
        <v>0</v>
      </c>
      <c r="F519" s="12">
        <v>27.853000000000002</v>
      </c>
      <c r="G519" s="13"/>
    </row>
    <row r="520" spans="1:7" ht="38.25" x14ac:dyDescent="0.2">
      <c r="A520" s="41"/>
      <c r="B520" s="9" t="s">
        <v>461</v>
      </c>
      <c r="C520" s="11" t="s">
        <v>123</v>
      </c>
      <c r="D520" s="28" t="s">
        <v>124</v>
      </c>
      <c r="E520" s="12">
        <v>0</v>
      </c>
      <c r="F520" s="12">
        <v>1.611</v>
      </c>
      <c r="G520" s="13"/>
    </row>
    <row r="521" spans="1:7" ht="25.5" x14ac:dyDescent="0.2">
      <c r="A521" s="41"/>
      <c r="B521" s="9" t="s">
        <v>461</v>
      </c>
      <c r="C521" s="11" t="s">
        <v>125</v>
      </c>
      <c r="D521" s="28" t="s">
        <v>126</v>
      </c>
      <c r="E521" s="12">
        <v>0</v>
      </c>
      <c r="F521" s="12">
        <v>0</v>
      </c>
      <c r="G521" s="13"/>
    </row>
    <row r="522" spans="1:7" x14ac:dyDescent="0.2">
      <c r="A522" s="41"/>
      <c r="B522" s="9" t="s">
        <v>461</v>
      </c>
      <c r="C522" s="11" t="s">
        <v>127</v>
      </c>
      <c r="D522" s="28" t="s">
        <v>128</v>
      </c>
      <c r="E522" s="12">
        <v>0</v>
      </c>
      <c r="F522" s="12">
        <v>0</v>
      </c>
      <c r="G522" s="13"/>
    </row>
    <row r="523" spans="1:7" x14ac:dyDescent="0.2">
      <c r="A523" s="41"/>
      <c r="B523" s="9" t="s">
        <v>461</v>
      </c>
      <c r="C523" s="11" t="s">
        <v>129</v>
      </c>
      <c r="D523" s="28" t="s">
        <v>130</v>
      </c>
      <c r="E523" s="12">
        <v>47269.8</v>
      </c>
      <c r="F523" s="12">
        <v>32636.056</v>
      </c>
      <c r="G523" s="13">
        <f t="shared" ref="G523:G581" si="8">F523/E523*100</f>
        <v>69.042086067637271</v>
      </c>
    </row>
    <row r="524" spans="1:7" ht="51" x14ac:dyDescent="0.2">
      <c r="A524" s="41"/>
      <c r="B524" s="9" t="s">
        <v>461</v>
      </c>
      <c r="C524" s="11" t="s">
        <v>466</v>
      </c>
      <c r="D524" s="28" t="s">
        <v>467</v>
      </c>
      <c r="E524" s="12">
        <v>0</v>
      </c>
      <c r="F524" s="12">
        <v>0</v>
      </c>
      <c r="G524" s="13"/>
    </row>
    <row r="525" spans="1:7" ht="25.5" x14ac:dyDescent="0.2">
      <c r="A525" s="41"/>
      <c r="B525" s="9" t="s">
        <v>461</v>
      </c>
      <c r="C525" s="11" t="s">
        <v>374</v>
      </c>
      <c r="D525" s="28" t="s">
        <v>375</v>
      </c>
      <c r="E525" s="12">
        <v>0</v>
      </c>
      <c r="F525" s="12">
        <v>2474.4</v>
      </c>
      <c r="G525" s="13"/>
    </row>
    <row r="526" spans="1:7" ht="38.25" x14ac:dyDescent="0.2">
      <c r="A526" s="41"/>
      <c r="B526" s="9" t="s">
        <v>461</v>
      </c>
      <c r="C526" s="10" t="s">
        <v>468</v>
      </c>
      <c r="D526" s="28" t="s">
        <v>469</v>
      </c>
      <c r="E526" s="12">
        <v>0</v>
      </c>
      <c r="F526" s="12">
        <v>-400</v>
      </c>
      <c r="G526" s="13"/>
    </row>
    <row r="527" spans="1:7" ht="38.25" x14ac:dyDescent="0.2">
      <c r="A527" s="42"/>
      <c r="B527" s="9" t="s">
        <v>461</v>
      </c>
      <c r="C527" s="11" t="s">
        <v>136</v>
      </c>
      <c r="D527" s="28" t="s">
        <v>137</v>
      </c>
      <c r="E527" s="12">
        <v>0</v>
      </c>
      <c r="F527" s="12">
        <v>-0.17899999999999999</v>
      </c>
      <c r="G527" s="13"/>
    </row>
    <row r="528" spans="1:7" x14ac:dyDescent="0.2">
      <c r="A528" s="14" t="s">
        <v>34</v>
      </c>
      <c r="B528" s="15"/>
      <c r="C528" s="16"/>
      <c r="D528" s="29"/>
      <c r="E528" s="18">
        <f>SUM(E513:E527)</f>
        <v>116861.7</v>
      </c>
      <c r="F528" s="18">
        <f>SUM(F513:F527)</f>
        <v>114786.269</v>
      </c>
      <c r="G528" s="19">
        <f t="shared" si="8"/>
        <v>98.224028060519402</v>
      </c>
    </row>
    <row r="529" spans="1:7" x14ac:dyDescent="0.2">
      <c r="A529" s="40" t="s">
        <v>470</v>
      </c>
      <c r="B529" s="9" t="s">
        <v>471</v>
      </c>
      <c r="C529" s="11" t="s">
        <v>103</v>
      </c>
      <c r="D529" s="28" t="s">
        <v>104</v>
      </c>
      <c r="E529" s="12">
        <v>0</v>
      </c>
      <c r="F529" s="12">
        <v>1265.3920000000001</v>
      </c>
      <c r="G529" s="13"/>
    </row>
    <row r="530" spans="1:7" ht="51" x14ac:dyDescent="0.2">
      <c r="A530" s="41"/>
      <c r="B530" s="9" t="s">
        <v>471</v>
      </c>
      <c r="C530" s="11" t="s">
        <v>105</v>
      </c>
      <c r="D530" s="28" t="s">
        <v>106</v>
      </c>
      <c r="E530" s="12">
        <v>0</v>
      </c>
      <c r="F530" s="12">
        <v>0</v>
      </c>
      <c r="G530" s="13"/>
    </row>
    <row r="531" spans="1:7" ht="63.75" x14ac:dyDescent="0.2">
      <c r="A531" s="41"/>
      <c r="B531" s="9" t="s">
        <v>471</v>
      </c>
      <c r="C531" s="11" t="s">
        <v>107</v>
      </c>
      <c r="D531" s="28" t="s">
        <v>108</v>
      </c>
      <c r="E531" s="12">
        <v>0</v>
      </c>
      <c r="F531" s="12">
        <v>0</v>
      </c>
      <c r="G531" s="13"/>
    </row>
    <row r="532" spans="1:7" ht="51" x14ac:dyDescent="0.2">
      <c r="A532" s="41"/>
      <c r="B532" s="9" t="s">
        <v>471</v>
      </c>
      <c r="C532" s="11" t="s">
        <v>121</v>
      </c>
      <c r="D532" s="28" t="s">
        <v>122</v>
      </c>
      <c r="E532" s="12">
        <v>0</v>
      </c>
      <c r="F532" s="12">
        <v>11.625999999999999</v>
      </c>
      <c r="G532" s="13"/>
    </row>
    <row r="533" spans="1:7" ht="25.5" x14ac:dyDescent="0.2">
      <c r="A533" s="41"/>
      <c r="B533" s="9" t="s">
        <v>471</v>
      </c>
      <c r="C533" s="11" t="s">
        <v>125</v>
      </c>
      <c r="D533" s="28" t="s">
        <v>126</v>
      </c>
      <c r="E533" s="12">
        <v>0</v>
      </c>
      <c r="F533" s="12">
        <v>58.704000000000001</v>
      </c>
      <c r="G533" s="13"/>
    </row>
    <row r="534" spans="1:7" x14ac:dyDescent="0.2">
      <c r="A534" s="41"/>
      <c r="B534" s="9" t="s">
        <v>471</v>
      </c>
      <c r="C534" s="11" t="s">
        <v>127</v>
      </c>
      <c r="D534" s="28" t="s">
        <v>128</v>
      </c>
      <c r="E534" s="12">
        <v>0</v>
      </c>
      <c r="F534" s="12">
        <v>0</v>
      </c>
      <c r="G534" s="13"/>
    </row>
    <row r="535" spans="1:7" x14ac:dyDescent="0.2">
      <c r="A535" s="41"/>
      <c r="B535" s="9" t="s">
        <v>471</v>
      </c>
      <c r="C535" s="11" t="s">
        <v>129</v>
      </c>
      <c r="D535" s="28" t="s">
        <v>130</v>
      </c>
      <c r="E535" s="12">
        <v>0</v>
      </c>
      <c r="F535" s="12">
        <v>0</v>
      </c>
      <c r="G535" s="13"/>
    </row>
    <row r="536" spans="1:7" ht="25.5" x14ac:dyDescent="0.2">
      <c r="A536" s="41"/>
      <c r="B536" s="9" t="s">
        <v>471</v>
      </c>
      <c r="C536" s="11" t="s">
        <v>360</v>
      </c>
      <c r="D536" s="28" t="s">
        <v>361</v>
      </c>
      <c r="E536" s="12">
        <v>0</v>
      </c>
      <c r="F536" s="12">
        <v>0</v>
      </c>
      <c r="G536" s="13"/>
    </row>
    <row r="537" spans="1:7" ht="25.5" x14ac:dyDescent="0.2">
      <c r="A537" s="41"/>
      <c r="B537" s="9" t="s">
        <v>471</v>
      </c>
      <c r="C537" s="11" t="s">
        <v>416</v>
      </c>
      <c r="D537" s="28" t="s">
        <v>417</v>
      </c>
      <c r="E537" s="12">
        <v>1127.7</v>
      </c>
      <c r="F537" s="12">
        <v>1127.7</v>
      </c>
      <c r="G537" s="13">
        <f t="shared" si="8"/>
        <v>100</v>
      </c>
    </row>
    <row r="538" spans="1:7" x14ac:dyDescent="0.2">
      <c r="A538" s="41"/>
      <c r="B538" s="9" t="s">
        <v>471</v>
      </c>
      <c r="C538" s="11" t="s">
        <v>472</v>
      </c>
      <c r="D538" s="28" t="s">
        <v>473</v>
      </c>
      <c r="E538" s="12">
        <v>151058.5</v>
      </c>
      <c r="F538" s="12">
        <v>144143.04300000001</v>
      </c>
      <c r="G538" s="13">
        <f t="shared" si="8"/>
        <v>95.422000748054572</v>
      </c>
    </row>
    <row r="539" spans="1:7" ht="38.25" x14ac:dyDescent="0.2">
      <c r="A539" s="41"/>
      <c r="B539" s="9" t="s">
        <v>471</v>
      </c>
      <c r="C539" s="11" t="s">
        <v>474</v>
      </c>
      <c r="D539" s="28" t="s">
        <v>475</v>
      </c>
      <c r="E539" s="12">
        <v>0</v>
      </c>
      <c r="F539" s="12">
        <v>0</v>
      </c>
      <c r="G539" s="13"/>
    </row>
    <row r="540" spans="1:7" ht="38.25" x14ac:dyDescent="0.2">
      <c r="A540" s="42"/>
      <c r="B540" s="9" t="s">
        <v>471</v>
      </c>
      <c r="C540" s="11" t="s">
        <v>136</v>
      </c>
      <c r="D540" s="28" t="s">
        <v>137</v>
      </c>
      <c r="E540" s="12">
        <v>0</v>
      </c>
      <c r="F540" s="12">
        <v>0</v>
      </c>
      <c r="G540" s="13"/>
    </row>
    <row r="541" spans="1:7" x14ac:dyDescent="0.2">
      <c r="A541" s="14" t="s">
        <v>34</v>
      </c>
      <c r="B541" s="15"/>
      <c r="C541" s="16"/>
      <c r="D541" s="29"/>
      <c r="E541" s="18">
        <f>SUM(E529:E540)</f>
        <v>152186.20000000001</v>
      </c>
      <c r="F541" s="18">
        <f>SUM(F529:F540)</f>
        <v>146606.465</v>
      </c>
      <c r="G541" s="19">
        <f t="shared" si="8"/>
        <v>96.333613034558979</v>
      </c>
    </row>
    <row r="542" spans="1:7" ht="25.5" x14ac:dyDescent="0.2">
      <c r="A542" s="40" t="s">
        <v>476</v>
      </c>
      <c r="B542" s="9" t="s">
        <v>477</v>
      </c>
      <c r="C542" s="11" t="s">
        <v>99</v>
      </c>
      <c r="D542" s="28" t="s">
        <v>100</v>
      </c>
      <c r="E542" s="12">
        <v>200</v>
      </c>
      <c r="F542" s="12">
        <v>298.10000000000002</v>
      </c>
      <c r="G542" s="13">
        <f t="shared" si="8"/>
        <v>149.05000000000001</v>
      </c>
    </row>
    <row r="543" spans="1:7" x14ac:dyDescent="0.2">
      <c r="A543" s="41"/>
      <c r="B543" s="9" t="s">
        <v>477</v>
      </c>
      <c r="C543" s="11" t="s">
        <v>103</v>
      </c>
      <c r="D543" s="28" t="s">
        <v>104</v>
      </c>
      <c r="E543" s="12">
        <v>0</v>
      </c>
      <c r="F543" s="12">
        <v>167.83</v>
      </c>
      <c r="G543" s="13"/>
    </row>
    <row r="544" spans="1:7" ht="51" x14ac:dyDescent="0.2">
      <c r="A544" s="41"/>
      <c r="B544" s="9" t="s">
        <v>477</v>
      </c>
      <c r="C544" s="11" t="s">
        <v>105</v>
      </c>
      <c r="D544" s="28" t="s">
        <v>106</v>
      </c>
      <c r="E544" s="12">
        <v>0</v>
      </c>
      <c r="F544" s="12">
        <v>0</v>
      </c>
      <c r="G544" s="13"/>
    </row>
    <row r="545" spans="1:7" ht="63.75" x14ac:dyDescent="0.2">
      <c r="A545" s="41"/>
      <c r="B545" s="9" t="s">
        <v>477</v>
      </c>
      <c r="C545" s="11" t="s">
        <v>107</v>
      </c>
      <c r="D545" s="28" t="s">
        <v>108</v>
      </c>
      <c r="E545" s="12">
        <v>0</v>
      </c>
      <c r="F545" s="12">
        <v>3.0950000000000002</v>
      </c>
      <c r="G545" s="13"/>
    </row>
    <row r="546" spans="1:7" ht="51" x14ac:dyDescent="0.2">
      <c r="A546" s="41"/>
      <c r="B546" s="9" t="s">
        <v>477</v>
      </c>
      <c r="C546" s="11" t="s">
        <v>121</v>
      </c>
      <c r="D546" s="28" t="s">
        <v>122</v>
      </c>
      <c r="E546" s="12">
        <v>0</v>
      </c>
      <c r="F546" s="12">
        <v>0</v>
      </c>
      <c r="G546" s="13"/>
    </row>
    <row r="547" spans="1:7" ht="25.5" x14ac:dyDescent="0.2">
      <c r="A547" s="41"/>
      <c r="B547" s="9" t="s">
        <v>477</v>
      </c>
      <c r="C547" s="11" t="s">
        <v>125</v>
      </c>
      <c r="D547" s="28" t="s">
        <v>126</v>
      </c>
      <c r="E547" s="12">
        <v>0</v>
      </c>
      <c r="F547" s="12">
        <v>1765.2080000000001</v>
      </c>
      <c r="G547" s="13"/>
    </row>
    <row r="548" spans="1:7" x14ac:dyDescent="0.2">
      <c r="A548" s="41"/>
      <c r="B548" s="9" t="s">
        <v>477</v>
      </c>
      <c r="C548" s="11" t="s">
        <v>127</v>
      </c>
      <c r="D548" s="28" t="s">
        <v>128</v>
      </c>
      <c r="E548" s="12">
        <v>0</v>
      </c>
      <c r="F548" s="12">
        <v>0</v>
      </c>
      <c r="G548" s="13"/>
    </row>
    <row r="549" spans="1:7" x14ac:dyDescent="0.2">
      <c r="A549" s="41"/>
      <c r="B549" s="9" t="s">
        <v>477</v>
      </c>
      <c r="C549" s="11" t="s">
        <v>129</v>
      </c>
      <c r="D549" s="28" t="s">
        <v>130</v>
      </c>
      <c r="E549" s="12">
        <v>0</v>
      </c>
      <c r="F549" s="12">
        <v>0</v>
      </c>
      <c r="G549" s="13"/>
    </row>
    <row r="550" spans="1:7" x14ac:dyDescent="0.2">
      <c r="A550" s="41"/>
      <c r="B550" s="9" t="s">
        <v>477</v>
      </c>
      <c r="C550" s="10" t="s">
        <v>366</v>
      </c>
      <c r="D550" s="28" t="s">
        <v>367</v>
      </c>
      <c r="E550" s="12">
        <v>0</v>
      </c>
      <c r="F550" s="12">
        <v>831.5</v>
      </c>
      <c r="G550" s="13"/>
    </row>
    <row r="551" spans="1:7" ht="25.5" x14ac:dyDescent="0.2">
      <c r="A551" s="41"/>
      <c r="B551" s="9" t="s">
        <v>477</v>
      </c>
      <c r="C551" s="11" t="s">
        <v>478</v>
      </c>
      <c r="D551" s="28" t="s">
        <v>479</v>
      </c>
      <c r="E551" s="12">
        <v>15</v>
      </c>
      <c r="F551" s="12">
        <v>15</v>
      </c>
      <c r="G551" s="13">
        <f t="shared" si="8"/>
        <v>100</v>
      </c>
    </row>
    <row r="552" spans="1:7" ht="38.25" x14ac:dyDescent="0.2">
      <c r="A552" s="41"/>
      <c r="B552" s="9" t="s">
        <v>477</v>
      </c>
      <c r="C552" s="11" t="s">
        <v>480</v>
      </c>
      <c r="D552" s="28" t="s">
        <v>481</v>
      </c>
      <c r="E552" s="12">
        <v>0</v>
      </c>
      <c r="F552" s="12">
        <v>0</v>
      </c>
      <c r="G552" s="13"/>
    </row>
    <row r="553" spans="1:7" x14ac:dyDescent="0.2">
      <c r="A553" s="41"/>
      <c r="B553" s="9" t="s">
        <v>477</v>
      </c>
      <c r="C553" s="11" t="s">
        <v>482</v>
      </c>
      <c r="D553" s="28" t="s">
        <v>483</v>
      </c>
      <c r="E553" s="12">
        <v>831.5</v>
      </c>
      <c r="F553" s="12">
        <v>0</v>
      </c>
      <c r="G553" s="13">
        <f t="shared" si="8"/>
        <v>0</v>
      </c>
    </row>
    <row r="554" spans="1:7" ht="25.5" x14ac:dyDescent="0.2">
      <c r="A554" s="41"/>
      <c r="B554" s="9" t="s">
        <v>477</v>
      </c>
      <c r="C554" s="11" t="s">
        <v>372</v>
      </c>
      <c r="D554" s="28" t="s">
        <v>373</v>
      </c>
      <c r="E554" s="12">
        <v>0</v>
      </c>
      <c r="F554" s="12">
        <v>0</v>
      </c>
      <c r="G554" s="13"/>
    </row>
    <row r="555" spans="1:7" x14ac:dyDescent="0.2">
      <c r="A555" s="41"/>
      <c r="B555" s="9" t="s">
        <v>477</v>
      </c>
      <c r="C555" s="11" t="s">
        <v>133</v>
      </c>
      <c r="D555" s="28" t="s">
        <v>134</v>
      </c>
      <c r="E555" s="12">
        <v>0</v>
      </c>
      <c r="F555" s="12">
        <v>0</v>
      </c>
      <c r="G555" s="13"/>
    </row>
    <row r="556" spans="1:7" ht="38.25" x14ac:dyDescent="0.2">
      <c r="A556" s="42"/>
      <c r="B556" s="9" t="s">
        <v>477</v>
      </c>
      <c r="C556" s="11" t="s">
        <v>136</v>
      </c>
      <c r="D556" s="28" t="s">
        <v>137</v>
      </c>
      <c r="E556" s="12">
        <v>0</v>
      </c>
      <c r="F556" s="12">
        <v>-216.66499999999999</v>
      </c>
      <c r="G556" s="13"/>
    </row>
    <row r="557" spans="1:7" x14ac:dyDescent="0.2">
      <c r="A557" s="14" t="s">
        <v>34</v>
      </c>
      <c r="B557" s="15"/>
      <c r="C557" s="16"/>
      <c r="D557" s="29"/>
      <c r="E557" s="18">
        <f>SUM(E542:E556)</f>
        <v>1046.5</v>
      </c>
      <c r="F557" s="18">
        <f>SUM(F542:F556)</f>
        <v>2864.0680000000002</v>
      </c>
      <c r="G557" s="19">
        <f t="shared" si="8"/>
        <v>273.68064978499763</v>
      </c>
    </row>
    <row r="558" spans="1:7" ht="51" x14ac:dyDescent="0.2">
      <c r="A558" s="40" t="s">
        <v>484</v>
      </c>
      <c r="B558" s="9" t="s">
        <v>485</v>
      </c>
      <c r="C558" s="11" t="s">
        <v>346</v>
      </c>
      <c r="D558" s="28" t="s">
        <v>347</v>
      </c>
      <c r="E558" s="12">
        <v>1025.7</v>
      </c>
      <c r="F558" s="12">
        <v>919.70799999999997</v>
      </c>
      <c r="G558" s="13">
        <f t="shared" si="8"/>
        <v>89.666374183484436</v>
      </c>
    </row>
    <row r="559" spans="1:7" ht="51" x14ac:dyDescent="0.2">
      <c r="A559" s="41"/>
      <c r="B559" s="9" t="s">
        <v>485</v>
      </c>
      <c r="C559" s="11" t="s">
        <v>444</v>
      </c>
      <c r="D559" s="28" t="s">
        <v>445</v>
      </c>
      <c r="E559" s="12">
        <v>0</v>
      </c>
      <c r="F559" s="12">
        <v>0</v>
      </c>
      <c r="G559" s="13"/>
    </row>
    <row r="560" spans="1:7" ht="38.25" x14ac:dyDescent="0.2">
      <c r="A560" s="41"/>
      <c r="B560" s="9" t="s">
        <v>485</v>
      </c>
      <c r="C560" s="11" t="s">
        <v>95</v>
      </c>
      <c r="D560" s="28" t="s">
        <v>96</v>
      </c>
      <c r="E560" s="12">
        <v>10000</v>
      </c>
      <c r="F560" s="12">
        <v>10530</v>
      </c>
      <c r="G560" s="13">
        <f t="shared" si="8"/>
        <v>105.3</v>
      </c>
    </row>
    <row r="561" spans="1:7" ht="25.5" x14ac:dyDescent="0.2">
      <c r="A561" s="41"/>
      <c r="B561" s="9" t="s">
        <v>485</v>
      </c>
      <c r="C561" s="11" t="s">
        <v>99</v>
      </c>
      <c r="D561" s="28" t="s">
        <v>100</v>
      </c>
      <c r="E561" s="12">
        <v>0</v>
      </c>
      <c r="F561" s="12">
        <v>0</v>
      </c>
      <c r="G561" s="13"/>
    </row>
    <row r="562" spans="1:7" ht="25.5" x14ac:dyDescent="0.2">
      <c r="A562" s="41"/>
      <c r="B562" s="9" t="s">
        <v>485</v>
      </c>
      <c r="C562" s="11" t="s">
        <v>101</v>
      </c>
      <c r="D562" s="28" t="s">
        <v>102</v>
      </c>
      <c r="E562" s="12">
        <v>0</v>
      </c>
      <c r="F562" s="12">
        <v>5362.9610000000002</v>
      </c>
      <c r="G562" s="13"/>
    </row>
    <row r="563" spans="1:7" x14ac:dyDescent="0.2">
      <c r="A563" s="41"/>
      <c r="B563" s="9" t="s">
        <v>485</v>
      </c>
      <c r="C563" s="11" t="s">
        <v>103</v>
      </c>
      <c r="D563" s="28" t="s">
        <v>104</v>
      </c>
      <c r="E563" s="12">
        <v>0</v>
      </c>
      <c r="F563" s="12">
        <v>4.3760000000000003</v>
      </c>
      <c r="G563" s="13"/>
    </row>
    <row r="564" spans="1:7" ht="51" x14ac:dyDescent="0.2">
      <c r="A564" s="41"/>
      <c r="B564" s="9" t="s">
        <v>485</v>
      </c>
      <c r="C564" s="11" t="s">
        <v>105</v>
      </c>
      <c r="D564" s="28" t="s">
        <v>106</v>
      </c>
      <c r="E564" s="12">
        <v>0</v>
      </c>
      <c r="F564" s="12">
        <v>0</v>
      </c>
      <c r="G564" s="13"/>
    </row>
    <row r="565" spans="1:7" ht="63.75" x14ac:dyDescent="0.2">
      <c r="A565" s="41"/>
      <c r="B565" s="9" t="s">
        <v>485</v>
      </c>
      <c r="C565" s="11" t="s">
        <v>107</v>
      </c>
      <c r="D565" s="28" t="s">
        <v>108</v>
      </c>
      <c r="E565" s="12">
        <v>0</v>
      </c>
      <c r="F565" s="12">
        <v>0</v>
      </c>
      <c r="G565" s="13"/>
    </row>
    <row r="566" spans="1:7" ht="51" x14ac:dyDescent="0.2">
      <c r="A566" s="41"/>
      <c r="B566" s="9" t="s">
        <v>485</v>
      </c>
      <c r="C566" s="11" t="s">
        <v>117</v>
      </c>
      <c r="D566" s="28" t="s">
        <v>118</v>
      </c>
      <c r="E566" s="12">
        <v>0</v>
      </c>
      <c r="F566" s="12">
        <v>0</v>
      </c>
      <c r="G566" s="13"/>
    </row>
    <row r="567" spans="1:7" ht="38.25" x14ac:dyDescent="0.2">
      <c r="A567" s="41"/>
      <c r="B567" s="9" t="s">
        <v>485</v>
      </c>
      <c r="C567" s="11" t="s">
        <v>119</v>
      </c>
      <c r="D567" s="28" t="s">
        <v>120</v>
      </c>
      <c r="E567" s="12">
        <v>0</v>
      </c>
      <c r="F567" s="12">
        <v>0</v>
      </c>
      <c r="G567" s="13"/>
    </row>
    <row r="568" spans="1:7" ht="51" x14ac:dyDescent="0.2">
      <c r="A568" s="41"/>
      <c r="B568" s="9" t="s">
        <v>485</v>
      </c>
      <c r="C568" s="11" t="s">
        <v>121</v>
      </c>
      <c r="D568" s="28" t="s">
        <v>122</v>
      </c>
      <c r="E568" s="12">
        <v>0</v>
      </c>
      <c r="F568" s="12">
        <v>213.57900000000001</v>
      </c>
      <c r="G568" s="13"/>
    </row>
    <row r="569" spans="1:7" ht="38.25" x14ac:dyDescent="0.2">
      <c r="A569" s="41"/>
      <c r="B569" s="9" t="s">
        <v>485</v>
      </c>
      <c r="C569" s="11" t="s">
        <v>123</v>
      </c>
      <c r="D569" s="28" t="s">
        <v>124</v>
      </c>
      <c r="E569" s="12">
        <v>0</v>
      </c>
      <c r="F569" s="12">
        <v>0</v>
      </c>
      <c r="G569" s="13"/>
    </row>
    <row r="570" spans="1:7" ht="25.5" x14ac:dyDescent="0.2">
      <c r="A570" s="41"/>
      <c r="B570" s="9" t="s">
        <v>485</v>
      </c>
      <c r="C570" s="11" t="s">
        <v>125</v>
      </c>
      <c r="D570" s="28" t="s">
        <v>126</v>
      </c>
      <c r="E570" s="12">
        <v>0</v>
      </c>
      <c r="F570" s="12">
        <v>1035.7739999999999</v>
      </c>
      <c r="G570" s="13"/>
    </row>
    <row r="571" spans="1:7" x14ac:dyDescent="0.2">
      <c r="A571" s="41"/>
      <c r="B571" s="9" t="s">
        <v>485</v>
      </c>
      <c r="C571" s="11" t="s">
        <v>127</v>
      </c>
      <c r="D571" s="28" t="s">
        <v>128</v>
      </c>
      <c r="E571" s="12">
        <v>0</v>
      </c>
      <c r="F571" s="12">
        <v>0</v>
      </c>
      <c r="G571" s="13"/>
    </row>
    <row r="572" spans="1:7" x14ac:dyDescent="0.2">
      <c r="A572" s="41"/>
      <c r="B572" s="9" t="s">
        <v>485</v>
      </c>
      <c r="C572" s="11" t="s">
        <v>129</v>
      </c>
      <c r="D572" s="28" t="s">
        <v>130</v>
      </c>
      <c r="E572" s="12">
        <v>0</v>
      </c>
      <c r="F572" s="12">
        <v>10.005000000000001</v>
      </c>
      <c r="G572" s="13"/>
    </row>
    <row r="573" spans="1:7" ht="25.5" x14ac:dyDescent="0.2">
      <c r="A573" s="41"/>
      <c r="B573" s="9" t="s">
        <v>485</v>
      </c>
      <c r="C573" s="11" t="s">
        <v>360</v>
      </c>
      <c r="D573" s="28" t="s">
        <v>361</v>
      </c>
      <c r="E573" s="12">
        <v>0</v>
      </c>
      <c r="F573" s="12">
        <v>0</v>
      </c>
      <c r="G573" s="13"/>
    </row>
    <row r="574" spans="1:7" ht="38.25" x14ac:dyDescent="0.2">
      <c r="A574" s="41"/>
      <c r="B574" s="9" t="s">
        <v>485</v>
      </c>
      <c r="C574" s="10" t="s">
        <v>486</v>
      </c>
      <c r="D574" s="28" t="s">
        <v>487</v>
      </c>
      <c r="E574" s="12">
        <v>0</v>
      </c>
      <c r="F574" s="12">
        <v>335.75</v>
      </c>
      <c r="G574" s="13"/>
    </row>
    <row r="575" spans="1:7" x14ac:dyDescent="0.2">
      <c r="A575" s="41"/>
      <c r="B575" s="9" t="s">
        <v>485</v>
      </c>
      <c r="C575" s="11" t="s">
        <v>366</v>
      </c>
      <c r="D575" s="28" t="s">
        <v>367</v>
      </c>
      <c r="E575" s="12">
        <v>0</v>
      </c>
      <c r="F575" s="12">
        <v>0</v>
      </c>
      <c r="G575" s="13"/>
    </row>
    <row r="576" spans="1:7" x14ac:dyDescent="0.2">
      <c r="A576" s="41"/>
      <c r="B576" s="9" t="s">
        <v>485</v>
      </c>
      <c r="C576" s="11" t="s">
        <v>488</v>
      </c>
      <c r="D576" s="28" t="s">
        <v>489</v>
      </c>
      <c r="E576" s="12">
        <v>625.1</v>
      </c>
      <c r="F576" s="12">
        <v>625.1</v>
      </c>
      <c r="G576" s="13">
        <f t="shared" si="8"/>
        <v>100</v>
      </c>
    </row>
    <row r="577" spans="1:7" ht="25.5" x14ac:dyDescent="0.2">
      <c r="A577" s="41"/>
      <c r="B577" s="9" t="s">
        <v>485</v>
      </c>
      <c r="C577" s="11" t="s">
        <v>490</v>
      </c>
      <c r="D577" s="28" t="s">
        <v>491</v>
      </c>
      <c r="E577" s="12">
        <v>2516.4</v>
      </c>
      <c r="F577" s="12">
        <v>2516.384</v>
      </c>
      <c r="G577" s="13">
        <f t="shared" si="8"/>
        <v>99.999364171037982</v>
      </c>
    </row>
    <row r="578" spans="1:7" ht="25.5" x14ac:dyDescent="0.2">
      <c r="A578" s="41"/>
      <c r="B578" s="9" t="s">
        <v>485</v>
      </c>
      <c r="C578" s="11" t="s">
        <v>374</v>
      </c>
      <c r="D578" s="28" t="s">
        <v>375</v>
      </c>
      <c r="E578" s="12">
        <v>0</v>
      </c>
      <c r="F578" s="12">
        <v>0</v>
      </c>
      <c r="G578" s="13"/>
    </row>
    <row r="579" spans="1:7" ht="38.25" x14ac:dyDescent="0.2">
      <c r="A579" s="42"/>
      <c r="B579" s="9" t="s">
        <v>485</v>
      </c>
      <c r="C579" s="11" t="s">
        <v>136</v>
      </c>
      <c r="D579" s="28" t="s">
        <v>137</v>
      </c>
      <c r="E579" s="12">
        <v>0</v>
      </c>
      <c r="F579" s="12">
        <v>-72.238</v>
      </c>
      <c r="G579" s="13"/>
    </row>
    <row r="580" spans="1:7" x14ac:dyDescent="0.2">
      <c r="A580" s="14" t="s">
        <v>34</v>
      </c>
      <c r="B580" s="15"/>
      <c r="C580" s="16"/>
      <c r="D580" s="29"/>
      <c r="E580" s="18">
        <f>SUM(E558:E579)</f>
        <v>14167.2</v>
      </c>
      <c r="F580" s="18">
        <f>SUM(F558:F579)</f>
        <v>21481.399000000001</v>
      </c>
      <c r="G580" s="19">
        <f t="shared" si="8"/>
        <v>151.62769636907788</v>
      </c>
    </row>
    <row r="581" spans="1:7" ht="51" x14ac:dyDescent="0.2">
      <c r="A581" s="40" t="s">
        <v>492</v>
      </c>
      <c r="B581" s="9" t="s">
        <v>493</v>
      </c>
      <c r="C581" s="11" t="s">
        <v>346</v>
      </c>
      <c r="D581" s="28" t="s">
        <v>347</v>
      </c>
      <c r="E581" s="12">
        <v>700.5</v>
      </c>
      <c r="F581" s="12">
        <v>0</v>
      </c>
      <c r="G581" s="13">
        <f t="shared" si="8"/>
        <v>0</v>
      </c>
    </row>
    <row r="582" spans="1:7" ht="51" x14ac:dyDescent="0.2">
      <c r="A582" s="41"/>
      <c r="B582" s="9" t="s">
        <v>493</v>
      </c>
      <c r="C582" s="11" t="s">
        <v>444</v>
      </c>
      <c r="D582" s="28" t="s">
        <v>445</v>
      </c>
      <c r="E582" s="12">
        <v>0</v>
      </c>
      <c r="F582" s="12">
        <v>0</v>
      </c>
      <c r="G582" s="13"/>
    </row>
    <row r="583" spans="1:7" ht="25.5" x14ac:dyDescent="0.2">
      <c r="A583" s="41"/>
      <c r="B583" s="9" t="s">
        <v>493</v>
      </c>
      <c r="C583" s="11" t="s">
        <v>101</v>
      </c>
      <c r="D583" s="28" t="s">
        <v>102</v>
      </c>
      <c r="E583" s="12">
        <v>0</v>
      </c>
      <c r="F583" s="12">
        <v>0</v>
      </c>
      <c r="G583" s="13"/>
    </row>
    <row r="584" spans="1:7" x14ac:dyDescent="0.2">
      <c r="A584" s="41"/>
      <c r="B584" s="9" t="s">
        <v>493</v>
      </c>
      <c r="C584" s="11" t="s">
        <v>103</v>
      </c>
      <c r="D584" s="28" t="s">
        <v>104</v>
      </c>
      <c r="E584" s="12">
        <v>0</v>
      </c>
      <c r="F584" s="12">
        <v>5076.1480000000001</v>
      </c>
      <c r="G584" s="13"/>
    </row>
    <row r="585" spans="1:7" ht="51" x14ac:dyDescent="0.2">
      <c r="A585" s="41"/>
      <c r="B585" s="9" t="s">
        <v>493</v>
      </c>
      <c r="C585" s="11" t="s">
        <v>105</v>
      </c>
      <c r="D585" s="28" t="s">
        <v>106</v>
      </c>
      <c r="E585" s="12">
        <v>0</v>
      </c>
      <c r="F585" s="12">
        <v>0</v>
      </c>
      <c r="G585" s="13"/>
    </row>
    <row r="586" spans="1:7" ht="63.75" x14ac:dyDescent="0.2">
      <c r="A586" s="41"/>
      <c r="B586" s="9" t="s">
        <v>493</v>
      </c>
      <c r="C586" s="11" t="s">
        <v>107</v>
      </c>
      <c r="D586" s="28" t="s">
        <v>108</v>
      </c>
      <c r="E586" s="12">
        <v>0</v>
      </c>
      <c r="F586" s="12">
        <v>0</v>
      </c>
      <c r="G586" s="13"/>
    </row>
    <row r="587" spans="1:7" ht="51" x14ac:dyDescent="0.2">
      <c r="A587" s="41"/>
      <c r="B587" s="9" t="s">
        <v>493</v>
      </c>
      <c r="C587" s="11" t="s">
        <v>121</v>
      </c>
      <c r="D587" s="28" t="s">
        <v>122</v>
      </c>
      <c r="E587" s="12">
        <v>0</v>
      </c>
      <c r="F587" s="12">
        <v>29.850999999999999</v>
      </c>
      <c r="G587" s="13"/>
    </row>
    <row r="588" spans="1:7" ht="25.5" x14ac:dyDescent="0.2">
      <c r="A588" s="41"/>
      <c r="B588" s="9" t="s">
        <v>493</v>
      </c>
      <c r="C588" s="11" t="s">
        <v>125</v>
      </c>
      <c r="D588" s="28" t="s">
        <v>126</v>
      </c>
      <c r="E588" s="12">
        <v>0</v>
      </c>
      <c r="F588" s="12">
        <v>364.24400000000003</v>
      </c>
      <c r="G588" s="13"/>
    </row>
    <row r="589" spans="1:7" x14ac:dyDescent="0.2">
      <c r="A589" s="41"/>
      <c r="B589" s="9" t="s">
        <v>493</v>
      </c>
      <c r="C589" s="11" t="s">
        <v>127</v>
      </c>
      <c r="D589" s="28" t="s">
        <v>128</v>
      </c>
      <c r="E589" s="12">
        <v>0</v>
      </c>
      <c r="F589" s="12">
        <v>0</v>
      </c>
      <c r="G589" s="13"/>
    </row>
    <row r="590" spans="1:7" x14ac:dyDescent="0.2">
      <c r="A590" s="41"/>
      <c r="B590" s="9" t="s">
        <v>493</v>
      </c>
      <c r="C590" s="11" t="s">
        <v>129</v>
      </c>
      <c r="D590" s="28" t="s">
        <v>130</v>
      </c>
      <c r="E590" s="12">
        <v>0</v>
      </c>
      <c r="F590" s="12">
        <v>0</v>
      </c>
      <c r="G590" s="13"/>
    </row>
    <row r="591" spans="1:7" ht="25.5" x14ac:dyDescent="0.2">
      <c r="A591" s="41"/>
      <c r="B591" s="9" t="s">
        <v>493</v>
      </c>
      <c r="C591" s="11" t="s">
        <v>131</v>
      </c>
      <c r="D591" s="28" t="s">
        <v>132</v>
      </c>
      <c r="E591" s="12">
        <v>0</v>
      </c>
      <c r="F591" s="12">
        <v>0</v>
      </c>
      <c r="G591" s="13"/>
    </row>
    <row r="592" spans="1:7" x14ac:dyDescent="0.2">
      <c r="A592" s="41"/>
      <c r="B592" s="9" t="s">
        <v>493</v>
      </c>
      <c r="C592" s="11" t="s">
        <v>366</v>
      </c>
      <c r="D592" s="28" t="s">
        <v>367</v>
      </c>
      <c r="E592" s="12">
        <v>194.2</v>
      </c>
      <c r="F592" s="12">
        <v>194.2</v>
      </c>
      <c r="G592" s="13">
        <f t="shared" ref="G592:G647" si="9">F592/E592*100</f>
        <v>100</v>
      </c>
    </row>
    <row r="593" spans="1:7" ht="25.5" x14ac:dyDescent="0.2">
      <c r="A593" s="41"/>
      <c r="B593" s="9" t="s">
        <v>493</v>
      </c>
      <c r="C593" s="10" t="s">
        <v>372</v>
      </c>
      <c r="D593" s="28" t="s">
        <v>373</v>
      </c>
      <c r="E593" s="12">
        <v>0</v>
      </c>
      <c r="F593" s="12">
        <v>315</v>
      </c>
      <c r="G593" s="13"/>
    </row>
    <row r="594" spans="1:7" ht="25.5" x14ac:dyDescent="0.2">
      <c r="A594" s="41"/>
      <c r="B594" s="9" t="s">
        <v>493</v>
      </c>
      <c r="C594" s="11" t="s">
        <v>374</v>
      </c>
      <c r="D594" s="28" t="s">
        <v>375</v>
      </c>
      <c r="E594" s="12">
        <v>0</v>
      </c>
      <c r="F594" s="12">
        <v>145.62899999999999</v>
      </c>
      <c r="G594" s="13"/>
    </row>
    <row r="595" spans="1:7" ht="25.5" x14ac:dyDescent="0.2">
      <c r="A595" s="41"/>
      <c r="B595" s="9" t="s">
        <v>493</v>
      </c>
      <c r="C595" s="11" t="s">
        <v>376</v>
      </c>
      <c r="D595" s="28" t="s">
        <v>377</v>
      </c>
      <c r="E595" s="12">
        <v>0</v>
      </c>
      <c r="F595" s="12">
        <v>243.953</v>
      </c>
      <c r="G595" s="13"/>
    </row>
    <row r="596" spans="1:7" ht="38.25" x14ac:dyDescent="0.2">
      <c r="A596" s="42"/>
      <c r="B596" s="9" t="s">
        <v>493</v>
      </c>
      <c r="C596" s="11" t="s">
        <v>136</v>
      </c>
      <c r="D596" s="28" t="s">
        <v>137</v>
      </c>
      <c r="E596" s="12">
        <v>0</v>
      </c>
      <c r="F596" s="12">
        <v>-4646.9059999999999</v>
      </c>
      <c r="G596" s="13"/>
    </row>
    <row r="597" spans="1:7" x14ac:dyDescent="0.2">
      <c r="A597" s="14" t="s">
        <v>34</v>
      </c>
      <c r="B597" s="15"/>
      <c r="C597" s="16"/>
      <c r="D597" s="29"/>
      <c r="E597" s="18">
        <f>SUM(E581:E596)</f>
        <v>894.7</v>
      </c>
      <c r="F597" s="18">
        <f>SUM(F581:F596)</f>
        <v>1722.1189999999997</v>
      </c>
      <c r="G597" s="19">
        <f t="shared" si="9"/>
        <v>192.48004917849556</v>
      </c>
    </row>
    <row r="598" spans="1:7" x14ac:dyDescent="0.2">
      <c r="A598" s="40" t="s">
        <v>494</v>
      </c>
      <c r="B598" s="9" t="s">
        <v>495</v>
      </c>
      <c r="C598" s="11" t="s">
        <v>103</v>
      </c>
      <c r="D598" s="28" t="s">
        <v>104</v>
      </c>
      <c r="E598" s="12">
        <v>0</v>
      </c>
      <c r="F598" s="12">
        <v>48.473999999999997</v>
      </c>
      <c r="G598" s="13"/>
    </row>
    <row r="599" spans="1:7" ht="51" x14ac:dyDescent="0.2">
      <c r="A599" s="41"/>
      <c r="B599" s="9" t="s">
        <v>495</v>
      </c>
      <c r="C599" s="11" t="s">
        <v>105</v>
      </c>
      <c r="D599" s="28" t="s">
        <v>106</v>
      </c>
      <c r="E599" s="12">
        <v>0</v>
      </c>
      <c r="F599" s="12">
        <v>0</v>
      </c>
      <c r="G599" s="13"/>
    </row>
    <row r="600" spans="1:7" ht="63.75" x14ac:dyDescent="0.2">
      <c r="A600" s="41"/>
      <c r="B600" s="9" t="s">
        <v>495</v>
      </c>
      <c r="C600" s="11" t="s">
        <v>107</v>
      </c>
      <c r="D600" s="28" t="s">
        <v>108</v>
      </c>
      <c r="E600" s="12">
        <v>0</v>
      </c>
      <c r="F600" s="12">
        <v>0</v>
      </c>
      <c r="G600" s="13"/>
    </row>
    <row r="601" spans="1:7" ht="25.5" x14ac:dyDescent="0.2">
      <c r="A601" s="41"/>
      <c r="B601" s="9" t="s">
        <v>495</v>
      </c>
      <c r="C601" s="11" t="s">
        <v>496</v>
      </c>
      <c r="D601" s="28" t="s">
        <v>497</v>
      </c>
      <c r="E601" s="12">
        <v>0</v>
      </c>
      <c r="F601" s="12">
        <v>0</v>
      </c>
      <c r="G601" s="13"/>
    </row>
    <row r="602" spans="1:7" ht="38.25" x14ac:dyDescent="0.2">
      <c r="A602" s="41"/>
      <c r="B602" s="9" t="s">
        <v>495</v>
      </c>
      <c r="C602" s="11" t="s">
        <v>498</v>
      </c>
      <c r="D602" s="28" t="s">
        <v>499</v>
      </c>
      <c r="E602" s="12">
        <v>0</v>
      </c>
      <c r="F602" s="12">
        <v>0</v>
      </c>
      <c r="G602" s="13"/>
    </row>
    <row r="603" spans="1:7" ht="51" x14ac:dyDescent="0.2">
      <c r="A603" s="41"/>
      <c r="B603" s="9" t="s">
        <v>495</v>
      </c>
      <c r="C603" s="11" t="s">
        <v>121</v>
      </c>
      <c r="D603" s="28" t="s">
        <v>122</v>
      </c>
      <c r="E603" s="12">
        <v>0</v>
      </c>
      <c r="F603" s="12">
        <v>0</v>
      </c>
      <c r="G603" s="13"/>
    </row>
    <row r="604" spans="1:7" ht="38.25" x14ac:dyDescent="0.2">
      <c r="A604" s="41"/>
      <c r="B604" s="9" t="s">
        <v>495</v>
      </c>
      <c r="C604" s="11" t="s">
        <v>500</v>
      </c>
      <c r="D604" s="28" t="s">
        <v>501</v>
      </c>
      <c r="E604" s="12">
        <v>0</v>
      </c>
      <c r="F604" s="12">
        <v>0</v>
      </c>
      <c r="G604" s="13"/>
    </row>
    <row r="605" spans="1:7" ht="25.5" x14ac:dyDescent="0.2">
      <c r="A605" s="41"/>
      <c r="B605" s="9" t="s">
        <v>495</v>
      </c>
      <c r="C605" s="11" t="s">
        <v>125</v>
      </c>
      <c r="D605" s="28" t="s">
        <v>126</v>
      </c>
      <c r="E605" s="12">
        <v>0</v>
      </c>
      <c r="F605" s="12">
        <v>108.745</v>
      </c>
      <c r="G605" s="13"/>
    </row>
    <row r="606" spans="1:7" x14ac:dyDescent="0.2">
      <c r="A606" s="42"/>
      <c r="B606" s="9" t="s">
        <v>495</v>
      </c>
      <c r="C606" s="11" t="s">
        <v>127</v>
      </c>
      <c r="D606" s="28" t="s">
        <v>128</v>
      </c>
      <c r="E606" s="12">
        <v>0</v>
      </c>
      <c r="F606" s="12">
        <v>0</v>
      </c>
      <c r="G606" s="13"/>
    </row>
    <row r="607" spans="1:7" x14ac:dyDescent="0.2">
      <c r="A607" s="14" t="s">
        <v>34</v>
      </c>
      <c r="B607" s="15"/>
      <c r="C607" s="16"/>
      <c r="D607" s="29"/>
      <c r="E607" s="18">
        <f>SUM(E598:E606)</f>
        <v>0</v>
      </c>
      <c r="F607" s="18">
        <f>SUM(F598:F606)</f>
        <v>157.21899999999999</v>
      </c>
      <c r="G607" s="19"/>
    </row>
    <row r="608" spans="1:7" x14ac:dyDescent="0.2">
      <c r="A608" s="40" t="s">
        <v>502</v>
      </c>
      <c r="B608" s="9" t="s">
        <v>503</v>
      </c>
      <c r="C608" s="11" t="s">
        <v>103</v>
      </c>
      <c r="D608" s="28" t="s">
        <v>104</v>
      </c>
      <c r="E608" s="12">
        <v>0</v>
      </c>
      <c r="F608" s="12">
        <v>0</v>
      </c>
      <c r="G608" s="13"/>
    </row>
    <row r="609" spans="1:7" ht="51" x14ac:dyDescent="0.2">
      <c r="A609" s="41"/>
      <c r="B609" s="9" t="s">
        <v>503</v>
      </c>
      <c r="C609" s="11" t="s">
        <v>105</v>
      </c>
      <c r="D609" s="28" t="s">
        <v>106</v>
      </c>
      <c r="E609" s="12">
        <v>0</v>
      </c>
      <c r="F609" s="12">
        <v>0</v>
      </c>
      <c r="G609" s="13"/>
    </row>
    <row r="610" spans="1:7" ht="63.75" x14ac:dyDescent="0.2">
      <c r="A610" s="41"/>
      <c r="B610" s="9" t="s">
        <v>503</v>
      </c>
      <c r="C610" s="11" t="s">
        <v>107</v>
      </c>
      <c r="D610" s="28" t="s">
        <v>108</v>
      </c>
      <c r="E610" s="12">
        <v>0</v>
      </c>
      <c r="F610" s="12">
        <v>0</v>
      </c>
      <c r="G610" s="13"/>
    </row>
    <row r="611" spans="1:7" ht="51" x14ac:dyDescent="0.2">
      <c r="A611" s="41"/>
      <c r="B611" s="9" t="s">
        <v>503</v>
      </c>
      <c r="C611" s="11" t="s">
        <v>121</v>
      </c>
      <c r="D611" s="28" t="s">
        <v>122</v>
      </c>
      <c r="E611" s="12">
        <v>0</v>
      </c>
      <c r="F611" s="12">
        <v>0</v>
      </c>
      <c r="G611" s="13"/>
    </row>
    <row r="612" spans="1:7" ht="25.5" x14ac:dyDescent="0.2">
      <c r="A612" s="41"/>
      <c r="B612" s="9" t="s">
        <v>503</v>
      </c>
      <c r="C612" s="11" t="s">
        <v>125</v>
      </c>
      <c r="D612" s="28" t="s">
        <v>126</v>
      </c>
      <c r="E612" s="12">
        <v>0</v>
      </c>
      <c r="F612" s="12">
        <v>0</v>
      </c>
      <c r="G612" s="13"/>
    </row>
    <row r="613" spans="1:7" x14ac:dyDescent="0.2">
      <c r="A613" s="41"/>
      <c r="B613" s="9" t="s">
        <v>503</v>
      </c>
      <c r="C613" s="11" t="s">
        <v>127</v>
      </c>
      <c r="D613" s="28" t="s">
        <v>128</v>
      </c>
      <c r="E613" s="12">
        <v>0</v>
      </c>
      <c r="F613" s="12">
        <v>0</v>
      </c>
      <c r="G613" s="13"/>
    </row>
    <row r="614" spans="1:7" x14ac:dyDescent="0.2">
      <c r="A614" s="42"/>
      <c r="B614" s="9" t="s">
        <v>503</v>
      </c>
      <c r="C614" s="11" t="s">
        <v>129</v>
      </c>
      <c r="D614" s="28" t="s">
        <v>130</v>
      </c>
      <c r="E614" s="12">
        <v>0</v>
      </c>
      <c r="F614" s="12">
        <v>15.97</v>
      </c>
      <c r="G614" s="13"/>
    </row>
    <row r="615" spans="1:7" x14ac:dyDescent="0.2">
      <c r="A615" s="14" t="s">
        <v>34</v>
      </c>
      <c r="B615" s="15"/>
      <c r="C615" s="16"/>
      <c r="D615" s="29"/>
      <c r="E615" s="18">
        <f>SUM(E608:E614)</f>
        <v>0</v>
      </c>
      <c r="F615" s="18">
        <f>SUM(F608:F614)</f>
        <v>15.97</v>
      </c>
      <c r="G615" s="19"/>
    </row>
    <row r="616" spans="1:7" x14ac:dyDescent="0.2">
      <c r="A616" s="40" t="s">
        <v>504</v>
      </c>
      <c r="B616" s="9" t="s">
        <v>505</v>
      </c>
      <c r="C616" s="11" t="s">
        <v>103</v>
      </c>
      <c r="D616" s="28" t="s">
        <v>104</v>
      </c>
      <c r="E616" s="12">
        <v>0</v>
      </c>
      <c r="F616" s="12">
        <v>125.277</v>
      </c>
      <c r="G616" s="13"/>
    </row>
    <row r="617" spans="1:7" ht="51" x14ac:dyDescent="0.2">
      <c r="A617" s="41"/>
      <c r="B617" s="9" t="s">
        <v>505</v>
      </c>
      <c r="C617" s="11" t="s">
        <v>105</v>
      </c>
      <c r="D617" s="28" t="s">
        <v>106</v>
      </c>
      <c r="E617" s="12">
        <v>0</v>
      </c>
      <c r="F617" s="12">
        <v>0</v>
      </c>
      <c r="G617" s="13"/>
    </row>
    <row r="618" spans="1:7" ht="63.75" x14ac:dyDescent="0.2">
      <c r="A618" s="41"/>
      <c r="B618" s="9" t="s">
        <v>505</v>
      </c>
      <c r="C618" s="11" t="s">
        <v>107</v>
      </c>
      <c r="D618" s="28" t="s">
        <v>108</v>
      </c>
      <c r="E618" s="12">
        <v>0</v>
      </c>
      <c r="F618" s="12">
        <v>0</v>
      </c>
      <c r="G618" s="13"/>
    </row>
    <row r="619" spans="1:7" ht="51" x14ac:dyDescent="0.2">
      <c r="A619" s="41"/>
      <c r="B619" s="9" t="s">
        <v>505</v>
      </c>
      <c r="C619" s="11" t="s">
        <v>121</v>
      </c>
      <c r="D619" s="28" t="s">
        <v>122</v>
      </c>
      <c r="E619" s="12">
        <v>0</v>
      </c>
      <c r="F619" s="12">
        <v>0</v>
      </c>
      <c r="G619" s="13"/>
    </row>
    <row r="620" spans="1:7" ht="25.5" x14ac:dyDescent="0.2">
      <c r="A620" s="41"/>
      <c r="B620" s="9" t="s">
        <v>505</v>
      </c>
      <c r="C620" s="11" t="s">
        <v>125</v>
      </c>
      <c r="D620" s="28" t="s">
        <v>126</v>
      </c>
      <c r="E620" s="12">
        <v>0</v>
      </c>
      <c r="F620" s="12">
        <v>0</v>
      </c>
      <c r="G620" s="13"/>
    </row>
    <row r="621" spans="1:7" x14ac:dyDescent="0.2">
      <c r="A621" s="41"/>
      <c r="B621" s="9" t="s">
        <v>505</v>
      </c>
      <c r="C621" s="11" t="s">
        <v>127</v>
      </c>
      <c r="D621" s="28" t="s">
        <v>128</v>
      </c>
      <c r="E621" s="12">
        <v>0</v>
      </c>
      <c r="F621" s="12">
        <v>0</v>
      </c>
      <c r="G621" s="13"/>
    </row>
    <row r="622" spans="1:7" x14ac:dyDescent="0.2">
      <c r="A622" s="42"/>
      <c r="B622" s="9" t="s">
        <v>505</v>
      </c>
      <c r="C622" s="11" t="s">
        <v>129</v>
      </c>
      <c r="D622" s="28" t="s">
        <v>130</v>
      </c>
      <c r="E622" s="12">
        <v>0</v>
      </c>
      <c r="F622" s="12">
        <v>0</v>
      </c>
      <c r="G622" s="13"/>
    </row>
    <row r="623" spans="1:7" x14ac:dyDescent="0.2">
      <c r="A623" s="14" t="s">
        <v>34</v>
      </c>
      <c r="B623" s="15"/>
      <c r="C623" s="16"/>
      <c r="D623" s="29"/>
      <c r="E623" s="18">
        <f>SUM(E616:E622)</f>
        <v>0</v>
      </c>
      <c r="F623" s="18">
        <f>SUM(F616:F622)</f>
        <v>125.277</v>
      </c>
      <c r="G623" s="19"/>
    </row>
    <row r="624" spans="1:7" ht="51" x14ac:dyDescent="0.2">
      <c r="A624" s="40" t="s">
        <v>506</v>
      </c>
      <c r="B624" s="9" t="s">
        <v>507</v>
      </c>
      <c r="C624" s="11" t="s">
        <v>97</v>
      </c>
      <c r="D624" s="28" t="s">
        <v>98</v>
      </c>
      <c r="E624" s="12">
        <v>31723</v>
      </c>
      <c r="F624" s="12">
        <v>36127.936999999998</v>
      </c>
      <c r="G624" s="13">
        <f t="shared" si="9"/>
        <v>113.88562557135199</v>
      </c>
    </row>
    <row r="625" spans="1:7" ht="25.5" x14ac:dyDescent="0.2">
      <c r="A625" s="41"/>
      <c r="B625" s="9" t="s">
        <v>507</v>
      </c>
      <c r="C625" s="11" t="s">
        <v>99</v>
      </c>
      <c r="D625" s="28" t="s">
        <v>100</v>
      </c>
      <c r="E625" s="12">
        <v>0</v>
      </c>
      <c r="F625" s="12">
        <v>0</v>
      </c>
      <c r="G625" s="13"/>
    </row>
    <row r="626" spans="1:7" x14ac:dyDescent="0.2">
      <c r="A626" s="41"/>
      <c r="B626" s="9" t="s">
        <v>507</v>
      </c>
      <c r="C626" s="11" t="s">
        <v>103</v>
      </c>
      <c r="D626" s="28" t="s">
        <v>104</v>
      </c>
      <c r="E626" s="12">
        <v>18205.099999999999</v>
      </c>
      <c r="F626" s="12">
        <v>17661.876</v>
      </c>
      <c r="G626" s="13">
        <f t="shared" si="9"/>
        <v>97.016088898165904</v>
      </c>
    </row>
    <row r="627" spans="1:7" x14ac:dyDescent="0.2">
      <c r="A627" s="41"/>
      <c r="B627" s="9" t="s">
        <v>507</v>
      </c>
      <c r="C627" s="11" t="s">
        <v>508</v>
      </c>
      <c r="D627" s="28" t="s">
        <v>509</v>
      </c>
      <c r="E627" s="12">
        <v>0</v>
      </c>
      <c r="F627" s="12">
        <v>3002.3710000000001</v>
      </c>
      <c r="G627" s="13"/>
    </row>
    <row r="628" spans="1:7" ht="51" x14ac:dyDescent="0.2">
      <c r="A628" s="41"/>
      <c r="B628" s="9" t="s">
        <v>507</v>
      </c>
      <c r="C628" s="11" t="s">
        <v>105</v>
      </c>
      <c r="D628" s="28" t="s">
        <v>106</v>
      </c>
      <c r="E628" s="12">
        <v>0</v>
      </c>
      <c r="F628" s="12">
        <v>0</v>
      </c>
      <c r="G628" s="13"/>
    </row>
    <row r="629" spans="1:7" ht="63.75" x14ac:dyDescent="0.2">
      <c r="A629" s="41"/>
      <c r="B629" s="9" t="s">
        <v>507</v>
      </c>
      <c r="C629" s="11" t="s">
        <v>107</v>
      </c>
      <c r="D629" s="28" t="s">
        <v>108</v>
      </c>
      <c r="E629" s="12">
        <v>0</v>
      </c>
      <c r="F629" s="12">
        <v>0</v>
      </c>
      <c r="G629" s="13"/>
    </row>
    <row r="630" spans="1:7" ht="51" x14ac:dyDescent="0.2">
      <c r="A630" s="41"/>
      <c r="B630" s="9" t="s">
        <v>507</v>
      </c>
      <c r="C630" s="11" t="s">
        <v>121</v>
      </c>
      <c r="D630" s="28" t="s">
        <v>122</v>
      </c>
      <c r="E630" s="12">
        <v>0</v>
      </c>
      <c r="F630" s="12">
        <v>6.7809999999999997</v>
      </c>
      <c r="G630" s="13"/>
    </row>
    <row r="631" spans="1:7" ht="25.5" x14ac:dyDescent="0.2">
      <c r="A631" s="41"/>
      <c r="B631" s="9" t="s">
        <v>507</v>
      </c>
      <c r="C631" s="11" t="s">
        <v>125</v>
      </c>
      <c r="D631" s="28" t="s">
        <v>126</v>
      </c>
      <c r="E631" s="12">
        <v>0</v>
      </c>
      <c r="F631" s="12">
        <v>3134.4450000000002</v>
      </c>
      <c r="G631" s="13"/>
    </row>
    <row r="632" spans="1:7" x14ac:dyDescent="0.2">
      <c r="A632" s="41"/>
      <c r="B632" s="9" t="s">
        <v>507</v>
      </c>
      <c r="C632" s="11" t="s">
        <v>127</v>
      </c>
      <c r="D632" s="28" t="s">
        <v>128</v>
      </c>
      <c r="E632" s="12">
        <v>0</v>
      </c>
      <c r="F632" s="12">
        <v>1</v>
      </c>
      <c r="G632" s="13"/>
    </row>
    <row r="633" spans="1:7" x14ac:dyDescent="0.2">
      <c r="A633" s="41"/>
      <c r="B633" s="9" t="s">
        <v>507</v>
      </c>
      <c r="C633" s="11" t="s">
        <v>129</v>
      </c>
      <c r="D633" s="28" t="s">
        <v>130</v>
      </c>
      <c r="E633" s="12">
        <v>2368.5</v>
      </c>
      <c r="F633" s="12">
        <v>36826.196000000004</v>
      </c>
      <c r="G633" s="13">
        <f t="shared" si="9"/>
        <v>1554.8320033776654</v>
      </c>
    </row>
    <row r="634" spans="1:7" ht="25.5" x14ac:dyDescent="0.2">
      <c r="A634" s="41"/>
      <c r="B634" s="9" t="s">
        <v>507</v>
      </c>
      <c r="C634" s="11" t="s">
        <v>360</v>
      </c>
      <c r="D634" s="28" t="s">
        <v>361</v>
      </c>
      <c r="E634" s="12">
        <v>0</v>
      </c>
      <c r="F634" s="12">
        <v>0</v>
      </c>
      <c r="G634" s="13"/>
    </row>
    <row r="635" spans="1:7" ht="25.5" x14ac:dyDescent="0.2">
      <c r="A635" s="41"/>
      <c r="B635" s="9" t="s">
        <v>507</v>
      </c>
      <c r="C635" s="11" t="s">
        <v>131</v>
      </c>
      <c r="D635" s="28" t="s">
        <v>132</v>
      </c>
      <c r="E635" s="12">
        <v>24009.109</v>
      </c>
      <c r="F635" s="12">
        <v>22596.501</v>
      </c>
      <c r="G635" s="13">
        <f t="shared" si="9"/>
        <v>94.116366417429319</v>
      </c>
    </row>
    <row r="636" spans="1:7" ht="76.5" x14ac:dyDescent="0.2">
      <c r="A636" s="41"/>
      <c r="B636" s="9" t="s">
        <v>507</v>
      </c>
      <c r="C636" s="11" t="s">
        <v>510</v>
      </c>
      <c r="D636" s="28" t="s">
        <v>511</v>
      </c>
      <c r="E636" s="12">
        <v>0</v>
      </c>
      <c r="F636" s="12">
        <v>5102.2389999999996</v>
      </c>
      <c r="G636" s="13"/>
    </row>
    <row r="637" spans="1:7" ht="63.75" x14ac:dyDescent="0.2">
      <c r="A637" s="41"/>
      <c r="B637" s="9" t="s">
        <v>507</v>
      </c>
      <c r="C637" s="11" t="s">
        <v>512</v>
      </c>
      <c r="D637" s="28" t="s">
        <v>513</v>
      </c>
      <c r="E637" s="12">
        <v>0</v>
      </c>
      <c r="F637" s="12">
        <v>4671.9799999999996</v>
      </c>
      <c r="G637" s="13"/>
    </row>
    <row r="638" spans="1:7" x14ac:dyDescent="0.2">
      <c r="A638" s="41"/>
      <c r="B638" s="9" t="s">
        <v>507</v>
      </c>
      <c r="C638" s="11" t="s">
        <v>366</v>
      </c>
      <c r="D638" s="28" t="s">
        <v>367</v>
      </c>
      <c r="E638" s="12">
        <v>0</v>
      </c>
      <c r="F638" s="12">
        <v>67501.235000000001</v>
      </c>
      <c r="G638" s="13"/>
    </row>
    <row r="639" spans="1:7" ht="38.25" x14ac:dyDescent="0.2">
      <c r="A639" s="41"/>
      <c r="B639" s="9" t="s">
        <v>507</v>
      </c>
      <c r="C639" s="11" t="s">
        <v>514</v>
      </c>
      <c r="D639" s="28" t="s">
        <v>515</v>
      </c>
      <c r="E639" s="12">
        <v>17</v>
      </c>
      <c r="F639" s="12">
        <v>17</v>
      </c>
      <c r="G639" s="13">
        <f t="shared" si="9"/>
        <v>100</v>
      </c>
    </row>
    <row r="640" spans="1:7" ht="51" x14ac:dyDescent="0.2">
      <c r="A640" s="41"/>
      <c r="B640" s="9" t="s">
        <v>507</v>
      </c>
      <c r="C640" s="11" t="s">
        <v>516</v>
      </c>
      <c r="D640" s="28" t="s">
        <v>517</v>
      </c>
      <c r="E640" s="12">
        <v>6.7</v>
      </c>
      <c r="F640" s="12">
        <v>7.3</v>
      </c>
      <c r="G640" s="13">
        <f t="shared" si="9"/>
        <v>108.95522388059702</v>
      </c>
    </row>
    <row r="641" spans="1:7" ht="38.25" x14ac:dyDescent="0.2">
      <c r="A641" s="41"/>
      <c r="B641" s="9" t="s">
        <v>507</v>
      </c>
      <c r="C641" s="11" t="s">
        <v>518</v>
      </c>
      <c r="D641" s="28" t="s">
        <v>519</v>
      </c>
      <c r="E641" s="12">
        <v>67.2</v>
      </c>
      <c r="F641" s="12">
        <v>0</v>
      </c>
      <c r="G641" s="13">
        <f t="shared" si="9"/>
        <v>0</v>
      </c>
    </row>
    <row r="642" spans="1:7" ht="51" x14ac:dyDescent="0.2">
      <c r="A642" s="41"/>
      <c r="B642" s="9" t="s">
        <v>507</v>
      </c>
      <c r="C642" s="10" t="s">
        <v>520</v>
      </c>
      <c r="D642" s="28" t="s">
        <v>521</v>
      </c>
      <c r="E642" s="12">
        <v>0</v>
      </c>
      <c r="F642" s="12">
        <v>98.9</v>
      </c>
      <c r="G642" s="13"/>
    </row>
    <row r="643" spans="1:7" ht="38.25" x14ac:dyDescent="0.2">
      <c r="A643" s="41"/>
      <c r="B643" s="9" t="s">
        <v>507</v>
      </c>
      <c r="C643" s="10" t="s">
        <v>522</v>
      </c>
      <c r="D643" s="28" t="s">
        <v>523</v>
      </c>
      <c r="E643" s="12">
        <v>0</v>
      </c>
      <c r="F643" s="12">
        <v>17182.684000000001</v>
      </c>
      <c r="G643" s="13"/>
    </row>
    <row r="644" spans="1:7" ht="63.75" x14ac:dyDescent="0.2">
      <c r="A644" s="41"/>
      <c r="B644" s="9" t="s">
        <v>507</v>
      </c>
      <c r="C644" s="11" t="s">
        <v>524</v>
      </c>
      <c r="D644" s="28" t="s">
        <v>525</v>
      </c>
      <c r="E644" s="12">
        <v>29490.1</v>
      </c>
      <c r="F644" s="12">
        <v>14312.196</v>
      </c>
      <c r="G644" s="13">
        <f t="shared" si="9"/>
        <v>48.532205723276626</v>
      </c>
    </row>
    <row r="645" spans="1:7" ht="51" x14ac:dyDescent="0.2">
      <c r="A645" s="41"/>
      <c r="B645" s="9" t="s">
        <v>507</v>
      </c>
      <c r="C645" s="11" t="s">
        <v>526</v>
      </c>
      <c r="D645" s="28" t="s">
        <v>527</v>
      </c>
      <c r="E645" s="12">
        <v>27479.4</v>
      </c>
      <c r="F645" s="12">
        <v>26546.202000000001</v>
      </c>
      <c r="G645" s="13">
        <f t="shared" si="9"/>
        <v>96.6040088211533</v>
      </c>
    </row>
    <row r="646" spans="1:7" ht="25.5" x14ac:dyDescent="0.2">
      <c r="A646" s="41"/>
      <c r="B646" s="9" t="s">
        <v>507</v>
      </c>
      <c r="C646" s="11" t="s">
        <v>528</v>
      </c>
      <c r="D646" s="28" t="s">
        <v>529</v>
      </c>
      <c r="E646" s="12">
        <v>15703.7</v>
      </c>
      <c r="F646" s="12">
        <v>20707.053</v>
      </c>
      <c r="G646" s="13">
        <f t="shared" si="9"/>
        <v>131.86098180683533</v>
      </c>
    </row>
    <row r="647" spans="1:7" x14ac:dyDescent="0.2">
      <c r="A647" s="41"/>
      <c r="B647" s="9" t="s">
        <v>507</v>
      </c>
      <c r="C647" s="11" t="s">
        <v>482</v>
      </c>
      <c r="D647" s="28" t="s">
        <v>483</v>
      </c>
      <c r="E647" s="12">
        <v>6716.9</v>
      </c>
      <c r="F647" s="12">
        <v>1897.461</v>
      </c>
      <c r="G647" s="13">
        <f t="shared" si="9"/>
        <v>28.249058345367654</v>
      </c>
    </row>
    <row r="648" spans="1:7" ht="25.5" x14ac:dyDescent="0.2">
      <c r="A648" s="41"/>
      <c r="B648" s="9" t="s">
        <v>507</v>
      </c>
      <c r="C648" s="11" t="s">
        <v>372</v>
      </c>
      <c r="D648" s="28" t="s">
        <v>373</v>
      </c>
      <c r="E648" s="12">
        <v>0</v>
      </c>
      <c r="F648" s="12">
        <v>874.22500000000002</v>
      </c>
      <c r="G648" s="13"/>
    </row>
    <row r="649" spans="1:7" x14ac:dyDescent="0.2">
      <c r="A649" s="41"/>
      <c r="B649" s="9" t="s">
        <v>507</v>
      </c>
      <c r="C649" s="11" t="s">
        <v>133</v>
      </c>
      <c r="D649" s="28" t="s">
        <v>134</v>
      </c>
      <c r="E649" s="12">
        <v>0</v>
      </c>
      <c r="F649" s="12">
        <v>0</v>
      </c>
      <c r="G649" s="13"/>
    </row>
    <row r="650" spans="1:7" ht="38.25" x14ac:dyDescent="0.2">
      <c r="A650" s="41"/>
      <c r="B650" s="9" t="s">
        <v>507</v>
      </c>
      <c r="C650" s="11" t="s">
        <v>530</v>
      </c>
      <c r="D650" s="28" t="s">
        <v>531</v>
      </c>
      <c r="E650" s="12">
        <v>0</v>
      </c>
      <c r="F650" s="12">
        <v>-2137.16</v>
      </c>
      <c r="G650" s="13"/>
    </row>
    <row r="651" spans="1:7" ht="38.25" x14ac:dyDescent="0.2">
      <c r="A651" s="42"/>
      <c r="B651" s="9" t="s">
        <v>507</v>
      </c>
      <c r="C651" s="11" t="s">
        <v>136</v>
      </c>
      <c r="D651" s="28" t="s">
        <v>137</v>
      </c>
      <c r="E651" s="12">
        <v>0</v>
      </c>
      <c r="F651" s="12">
        <v>-32850.497000000003</v>
      </c>
      <c r="G651" s="13"/>
    </row>
    <row r="652" spans="1:7" x14ac:dyDescent="0.2">
      <c r="A652" s="14" t="s">
        <v>34</v>
      </c>
      <c r="B652" s="15"/>
      <c r="C652" s="16"/>
      <c r="D652" s="29"/>
      <c r="E652" s="18">
        <f>SUM(E624:E651)</f>
        <v>155786.709</v>
      </c>
      <c r="F652" s="18">
        <f>SUM(F624:F651)</f>
        <v>243287.92499999996</v>
      </c>
      <c r="G652" s="19">
        <f t="shared" ref="G652:G683" si="10">F652/E652*100</f>
        <v>156.16731784224285</v>
      </c>
    </row>
    <row r="653" spans="1:7" ht="89.25" x14ac:dyDescent="0.2">
      <c r="A653" s="40" t="s">
        <v>532</v>
      </c>
      <c r="B653" s="9" t="s">
        <v>533</v>
      </c>
      <c r="C653" s="11" t="s">
        <v>534</v>
      </c>
      <c r="D653" s="28" t="s">
        <v>535</v>
      </c>
      <c r="E653" s="12">
        <v>447630.3</v>
      </c>
      <c r="F653" s="12">
        <v>341161.571</v>
      </c>
      <c r="G653" s="13">
        <f t="shared" si="10"/>
        <v>76.215030796619445</v>
      </c>
    </row>
    <row r="654" spans="1:7" ht="63.75" x14ac:dyDescent="0.2">
      <c r="A654" s="41"/>
      <c r="B654" s="9" t="s">
        <v>533</v>
      </c>
      <c r="C654" s="11" t="s">
        <v>536</v>
      </c>
      <c r="D654" s="28" t="s">
        <v>537</v>
      </c>
      <c r="E654" s="12">
        <v>139612.4</v>
      </c>
      <c r="F654" s="12">
        <v>41324.25</v>
      </c>
      <c r="G654" s="13">
        <f t="shared" si="10"/>
        <v>29.599269119361892</v>
      </c>
    </row>
    <row r="655" spans="1:7" ht="63.75" x14ac:dyDescent="0.2">
      <c r="A655" s="41"/>
      <c r="B655" s="9" t="s">
        <v>533</v>
      </c>
      <c r="C655" s="11" t="s">
        <v>538</v>
      </c>
      <c r="D655" s="28" t="s">
        <v>539</v>
      </c>
      <c r="E655" s="12">
        <v>0</v>
      </c>
      <c r="F655" s="12">
        <v>12127.468000000001</v>
      </c>
      <c r="G655" s="13"/>
    </row>
    <row r="656" spans="1:7" ht="63.75" x14ac:dyDescent="0.2">
      <c r="A656" s="41"/>
      <c r="B656" s="9" t="s">
        <v>533</v>
      </c>
      <c r="C656" s="11" t="s">
        <v>540</v>
      </c>
      <c r="D656" s="28" t="s">
        <v>541</v>
      </c>
      <c r="E656" s="12">
        <v>0</v>
      </c>
      <c r="F656" s="12">
        <v>684.76599999999996</v>
      </c>
      <c r="G656" s="13"/>
    </row>
    <row r="657" spans="1:7" ht="76.5" x14ac:dyDescent="0.2">
      <c r="A657" s="41"/>
      <c r="B657" s="9" t="s">
        <v>533</v>
      </c>
      <c r="C657" s="11" t="s">
        <v>542</v>
      </c>
      <c r="D657" s="28" t="s">
        <v>543</v>
      </c>
      <c r="E657" s="12">
        <v>0</v>
      </c>
      <c r="F657" s="12">
        <v>0</v>
      </c>
      <c r="G657" s="13"/>
    </row>
    <row r="658" spans="1:7" ht="63.75" x14ac:dyDescent="0.2">
      <c r="A658" s="41"/>
      <c r="B658" s="9" t="s">
        <v>533</v>
      </c>
      <c r="C658" s="11" t="s">
        <v>544</v>
      </c>
      <c r="D658" s="28" t="s">
        <v>545</v>
      </c>
      <c r="E658" s="12">
        <v>57823</v>
      </c>
      <c r="F658" s="12">
        <v>78405.663</v>
      </c>
      <c r="G658" s="13">
        <f t="shared" si="10"/>
        <v>135.59597910865918</v>
      </c>
    </row>
    <row r="659" spans="1:7" ht="63.75" x14ac:dyDescent="0.2">
      <c r="A659" s="41"/>
      <c r="B659" s="9" t="s">
        <v>533</v>
      </c>
      <c r="C659" s="11" t="s">
        <v>546</v>
      </c>
      <c r="D659" s="28" t="s">
        <v>547</v>
      </c>
      <c r="E659" s="12">
        <v>0</v>
      </c>
      <c r="F659" s="12">
        <v>0</v>
      </c>
      <c r="G659" s="13"/>
    </row>
    <row r="660" spans="1:7" ht="63.75" x14ac:dyDescent="0.2">
      <c r="A660" s="41"/>
      <c r="B660" s="9" t="s">
        <v>533</v>
      </c>
      <c r="C660" s="11" t="s">
        <v>548</v>
      </c>
      <c r="D660" s="28" t="s">
        <v>549</v>
      </c>
      <c r="E660" s="12">
        <v>0</v>
      </c>
      <c r="F660" s="12">
        <v>2749.6880000000001</v>
      </c>
      <c r="G660" s="13"/>
    </row>
    <row r="661" spans="1:7" ht="63.75" x14ac:dyDescent="0.2">
      <c r="A661" s="41"/>
      <c r="B661" s="9" t="s">
        <v>533</v>
      </c>
      <c r="C661" s="11" t="s">
        <v>550</v>
      </c>
      <c r="D661" s="28" t="s">
        <v>551</v>
      </c>
      <c r="E661" s="12">
        <v>0</v>
      </c>
      <c r="F661" s="12">
        <v>0</v>
      </c>
      <c r="G661" s="13"/>
    </row>
    <row r="662" spans="1:7" ht="63.75" x14ac:dyDescent="0.2">
      <c r="A662" s="41"/>
      <c r="B662" s="9" t="s">
        <v>533</v>
      </c>
      <c r="C662" s="11" t="s">
        <v>552</v>
      </c>
      <c r="D662" s="28" t="s">
        <v>553</v>
      </c>
      <c r="E662" s="12">
        <v>0</v>
      </c>
      <c r="F662" s="12">
        <v>0</v>
      </c>
      <c r="G662" s="13"/>
    </row>
    <row r="663" spans="1:7" ht="89.25" x14ac:dyDescent="0.2">
      <c r="A663" s="41"/>
      <c r="B663" s="9" t="s">
        <v>533</v>
      </c>
      <c r="C663" s="11" t="s">
        <v>380</v>
      </c>
      <c r="D663" s="28" t="s">
        <v>381</v>
      </c>
      <c r="E663" s="12">
        <v>1351.3</v>
      </c>
      <c r="F663" s="12">
        <v>2713.47</v>
      </c>
      <c r="G663" s="13">
        <f t="shared" si="10"/>
        <v>200.80441056760154</v>
      </c>
    </row>
    <row r="664" spans="1:7" ht="89.25" x14ac:dyDescent="0.2">
      <c r="A664" s="41"/>
      <c r="B664" s="9" t="s">
        <v>533</v>
      </c>
      <c r="C664" s="11" t="s">
        <v>382</v>
      </c>
      <c r="D664" s="28" t="s">
        <v>383</v>
      </c>
      <c r="E664" s="12">
        <v>0</v>
      </c>
      <c r="F664" s="12">
        <v>5.0000000000000001E-3</v>
      </c>
      <c r="G664" s="13"/>
    </row>
    <row r="665" spans="1:7" ht="76.5" x14ac:dyDescent="0.2">
      <c r="A665" s="41"/>
      <c r="B665" s="9" t="s">
        <v>533</v>
      </c>
      <c r="C665" s="11" t="s">
        <v>384</v>
      </c>
      <c r="D665" s="28" t="s">
        <v>385</v>
      </c>
      <c r="E665" s="12">
        <v>8.5</v>
      </c>
      <c r="F665" s="12">
        <v>493.17599999999999</v>
      </c>
      <c r="G665" s="13">
        <f t="shared" si="10"/>
        <v>5802.0705882352941</v>
      </c>
    </row>
    <row r="666" spans="1:7" ht="76.5" x14ac:dyDescent="0.2">
      <c r="A666" s="41"/>
      <c r="B666" s="9" t="s">
        <v>533</v>
      </c>
      <c r="C666" s="11" t="s">
        <v>386</v>
      </c>
      <c r="D666" s="28" t="s">
        <v>387</v>
      </c>
      <c r="E666" s="12">
        <v>0</v>
      </c>
      <c r="F666" s="12">
        <v>0</v>
      </c>
      <c r="G666" s="13"/>
    </row>
    <row r="667" spans="1:7" ht="25.5" x14ac:dyDescent="0.2">
      <c r="A667" s="41"/>
      <c r="B667" s="9" t="s">
        <v>533</v>
      </c>
      <c r="C667" s="11" t="s">
        <v>99</v>
      </c>
      <c r="D667" s="28" t="s">
        <v>100</v>
      </c>
      <c r="E667" s="12">
        <v>0</v>
      </c>
      <c r="F667" s="12">
        <v>0</v>
      </c>
      <c r="G667" s="13"/>
    </row>
    <row r="668" spans="1:7" x14ac:dyDescent="0.2">
      <c r="A668" s="41"/>
      <c r="B668" s="9" t="s">
        <v>533</v>
      </c>
      <c r="C668" s="11" t="s">
        <v>103</v>
      </c>
      <c r="D668" s="28" t="s">
        <v>104</v>
      </c>
      <c r="E668" s="12">
        <v>0</v>
      </c>
      <c r="F668" s="12">
        <v>121.92100000000001</v>
      </c>
      <c r="G668" s="13"/>
    </row>
    <row r="669" spans="1:7" ht="51" x14ac:dyDescent="0.2">
      <c r="A669" s="41"/>
      <c r="B669" s="9" t="s">
        <v>533</v>
      </c>
      <c r="C669" s="11" t="s">
        <v>105</v>
      </c>
      <c r="D669" s="28" t="s">
        <v>106</v>
      </c>
      <c r="E669" s="12">
        <v>0</v>
      </c>
      <c r="F669" s="12">
        <v>0</v>
      </c>
      <c r="G669" s="13"/>
    </row>
    <row r="670" spans="1:7" ht="63.75" x14ac:dyDescent="0.2">
      <c r="A670" s="41"/>
      <c r="B670" s="9" t="s">
        <v>533</v>
      </c>
      <c r="C670" s="11" t="s">
        <v>107</v>
      </c>
      <c r="D670" s="28" t="s">
        <v>108</v>
      </c>
      <c r="E670" s="12">
        <v>0</v>
      </c>
      <c r="F670" s="12">
        <v>0</v>
      </c>
      <c r="G670" s="13"/>
    </row>
    <row r="671" spans="1:7" ht="25.5" x14ac:dyDescent="0.2">
      <c r="A671" s="41"/>
      <c r="B671" s="9" t="s">
        <v>533</v>
      </c>
      <c r="C671" s="11" t="s">
        <v>554</v>
      </c>
      <c r="D671" s="28" t="s">
        <v>555</v>
      </c>
      <c r="E671" s="12">
        <v>222068.1</v>
      </c>
      <c r="F671" s="12">
        <v>183820.79500000001</v>
      </c>
      <c r="G671" s="13">
        <f t="shared" si="10"/>
        <v>82.776767577153137</v>
      </c>
    </row>
    <row r="672" spans="1:7" ht="38.25" x14ac:dyDescent="0.2">
      <c r="A672" s="41"/>
      <c r="B672" s="9" t="s">
        <v>533</v>
      </c>
      <c r="C672" s="11" t="s">
        <v>556</v>
      </c>
      <c r="D672" s="28" t="s">
        <v>557</v>
      </c>
      <c r="E672" s="12">
        <v>0</v>
      </c>
      <c r="F672" s="12">
        <v>9445.2839999999997</v>
      </c>
      <c r="G672" s="13"/>
    </row>
    <row r="673" spans="1:7" ht="51" x14ac:dyDescent="0.2">
      <c r="A673" s="41"/>
      <c r="B673" s="9" t="s">
        <v>533</v>
      </c>
      <c r="C673" s="11" t="s">
        <v>558</v>
      </c>
      <c r="D673" s="28" t="s">
        <v>559</v>
      </c>
      <c r="E673" s="12">
        <v>51247.199999999997</v>
      </c>
      <c r="F673" s="12">
        <v>105343.97100000001</v>
      </c>
      <c r="G673" s="13">
        <f t="shared" si="10"/>
        <v>205.56044232660517</v>
      </c>
    </row>
    <row r="674" spans="1:7" ht="38.25" x14ac:dyDescent="0.2">
      <c r="A674" s="41"/>
      <c r="B674" s="9" t="s">
        <v>533</v>
      </c>
      <c r="C674" s="11" t="s">
        <v>560</v>
      </c>
      <c r="D674" s="28" t="s">
        <v>561</v>
      </c>
      <c r="E674" s="12">
        <v>0</v>
      </c>
      <c r="F674" s="12">
        <v>0</v>
      </c>
      <c r="G674" s="13"/>
    </row>
    <row r="675" spans="1:7" ht="51" x14ac:dyDescent="0.2">
      <c r="A675" s="41"/>
      <c r="B675" s="9" t="s">
        <v>533</v>
      </c>
      <c r="C675" s="11" t="s">
        <v>121</v>
      </c>
      <c r="D675" s="28" t="s">
        <v>122</v>
      </c>
      <c r="E675" s="12">
        <v>0</v>
      </c>
      <c r="F675" s="12">
        <v>9.4</v>
      </c>
      <c r="G675" s="13"/>
    </row>
    <row r="676" spans="1:7" ht="38.25" x14ac:dyDescent="0.2">
      <c r="A676" s="41"/>
      <c r="B676" s="9" t="s">
        <v>533</v>
      </c>
      <c r="C676" s="11" t="s">
        <v>123</v>
      </c>
      <c r="D676" s="28" t="s">
        <v>124</v>
      </c>
      <c r="E676" s="12">
        <v>0</v>
      </c>
      <c r="F676" s="12">
        <v>0</v>
      </c>
      <c r="G676" s="13"/>
    </row>
    <row r="677" spans="1:7" ht="25.5" x14ac:dyDescent="0.2">
      <c r="A677" s="41"/>
      <c r="B677" s="9" t="s">
        <v>533</v>
      </c>
      <c r="C677" s="11" t="s">
        <v>125</v>
      </c>
      <c r="D677" s="28" t="s">
        <v>126</v>
      </c>
      <c r="E677" s="12">
        <v>0</v>
      </c>
      <c r="F677" s="12">
        <v>0.377</v>
      </c>
      <c r="G677" s="13"/>
    </row>
    <row r="678" spans="1:7" x14ac:dyDescent="0.2">
      <c r="A678" s="41"/>
      <c r="B678" s="9" t="s">
        <v>533</v>
      </c>
      <c r="C678" s="11" t="s">
        <v>127</v>
      </c>
      <c r="D678" s="28" t="s">
        <v>128</v>
      </c>
      <c r="E678" s="12">
        <v>0</v>
      </c>
      <c r="F678" s="12">
        <v>747.90599999999995</v>
      </c>
      <c r="G678" s="13"/>
    </row>
    <row r="679" spans="1:7" x14ac:dyDescent="0.2">
      <c r="A679" s="41"/>
      <c r="B679" s="9" t="s">
        <v>533</v>
      </c>
      <c r="C679" s="11" t="s">
        <v>129</v>
      </c>
      <c r="D679" s="28" t="s">
        <v>130</v>
      </c>
      <c r="E679" s="12">
        <v>0</v>
      </c>
      <c r="F679" s="12">
        <v>0</v>
      </c>
      <c r="G679" s="13"/>
    </row>
    <row r="680" spans="1:7" x14ac:dyDescent="0.2">
      <c r="A680" s="14" t="s">
        <v>34</v>
      </c>
      <c r="B680" s="15"/>
      <c r="C680" s="16"/>
      <c r="D680" s="29"/>
      <c r="E680" s="18">
        <f>SUM(E653:E679)</f>
        <v>919740.79999999993</v>
      </c>
      <c r="F680" s="18">
        <f>SUM(F653:F679)</f>
        <v>779149.71099999989</v>
      </c>
      <c r="G680" s="19">
        <f t="shared" si="10"/>
        <v>84.714053241956861</v>
      </c>
    </row>
    <row r="681" spans="1:7" ht="63.75" x14ac:dyDescent="0.2">
      <c r="A681" s="22" t="s">
        <v>562</v>
      </c>
      <c r="B681" s="9" t="s">
        <v>563</v>
      </c>
      <c r="C681" s="10" t="s">
        <v>32</v>
      </c>
      <c r="D681" s="28" t="s">
        <v>33</v>
      </c>
      <c r="E681" s="12">
        <v>0</v>
      </c>
      <c r="F681" s="12">
        <v>27.983000000000001</v>
      </c>
      <c r="G681" s="13"/>
    </row>
    <row r="682" spans="1:7" x14ac:dyDescent="0.2">
      <c r="A682" s="14" t="s">
        <v>34</v>
      </c>
      <c r="B682" s="15"/>
      <c r="C682" s="16"/>
      <c r="D682" s="17"/>
      <c r="E682" s="18">
        <f>SUM(E681)</f>
        <v>0</v>
      </c>
      <c r="F682" s="18">
        <f>SUM(F681)</f>
        <v>27.983000000000001</v>
      </c>
      <c r="G682" s="19"/>
    </row>
    <row r="683" spans="1:7" x14ac:dyDescent="0.2">
      <c r="A683" s="23" t="s">
        <v>564</v>
      </c>
      <c r="B683" s="15" t="s">
        <v>565</v>
      </c>
      <c r="C683" s="16"/>
      <c r="D683" s="17"/>
      <c r="E683" s="21">
        <f>E19+E21+E25+E27+E30+E36+E41+E48+E51+E53+E55+E58+E61+E88+E90+E93+E95+E160+E169+E172+E176+E179+E181+E186+E188+E190+E194+E199+E201+E203+E205+E207+E209+E211+E214+E216+E226+E236+E244+E262+E282+E317+E331+E345+E359+E373+E387+E401+E415+E429+E449+E466+E496+E512+E528+E541+E557+E580+E597+E607+E615+E623+E652+E680+E682</f>
        <v>23988573.482000001</v>
      </c>
      <c r="F683" s="21">
        <f>F19+F21+F25+F27+F30+F36+F41+F48+F51+F53+F55+F58+F61+F88+F90+F93+F95+F160+F169+F172+F176+F179+F181+F186+F188+F190+F194+F199+F201+F203+F205+F207+F209+F211+F214+F216+F226+F236+F244+F262+F282+F317+F331+F345+F359+F373+F387+F401+F415+F429+F449+F466+F496+F512+F528+F541+F557+F580+F597+F607+F615+F623+F652+F680+F682</f>
        <v>24160202.859999999</v>
      </c>
      <c r="G683" s="19">
        <f t="shared" si="10"/>
        <v>100.71546304380618</v>
      </c>
    </row>
  </sheetData>
  <mergeCells count="56">
    <mergeCell ref="A653:A679"/>
    <mergeCell ref="A467:A495"/>
    <mergeCell ref="A497:A511"/>
    <mergeCell ref="A513:A527"/>
    <mergeCell ref="A529:A540"/>
    <mergeCell ref="A542:A556"/>
    <mergeCell ref="A558:A579"/>
    <mergeCell ref="A581:A596"/>
    <mergeCell ref="A598:A606"/>
    <mergeCell ref="A608:A614"/>
    <mergeCell ref="A616:A622"/>
    <mergeCell ref="A624:A651"/>
    <mergeCell ref="A450:A465"/>
    <mergeCell ref="A263:A281"/>
    <mergeCell ref="A283:A316"/>
    <mergeCell ref="A318:A330"/>
    <mergeCell ref="A332:A344"/>
    <mergeCell ref="A346:A358"/>
    <mergeCell ref="A360:A372"/>
    <mergeCell ref="A374:A386"/>
    <mergeCell ref="A388:A400"/>
    <mergeCell ref="A402:A414"/>
    <mergeCell ref="A416:A428"/>
    <mergeCell ref="A430:A448"/>
    <mergeCell ref="A245:A261"/>
    <mergeCell ref="A161:A168"/>
    <mergeCell ref="A170:A171"/>
    <mergeCell ref="A173:A175"/>
    <mergeCell ref="A177:A178"/>
    <mergeCell ref="A182:A185"/>
    <mergeCell ref="A191:A193"/>
    <mergeCell ref="A195:A198"/>
    <mergeCell ref="A212:A213"/>
    <mergeCell ref="A217:A225"/>
    <mergeCell ref="A227:A235"/>
    <mergeCell ref="A237:A243"/>
    <mergeCell ref="A96:A159"/>
    <mergeCell ref="A10:A18"/>
    <mergeCell ref="A22:A24"/>
    <mergeCell ref="A28:A29"/>
    <mergeCell ref="A31:A35"/>
    <mergeCell ref="A37:A40"/>
    <mergeCell ref="A42:A47"/>
    <mergeCell ref="A49:A50"/>
    <mergeCell ref="A56:A57"/>
    <mergeCell ref="A59:A60"/>
    <mergeCell ref="A62:A87"/>
    <mergeCell ref="A91:A92"/>
    <mergeCell ref="A5:G5"/>
    <mergeCell ref="A6:G6"/>
    <mergeCell ref="A8:A9"/>
    <mergeCell ref="B8:C8"/>
    <mergeCell ref="D8:D9"/>
    <mergeCell ref="E8:E9"/>
    <mergeCell ref="F8:F9"/>
    <mergeCell ref="G8:G9"/>
  </mergeCells>
  <pageMargins left="0.35433070866141736" right="0.15748031496062992" top="0.23" bottom="0.15748031496062992"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Сибгатуллина Ольга Викторовна</cp:lastModifiedBy>
  <cp:lastPrinted>2018-03-21T11:14:59Z</cp:lastPrinted>
  <dcterms:created xsi:type="dcterms:W3CDTF">2018-03-14T10:19:09Z</dcterms:created>
  <dcterms:modified xsi:type="dcterms:W3CDTF">2018-03-21T11:21:33Z</dcterms:modified>
</cp:coreProperties>
</file>