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90" windowWidth="14940" windowHeight="9030"/>
  </bookViews>
  <sheets>
    <sheet name="Прил.1" sheetId="5" r:id="rId1"/>
  </sheets>
  <definedNames>
    <definedName name="_xlnm.Print_Titles" localSheetId="0">Прил.1!$11:$12</definedName>
  </definedNames>
  <calcPr calcId="145621"/>
</workbook>
</file>

<file path=xl/calcChain.xml><?xml version="1.0" encoding="utf-8"?>
<calcChain xmlns="http://schemas.openxmlformats.org/spreadsheetml/2006/main">
  <c r="F479" i="5" l="1"/>
  <c r="E479" i="5"/>
  <c r="F477" i="5"/>
  <c r="G477" i="5" s="1"/>
  <c r="E477" i="5"/>
  <c r="G474" i="5"/>
  <c r="G472" i="5"/>
  <c r="G469" i="5"/>
  <c r="G467" i="5"/>
  <c r="G465" i="5"/>
  <c r="G462" i="5"/>
  <c r="G461" i="5"/>
  <c r="F460" i="5"/>
  <c r="E460" i="5"/>
  <c r="G454" i="5"/>
  <c r="G453" i="5"/>
  <c r="G451" i="5"/>
  <c r="G450" i="5"/>
  <c r="G449" i="5"/>
  <c r="G448" i="5"/>
  <c r="G446" i="5"/>
  <c r="G443" i="5"/>
  <c r="G442" i="5"/>
  <c r="G437" i="5"/>
  <c r="G436" i="5"/>
  <c r="F435" i="5"/>
  <c r="E435" i="5"/>
  <c r="F432" i="5"/>
  <c r="E432" i="5"/>
  <c r="F430" i="5"/>
  <c r="E430" i="5"/>
  <c r="F427" i="5"/>
  <c r="E427" i="5"/>
  <c r="G427" i="5" s="1"/>
  <c r="G422" i="5"/>
  <c r="F416" i="5"/>
  <c r="E416" i="5"/>
  <c r="G416" i="5" s="1"/>
  <c r="G414" i="5"/>
  <c r="G413" i="5"/>
  <c r="G408" i="5"/>
  <c r="G407" i="5"/>
  <c r="F406" i="5"/>
  <c r="G406" i="5" s="1"/>
  <c r="E406" i="5"/>
  <c r="G404" i="5"/>
  <c r="G403" i="5"/>
  <c r="G402" i="5"/>
  <c r="G397" i="5"/>
  <c r="F396" i="5"/>
  <c r="G396" i="5" s="1"/>
  <c r="E396" i="5"/>
  <c r="G394" i="5"/>
  <c r="G393" i="5"/>
  <c r="F388" i="5"/>
  <c r="E388" i="5"/>
  <c r="G386" i="5"/>
  <c r="G383" i="5"/>
  <c r="G382" i="5"/>
  <c r="F381" i="5"/>
  <c r="G381" i="5" s="1"/>
  <c r="E381" i="5"/>
  <c r="G379" i="5"/>
  <c r="G378" i="5"/>
  <c r="G375" i="5"/>
  <c r="G374" i="5"/>
  <c r="G373" i="5"/>
  <c r="F372" i="5"/>
  <c r="E372" i="5"/>
  <c r="G366" i="5"/>
  <c r="G360" i="5"/>
  <c r="G355" i="5"/>
  <c r="G354" i="5"/>
  <c r="G353" i="5"/>
  <c r="G352" i="5"/>
  <c r="F351" i="5"/>
  <c r="G351" i="5" s="1"/>
  <c r="E351" i="5"/>
  <c r="G350" i="5"/>
  <c r="G349" i="5"/>
  <c r="F342" i="5"/>
  <c r="G342" i="5" s="1"/>
  <c r="E342" i="5"/>
  <c r="G335" i="5"/>
  <c r="G334" i="5"/>
  <c r="F332" i="5"/>
  <c r="E332" i="5"/>
  <c r="G330" i="5"/>
  <c r="G329" i="5"/>
  <c r="G328" i="5"/>
  <c r="F325" i="5"/>
  <c r="E325" i="5"/>
  <c r="G325" i="5" s="1"/>
  <c r="G324" i="5"/>
  <c r="G322" i="5"/>
  <c r="G321" i="5"/>
  <c r="F318" i="5"/>
  <c r="E318" i="5"/>
  <c r="G318" i="5" s="1"/>
  <c r="G317" i="5"/>
  <c r="G315" i="5"/>
  <c r="G314" i="5"/>
  <c r="G310" i="5"/>
  <c r="F310" i="5"/>
  <c r="E310" i="5"/>
  <c r="G309" i="5"/>
  <c r="G307" i="5"/>
  <c r="G306" i="5"/>
  <c r="F302" i="5"/>
  <c r="E302" i="5"/>
  <c r="G302" i="5" s="1"/>
  <c r="G301" i="5"/>
  <c r="G300" i="5"/>
  <c r="G299" i="5"/>
  <c r="F297" i="5"/>
  <c r="G297" i="5" s="1"/>
  <c r="E297" i="5"/>
  <c r="G296" i="5"/>
  <c r="G295" i="5"/>
  <c r="G294" i="5"/>
  <c r="F292" i="5"/>
  <c r="E292" i="5"/>
  <c r="G290" i="5"/>
  <c r="G289" i="5"/>
  <c r="G288" i="5"/>
  <c r="F285" i="5"/>
  <c r="G285" i="5" s="1"/>
  <c r="E285" i="5"/>
  <c r="G284" i="5"/>
  <c r="G282" i="5"/>
  <c r="G281" i="5"/>
  <c r="F277" i="5"/>
  <c r="E277" i="5"/>
  <c r="G272" i="5"/>
  <c r="G271" i="5"/>
  <c r="G270" i="5"/>
  <c r="G269" i="5"/>
  <c r="G268" i="5"/>
  <c r="G267" i="5"/>
  <c r="G266" i="5"/>
  <c r="G265" i="5"/>
  <c r="G264" i="5"/>
  <c r="G263" i="5"/>
  <c r="G262" i="5"/>
  <c r="G261" i="5"/>
  <c r="F253" i="5"/>
  <c r="E253" i="5"/>
  <c r="G248" i="5"/>
  <c r="F243" i="5"/>
  <c r="G243" i="5" s="1"/>
  <c r="E243" i="5"/>
  <c r="G241" i="5"/>
  <c r="G240" i="5"/>
  <c r="G238" i="5"/>
  <c r="G236" i="5"/>
  <c r="G233" i="5"/>
  <c r="F231" i="5"/>
  <c r="G231" i="5" s="1"/>
  <c r="E231" i="5"/>
  <c r="G229" i="5"/>
  <c r="F227" i="5"/>
  <c r="E227" i="5"/>
  <c r="G226" i="5"/>
  <c r="G221" i="5"/>
  <c r="F220" i="5"/>
  <c r="E220" i="5"/>
  <c r="G220" i="5" s="1"/>
  <c r="G217" i="5"/>
  <c r="F212" i="5"/>
  <c r="E212" i="5"/>
  <c r="G210" i="5"/>
  <c r="F210" i="5"/>
  <c r="E210" i="5"/>
  <c r="G209" i="5"/>
  <c r="G208" i="5"/>
  <c r="F208" i="5"/>
  <c r="E208" i="5"/>
  <c r="G207" i="5"/>
  <c r="F205" i="5"/>
  <c r="E205" i="5"/>
  <c r="F203" i="5"/>
  <c r="E203" i="5"/>
  <c r="F201" i="5"/>
  <c r="E201" i="5"/>
  <c r="F199" i="5"/>
  <c r="E199" i="5"/>
  <c r="G199" i="5" s="1"/>
  <c r="G198" i="5"/>
  <c r="F197" i="5"/>
  <c r="E197" i="5"/>
  <c r="G196" i="5"/>
  <c r="F195" i="5"/>
  <c r="E195" i="5"/>
  <c r="G192" i="5"/>
  <c r="G191" i="5"/>
  <c r="G190" i="5"/>
  <c r="F189" i="5"/>
  <c r="E189" i="5"/>
  <c r="G189" i="5" s="1"/>
  <c r="G187" i="5"/>
  <c r="F185" i="5"/>
  <c r="E185" i="5"/>
  <c r="G185" i="5" s="1"/>
  <c r="G184" i="5"/>
  <c r="G183" i="5"/>
  <c r="G181" i="5"/>
  <c r="F180" i="5"/>
  <c r="E180" i="5"/>
  <c r="F178" i="5"/>
  <c r="E178" i="5"/>
  <c r="G178" i="5" s="1"/>
  <c r="G176" i="5"/>
  <c r="F175" i="5"/>
  <c r="E175" i="5"/>
  <c r="G175" i="5" s="1"/>
  <c r="G174" i="5"/>
  <c r="G173" i="5"/>
  <c r="F172" i="5"/>
  <c r="E172" i="5"/>
  <c r="G170" i="5"/>
  <c r="G169" i="5"/>
  <c r="F167" i="5"/>
  <c r="E167" i="5"/>
  <c r="G167" i="5" s="1"/>
  <c r="G166" i="5"/>
  <c r="G165" i="5"/>
  <c r="G164" i="5"/>
  <c r="G163" i="5"/>
  <c r="G161" i="5"/>
  <c r="G159" i="5"/>
  <c r="F158" i="5"/>
  <c r="E158" i="5"/>
  <c r="G155" i="5"/>
  <c r="G153" i="5"/>
  <c r="G152" i="5"/>
  <c r="G149" i="5"/>
  <c r="G144" i="5"/>
  <c r="G138" i="5"/>
  <c r="G133" i="5"/>
  <c r="G128" i="5"/>
  <c r="G122" i="5"/>
  <c r="G119" i="5"/>
  <c r="G116" i="5"/>
  <c r="G108" i="5"/>
  <c r="G106" i="5"/>
  <c r="G102" i="5"/>
  <c r="G98" i="5"/>
  <c r="G92" i="5"/>
  <c r="F91" i="5"/>
  <c r="E91" i="5"/>
  <c r="F89" i="5"/>
  <c r="G89" i="5" s="1"/>
  <c r="E89" i="5"/>
  <c r="G88" i="5"/>
  <c r="G87" i="5"/>
  <c r="F86" i="5"/>
  <c r="E86" i="5"/>
  <c r="F84" i="5"/>
  <c r="G84" i="5" s="1"/>
  <c r="E84" i="5"/>
  <c r="G81" i="5"/>
  <c r="G74" i="5"/>
  <c r="G73" i="5"/>
  <c r="G72" i="5"/>
  <c r="G67" i="5"/>
  <c r="G65" i="5"/>
  <c r="G64" i="5"/>
  <c r="F63" i="5"/>
  <c r="E63" i="5"/>
  <c r="G62" i="5"/>
  <c r="F60" i="5"/>
  <c r="E60" i="5"/>
  <c r="F57" i="5"/>
  <c r="E57" i="5"/>
  <c r="G56" i="5"/>
  <c r="F55" i="5"/>
  <c r="E55" i="5"/>
  <c r="F53" i="5"/>
  <c r="G53" i="5" s="1"/>
  <c r="E53" i="5"/>
  <c r="G52" i="5"/>
  <c r="G51" i="5"/>
  <c r="F50" i="5"/>
  <c r="E50" i="5"/>
  <c r="G49" i="5"/>
  <c r="G48" i="5"/>
  <c r="G47" i="5"/>
  <c r="G46" i="5"/>
  <c r="G45" i="5"/>
  <c r="G44" i="5"/>
  <c r="F43" i="5"/>
  <c r="E43" i="5"/>
  <c r="F39" i="5"/>
  <c r="E39" i="5"/>
  <c r="G38" i="5"/>
  <c r="G36" i="5"/>
  <c r="G35" i="5"/>
  <c r="G34" i="5"/>
  <c r="G33" i="5"/>
  <c r="F33" i="5"/>
  <c r="E33" i="5"/>
  <c r="G32" i="5"/>
  <c r="G31" i="5"/>
  <c r="F30" i="5"/>
  <c r="E30" i="5"/>
  <c r="G29" i="5"/>
  <c r="G28" i="5"/>
  <c r="F27" i="5"/>
  <c r="E27" i="5"/>
  <c r="G26" i="5"/>
  <c r="F25" i="5"/>
  <c r="E25" i="5"/>
  <c r="G22" i="5"/>
  <c r="G21" i="5"/>
  <c r="G19" i="5"/>
  <c r="G15" i="5"/>
  <c r="G14" i="5"/>
  <c r="G13" i="5"/>
  <c r="G57" i="5" l="1"/>
  <c r="G227" i="5"/>
  <c r="G372" i="5"/>
  <c r="G388" i="5"/>
  <c r="G27" i="5"/>
  <c r="G39" i="5"/>
  <c r="G63" i="5"/>
  <c r="G158" i="5"/>
  <c r="G172" i="5"/>
  <c r="G197" i="5"/>
  <c r="G253" i="5"/>
  <c r="G292" i="5"/>
  <c r="E480" i="5"/>
  <c r="F480" i="5"/>
  <c r="G50" i="5"/>
  <c r="G195" i="5"/>
  <c r="G277" i="5"/>
  <c r="G332" i="5"/>
  <c r="G460" i="5"/>
  <c r="G480" i="5"/>
  <c r="G25" i="5"/>
  <c r="G30" i="5"/>
</calcChain>
</file>

<file path=xl/sharedStrings.xml><?xml version="1.0" encoding="utf-8"?>
<sst xmlns="http://schemas.openxmlformats.org/spreadsheetml/2006/main" count="1355" uniqueCount="534">
  <si>
    <t>182</t>
  </si>
  <si>
    <t>Федеральная налоговая служба</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</si>
  <si>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</si>
  <si>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</si>
  <si>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</si>
  <si>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</si>
  <si>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</si>
  <si>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</si>
  <si>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</si>
  <si>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</si>
  <si>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</si>
  <si>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</si>
  <si>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10102010015000110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</si>
  <si>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</si>
  <si>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</si>
  <si>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</si>
  <si>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</si>
  <si>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</si>
  <si>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</si>
  <si>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</si>
  <si>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10102020014000110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</si>
  <si>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</si>
  <si>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</si>
  <si>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</si>
  <si>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</si>
  <si>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</si>
  <si>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</si>
  <si>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</si>
  <si>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10102030014000110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</si>
  <si>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</si>
  <si>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</si>
  <si>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</si>
  <si>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10102050011000110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</si>
  <si>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(сумма платежа (перерасчеты, недоимка и задолженность по соответствующему платежу, в том числе по отмененному)</t>
  </si>
  <si>
    <t>100</t>
  </si>
  <si>
    <t>Федеральное казначейство</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</si>
  <si>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</si>
  <si>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</si>
  <si>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</si>
  <si>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</si>
  <si>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</si>
  <si>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</si>
  <si>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</si>
  <si>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</si>
  <si>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</si>
  <si>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</si>
  <si>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10502010022100110</t>
  </si>
  <si>
    <t>Единый налог на вмененный доход для отдельных видов деятельности (пени по соответствующему платежу)</t>
  </si>
  <si>
    <t>10502010022200110</t>
  </si>
  <si>
    <t>Единый налог на вмененный доход для отдельных видов деятельности (проценты по соответствующему платежу)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</si>
  <si>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</si>
  <si>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</si>
  <si>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10502010024000110</t>
  </si>
  <si>
    <t>Единый налог на вмененный доход для отдельных видов деятельности (прочие поступления)</t>
  </si>
  <si>
    <t>10502020021000110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</si>
  <si>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</si>
  <si>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10502020022100110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</si>
  <si>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</si>
  <si>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10502020023000110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</si>
  <si>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</si>
  <si>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</si>
  <si>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</si>
  <si>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10503010012100110</t>
  </si>
  <si>
    <t>Единый сельскохозяйственный налог (пени по соответствующему платежу)</t>
  </si>
  <si>
    <t>10503010013000110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</si>
  <si>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</si>
  <si>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</si>
  <si>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</si>
  <si>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10504010022100110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</si>
  <si>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</si>
  <si>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10504010024000110</t>
  </si>
  <si>
    <t>Налог, взимаемый в связи с применением патентной системы налогообложения, зачисляемый в бюджеты городских округов (прочие поступления)</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</si>
  <si>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</si>
  <si>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</si>
  <si>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10601020042100110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</si>
  <si>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</si>
  <si>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10601020042200110</t>
  </si>
  <si>
    <t>Налог на имущество физических лиц, взимаемый по ставкам, применяемым к объектам налогообложения, расположенным в границах городских округов (проценты по соответствующему платежу)</t>
  </si>
  <si>
    <t>10601020043000110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</si>
  <si>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</si>
  <si>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10601020044000110</t>
  </si>
  <si>
    <t>Налог на имущество физических лиц, взимаемый по ставкам, применяемым к объектам налогообложения, расположенным в границах городских округов (прочие поступления)</t>
  </si>
  <si>
    <t>10601020045000110</t>
  </si>
  <si>
    <t>Налог на имущество физических лиц, взимаемый по ставкам, применяемым к объектам налогообложения, расположенным в границах городских округов (уплата процентов, начисленных на суммы излишне взысканных (уплаченных) платежей, а также при нарушении сроков их возврата)</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</si>
  <si>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</si>
  <si>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</si>
  <si>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10604011022100110</t>
  </si>
  <si>
    <t>Транспортный налог с организаций (пени по соответствующему платежу)</t>
  </si>
  <si>
    <t>10604011022200110</t>
  </si>
  <si>
    <t>Транспортный налог с организаций (проценты по соответствующему платежу)</t>
  </si>
  <si>
    <t>10604011023000110</t>
  </si>
  <si>
    <t>Транспортный налог с организаций (суммы денежных взысканий (штрафов) по соответствующему платежу согласно законодательству Российской Федерации)</t>
  </si>
  <si>
    <t>10604011024000110</t>
  </si>
  <si>
    <t>Транспортный налог с организаций (прочие поступления)</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</si>
  <si>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</si>
  <si>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</si>
  <si>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10604012022100110</t>
  </si>
  <si>
    <t>Транспортный налог с физических лиц (пени по соответствующему платежу)</t>
  </si>
  <si>
    <t>10604012022200110</t>
  </si>
  <si>
    <t>Транспортный налог с физических лиц (проценты по соответствующему платежу)</t>
  </si>
  <si>
    <t>10604012023000110</t>
  </si>
  <si>
    <t>Транспортный налог с физических лиц (суммы денежных взысканий (штрафов) по соответствующему платежу согласно законодательству Российской Федерации)</t>
  </si>
  <si>
    <t>10604012024000110</t>
  </si>
  <si>
    <t>Транспортный налог с физических лиц (прочие поступления)</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</si>
  <si>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</si>
  <si>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</si>
  <si>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10606032042100110</t>
  </si>
  <si>
    <t>Земельный налог с организаций, обладающих земельным участком, расположенным в границах городских округов (пени по соответствующему платежу)</t>
  </si>
  <si>
    <t>10606032042200110</t>
  </si>
  <si>
    <t>Земельный налог с организаций, обладающих земельным участком, расположенным в границах городских округов (проценты по соответствующему платежу)</t>
  </si>
  <si>
    <t>10606032043000110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</si>
  <si>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</si>
  <si>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10606032044000110</t>
  </si>
  <si>
    <t>Земельный налог с организаций, обладающих земельным участком, расположенным в границах городских округов (прочие поступления)</t>
  </si>
  <si>
    <t>10606032045000110</t>
  </si>
  <si>
    <t>Земельный налог с организаций, обладающих земельным участком, расположенным в границах городских округов (уплата процентов, начисленных на суммы излишне взысканных (уплаченных) платежей, а также при нарушении сроков их возврата)</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</si>
  <si>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</si>
  <si>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</si>
  <si>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10606042042100110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</si>
  <si>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</si>
  <si>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10606042043000110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</si>
  <si>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</si>
  <si>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10606042044000110</t>
  </si>
  <si>
    <t>Земельный налог с физических лиц, обладающих земельным участком, расположенным в границах городских округов (прочие поступления)</t>
  </si>
  <si>
    <t>10802020011000110</t>
  </si>
  <si>
    <t>Государственная пошлина по делам, рассматриваемым конституционными (уставными) судами субъектов Российской Федерации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</si>
  <si>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</si>
  <si>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</si>
  <si>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10803010014000110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</si>
  <si>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</si>
  <si>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318</t>
  </si>
  <si>
    <t>Министерство юстиции Российской Федерации</t>
  </si>
  <si>
    <t>10807110010102110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</si>
  <si>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</si>
  <si>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</si>
  <si>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</si>
  <si>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</si>
  <si>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</si>
  <si>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096</t>
  </si>
  <si>
    <t>Федеральная служба по надзору в сфере связи, информационных технологий и массовых коммуникаций</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</si>
  <si>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</si>
  <si>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</si>
  <si>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951</t>
  </si>
  <si>
    <t>департамент экономики и промышленной политики администрации города Перми</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</si>
  <si>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</si>
  <si>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</si>
  <si>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944</t>
  </si>
  <si>
    <t>Управление внешнего благоустройства администрации города Перми</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</si>
  <si>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</si>
  <si>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</si>
  <si>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10907032041000110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</si>
  <si>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(сумма платежа (перерасчеты, недоимка и задолженность по соответствующему платежу, в том числе по отмененному)</t>
  </si>
  <si>
    <t>163</t>
  </si>
  <si>
    <t>Департамент имущественных отношений администрации города Перми</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</si>
  <si>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</si>
  <si>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</si>
  <si>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992</t>
  </si>
  <si>
    <t>Департамент земельных отношений администрации города Перми</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</si>
  <si>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</si>
  <si>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</si>
  <si>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</si>
  <si>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</si>
  <si>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</si>
  <si>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</si>
  <si>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</si>
  <si>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</si>
  <si>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</si>
  <si>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</si>
  <si>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11105024042000120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</si>
  <si>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</si>
  <si>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975</t>
  </si>
  <si>
    <t>Администрация города Перми</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</si>
  <si>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</si>
  <si>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</si>
  <si>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915</t>
  </si>
  <si>
    <t>Управление по экологии и природопользованию администрации города Перми</t>
  </si>
  <si>
    <t>11105074041000120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</si>
  <si>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</si>
  <si>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11105074042000120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</si>
  <si>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</si>
  <si>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945</t>
  </si>
  <si>
    <t>Департамент дорог и транспорта администрации города Перми</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</si>
  <si>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</si>
  <si>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</si>
  <si>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</si>
  <si>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</si>
  <si>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11105312042000120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</si>
  <si>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</si>
  <si>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940</t>
  </si>
  <si>
    <t>Департамент жилищно-коммунального хозяйства администрации города Перми</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</si>
  <si>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</si>
  <si>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</si>
  <si>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930</t>
  </si>
  <si>
    <t>Департамент образования администрации города Перми</t>
  </si>
  <si>
    <t>976</t>
  </si>
  <si>
    <t>Комитет по физической культуре и спорту администрации города Перми</t>
  </si>
  <si>
    <t>938</t>
  </si>
  <si>
    <t>администрация поселка Новые Ляды города Перми</t>
  </si>
  <si>
    <t>942</t>
  </si>
  <si>
    <t>управление капитального строительства администрации города Перми</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</si>
  <si>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</si>
  <si>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</si>
  <si>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</si>
  <si>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</si>
  <si>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955</t>
  </si>
  <si>
    <t>департамент социальной политики администрации города Перми</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</si>
  <si>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</si>
  <si>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</si>
  <si>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991</t>
  </si>
  <si>
    <t>Управление жилищных отношений администрации города Перми</t>
  </si>
  <si>
    <t>048</t>
  </si>
  <si>
    <t>Федеральная служба по надзору в сфере природопользования</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</si>
  <si>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</si>
  <si>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</si>
  <si>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</si>
  <si>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</si>
  <si>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</si>
  <si>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</si>
  <si>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</si>
  <si>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</si>
  <si>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</si>
  <si>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</si>
  <si>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11201070016000120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</si>
  <si>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</si>
  <si>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</si>
  <si>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</si>
  <si>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</si>
  <si>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</si>
  <si>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903</t>
  </si>
  <si>
    <t>Департамент градостроительства и архитектуры администрации города Перми</t>
  </si>
  <si>
    <t>11301994040000130</t>
  </si>
  <si>
    <t>Прочие доходы от оказания платных услуг (работ) получателями средств бюджетов городских округов</t>
  </si>
  <si>
    <t>964</t>
  </si>
  <si>
    <t>Департамент общественной безопасности администрации города Перми</t>
  </si>
  <si>
    <t>937</t>
  </si>
  <si>
    <t>Администрация Орджоникидзевского района города Перми</t>
  </si>
  <si>
    <t>11302064040000130</t>
  </si>
  <si>
    <t>Доходы, поступающие в порядке возмещения расходов, понесенных в связи с эксплуатацией имущества городских округов</t>
  </si>
  <si>
    <t>935</t>
  </si>
  <si>
    <t>Администрация Индустриального района города Перми</t>
  </si>
  <si>
    <t>11302994040000130</t>
  </si>
  <si>
    <t>Прочие доходы от компенсации затрат бюджетов городских округов</t>
  </si>
  <si>
    <t>936</t>
  </si>
  <si>
    <t>Администрация Кировского района города Перми</t>
  </si>
  <si>
    <t>931</t>
  </si>
  <si>
    <t>Администрация Ленинского района города Перми</t>
  </si>
  <si>
    <t>933</t>
  </si>
  <si>
    <t>Администрация Мотовилихинского района города Перми</t>
  </si>
  <si>
    <t>932</t>
  </si>
  <si>
    <t>Администрация Свердловского района города Перми</t>
  </si>
  <si>
    <t>924</t>
  </si>
  <si>
    <t>Департамент культуры и молодежной политики администрации города Перми</t>
  </si>
  <si>
    <t>902</t>
  </si>
  <si>
    <t>Департамент финансов администрации города Перми</t>
  </si>
  <si>
    <t>977</t>
  </si>
  <si>
    <t>Контрольно-счетная палата города Перми</t>
  </si>
  <si>
    <t>985</t>
  </si>
  <si>
    <t>Пермская городская Дума</t>
  </si>
  <si>
    <t>910</t>
  </si>
  <si>
    <t>Управление записи актов гражданского состояния администрации города Перми</t>
  </si>
  <si>
    <t>934</t>
  </si>
  <si>
    <t>администрация Дзержинского района города Перми</t>
  </si>
  <si>
    <t>11401040040000410</t>
  </si>
  <si>
    <t>Доходы от продажи квартир, находящихся в собственности городских округов</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</si>
  <si>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</si>
  <si>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</si>
  <si>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</si>
  <si>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</si>
  <si>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</si>
  <si>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</si>
  <si>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</si>
  <si>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</si>
  <si>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</si>
  <si>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</si>
  <si>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</si>
  <si>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</si>
  <si>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</si>
  <si>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</si>
  <si>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</si>
  <si>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</si>
  <si>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</si>
  <si>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</si>
  <si>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11603010016000140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</si>
  <si>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</si>
  <si>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11603030016000140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</si>
  <si>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</si>
  <si>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11603050016000140</t>
  </si>
  <si>
    <t>Денежные взыскания (штрафы) за нарушение законодательства о налогах и сборах, предусмотренные статьей 129.6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</si>
  <si>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11606000016000140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</si>
  <si>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</si>
  <si>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832</t>
  </si>
  <si>
    <t>Министерство промышленности, предпринимательства и торговли Пермского края</t>
  </si>
  <si>
    <t>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</si>
  <si>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</si>
  <si>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188</t>
  </si>
  <si>
    <t>Министерство внутренних дел Российской Федерации</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</si>
  <si>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</si>
  <si>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</si>
  <si>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141</t>
  </si>
  <si>
    <t>Федеральная служба по надзору в сфере защиты прав потребителей и благополучия человека</t>
  </si>
  <si>
    <t>160</t>
  </si>
  <si>
    <t>Федеральная служба по регулированию алкогольного рынка</t>
  </si>
  <si>
    <t>11608020016000140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</si>
  <si>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</si>
  <si>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322</t>
  </si>
  <si>
    <t>Федеральная служба судебных приставов</t>
  </si>
  <si>
    <t>11621040046000140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</si>
  <si>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</si>
  <si>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11623042040000140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</si>
  <si>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</si>
  <si>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816</t>
  </si>
  <si>
    <t>Министерство природных ресурсов, лесного хозяйства и экологии Пермского края</t>
  </si>
  <si>
    <t>11625010010000140</t>
  </si>
  <si>
    <t>Денежные взыскания (штрафы) за нарушение законодательства Российской Федерации о недрах</t>
  </si>
  <si>
    <t>11625010016000140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</si>
  <si>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</si>
  <si>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11625020010000140</t>
  </si>
  <si>
    <t>Денежные взыскания (штрафы) за нарушение законодательства Российской Федерации об особо охраняемых природных территориях</t>
  </si>
  <si>
    <t>11625030010000140</t>
  </si>
  <si>
    <t>Денежные взыскания (штрафы) за нарушение законодательства Российской Федерации об охране и использовании животного мира</t>
  </si>
  <si>
    <t>076</t>
  </si>
  <si>
    <t>Федеральное агентство по рыболовству</t>
  </si>
  <si>
    <t>11625030016000140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</si>
  <si>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</si>
  <si>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815</t>
  </si>
  <si>
    <t>Государственная инспекция по экологии и природопользованию Пермского края</t>
  </si>
  <si>
    <t>11625040010000140</t>
  </si>
  <si>
    <t>Денежные взыскания (штрафы) за нарушение законодательства об экологической экспертизе</t>
  </si>
  <si>
    <t>11625040016000140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</si>
  <si>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</si>
  <si>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11625050010000140</t>
  </si>
  <si>
    <t>Денежные взыскания (штрафы) за нарушение законодательства в области охраны окружающей среды</t>
  </si>
  <si>
    <t>11625050016000140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</si>
  <si>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</si>
  <si>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321</t>
  </si>
  <si>
    <t>Федеральная служба государственной регистрации, кадастра и картографии</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</si>
  <si>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</si>
  <si>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</si>
  <si>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</si>
  <si>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</si>
  <si>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11628000017000140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</si>
  <si>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казенные учреждения)</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</si>
  <si>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</si>
  <si>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</si>
  <si>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</si>
  <si>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</si>
  <si>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106</t>
  </si>
  <si>
    <t>Федеральная служба по надзору в сфере транспорта</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</si>
  <si>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</si>
  <si>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</si>
  <si>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840</t>
  </si>
  <si>
    <t>Министерство финансов Пермского края</t>
  </si>
  <si>
    <t>161</t>
  </si>
  <si>
    <t>Федеральная антимонопольная служба</t>
  </si>
  <si>
    <t>11633040046000140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</si>
  <si>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</si>
  <si>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11635020046000140</t>
  </si>
  <si>
    <t>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</si>
  <si>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</si>
  <si>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</si>
  <si>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11641000016000140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</si>
  <si>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</si>
  <si>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498</t>
  </si>
  <si>
    <t>Федеральная служба по экологическому, технологическому и атомному надзору</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</si>
  <si>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</si>
  <si>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</si>
  <si>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843</t>
  </si>
  <si>
    <t>Инспекция государственного жилищного надзора Пермского края</t>
  </si>
  <si>
    <t>177</t>
  </si>
  <si>
    <t>Министерство Российской Федерации по делам гражданской обороны, чрезвычайным ситуациям и ликвидации последствий стихийных бедствий</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</si>
  <si>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</si>
  <si>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</si>
  <si>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180</t>
  </si>
  <si>
    <t>Федеральная служба войск национальной гвардии Российской Федерации</t>
  </si>
  <si>
    <t>150</t>
  </si>
  <si>
    <t>Федеральная служба по труду и занятости</t>
  </si>
  <si>
    <t>153</t>
  </si>
  <si>
    <t>Федеральная таможенная служба</t>
  </si>
  <si>
    <t>172</t>
  </si>
  <si>
    <t>Федеральное агентство по техническому регулированию и метрологии</t>
  </si>
  <si>
    <t>999</t>
  </si>
  <si>
    <t>Центральный банк Российской Федерации</t>
  </si>
  <si>
    <t>11645000016000140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</si>
  <si>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</si>
  <si>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11646000040000140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</si>
  <si>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</si>
  <si>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</si>
  <si>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</si>
  <si>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11690040040000140</t>
  </si>
  <si>
    <t>Прочие поступления от денежных взысканий (штрафов) и иных сумм в возмещение ущерба, зачисляемые в бюджеты городских округов</t>
  </si>
  <si>
    <t>826</t>
  </si>
  <si>
    <t>Государственная инспекция по охране объектов культурного наследия Пермского края</t>
  </si>
  <si>
    <t>818</t>
  </si>
  <si>
    <t>Инспекция государственного строительного надзора Пермского края</t>
  </si>
  <si>
    <t>844</t>
  </si>
  <si>
    <t>Инспекция государственного технического надзора Пермского края</t>
  </si>
  <si>
    <t>830</t>
  </si>
  <si>
    <t>Министерство образование Пермского края</t>
  </si>
  <si>
    <t>855</t>
  </si>
  <si>
    <t>Министерство социального развития Пермского края</t>
  </si>
  <si>
    <t>415</t>
  </si>
  <si>
    <t>Генеральная прокуратура Российской Федерации</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</si>
  <si>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</si>
  <si>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</si>
  <si>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157</t>
  </si>
  <si>
    <t>Федеральная служба государственной статистики</t>
  </si>
  <si>
    <t>060</t>
  </si>
  <si>
    <t>Федеральная служба по надзору в сфере здравоохранения</t>
  </si>
  <si>
    <t>11690040047000140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</si>
  <si>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</si>
  <si>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</si>
  <si>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</si>
  <si>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</si>
  <si>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</si>
  <si>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978</t>
  </si>
  <si>
    <t>Избирательная комиссия города Перми</t>
  </si>
  <si>
    <t>20215001040000151</t>
  </si>
  <si>
    <t>Дотации бюджетам городских округов на выравнивание бюджетной обеспеченности</t>
  </si>
  <si>
    <t>20215002040000151</t>
  </si>
  <si>
    <t>Дотации бюджетам городских округов на поддержку мер по обеспечению сбалансированности бюджетов</t>
  </si>
  <si>
    <t>20220077040000151</t>
  </si>
  <si>
    <t>Субсидии бюджетам городских округов на софинансирование капитальных вложений в объекты муниципальной собственности</t>
  </si>
  <si>
    <t>20220302040000151</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</si>
  <si>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</si>
  <si>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20225159040000151</t>
  </si>
  <si>
    <t>Субсидии бюджетам городских округов на создание в субъектах Российской Федерации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</si>
  <si>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20225497040000151</t>
  </si>
  <si>
    <t>Субсидии бюджетам городских округов на реализацию мероприятий по обеспечению жильем молодых семей</t>
  </si>
  <si>
    <t>20225517040000151</t>
  </si>
  <si>
    <t>Субсидии бюджетам городских округов на поддержку творческой деятельности и техническое оснащение детских и кукольных театров</t>
  </si>
  <si>
    <t>20225519040000151</t>
  </si>
  <si>
    <t>Субсидия бюджетам городских округов на поддержку отрасли культуры</t>
  </si>
  <si>
    <t>20225520040000151</t>
  </si>
  <si>
    <t>Субсидии бюджетам городских округов на реализацию мероприятий по содействию созданию в субъектах Российской Федерации новых мест в общеобразовательных организациях</t>
  </si>
  <si>
    <t>20225555040000151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</si>
  <si>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</si>
  <si>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20229999040000151</t>
  </si>
  <si>
    <t>Прочие субсидии бюджетам городских округов</t>
  </si>
  <si>
    <t>20230021040000151</t>
  </si>
  <si>
    <t>Субвенции бюджетам городских округов на ежемесячное денежное вознаграждение за классное руководство</t>
  </si>
  <si>
    <t>20230024040001151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</si>
  <si>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</si>
  <si>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20230024040005151</t>
  </si>
  <si>
    <t>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</si>
  <si>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20230024040007151</t>
  </si>
  <si>
    <t>Субвенции на образование комиссий по делам несовершеннолетних и защите их прав и организацию их деятельности</t>
  </si>
  <si>
    <t>20230024040008151</t>
  </si>
  <si>
    <t>Субвенции на составление протоколов об административных правонарушениях</t>
  </si>
  <si>
    <t>20230024040011151</t>
  </si>
  <si>
    <t>Субвенции на осуществление государственных полномочий по личному страхованию народных дружинников на территории Пермского края</t>
  </si>
  <si>
    <t>20230024040012151</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</si>
  <si>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</si>
  <si>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20230024040015151</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</si>
  <si>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</si>
  <si>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20230024040016151</t>
  </si>
  <si>
    <t>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</si>
  <si>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20230024040017151</t>
  </si>
  <si>
    <t>Субвенции на предоставление мер социальной поддержки педагогическим работникам образовательных организаций</t>
  </si>
  <si>
    <t>20230024040018151</t>
  </si>
  <si>
    <t>Субвенции на предоставление мер социальной поддержки учащимся из малоимущих семей</t>
  </si>
  <si>
    <t>20230024040019151</t>
  </si>
  <si>
    <t>Субвенции на предоставление мер социальной поддержки учащимся из малоимущих многодетных семей</t>
  </si>
  <si>
    <t>20230024040023151</t>
  </si>
  <si>
    <t>Субвенции на предоставление дополнительных мер социальной поддержки отдельным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</si>
  <si>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20230024040027151</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</si>
  <si>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</si>
  <si>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20230024040031151</t>
  </si>
  <si>
    <t>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</si>
  <si>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20230024040033151</t>
  </si>
  <si>
    <t>Субвенции на организацию и обеспечение отдыха детей и их оздоровления</t>
  </si>
  <si>
    <t>20230024040034151</t>
  </si>
  <si>
    <t>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</si>
  <si>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20230024040035151</t>
  </si>
  <si>
    <t>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</si>
  <si>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20230024040036151</t>
  </si>
  <si>
    <t>Субвенции на осуществление государственных полномочий по созданию и организации деятельности административных комиссий</t>
  </si>
  <si>
    <t>20230024040038151</t>
  </si>
  <si>
    <t>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</si>
  <si>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20230029040000151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</si>
  <si>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</si>
  <si>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20235082040000151</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</si>
  <si>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</si>
  <si>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20235120040000151</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</si>
  <si>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</si>
  <si>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20235134040000151</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</si>
  <si>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</si>
  <si>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20235135040000151</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</si>
  <si>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</si>
  <si>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20235176040000151</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</si>
  <si>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</si>
  <si>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20235485040000151</t>
  </si>
  <si>
    <t>Субвенции бюджетам городских округов на обеспечение жильем граждан, уволенных с военной службы (службы), и приравненных к ним лиц</t>
  </si>
  <si>
    <t>20235930040000151</t>
  </si>
  <si>
    <t>Субвенции бюджетам городских округов на государственную регистрацию актов гражданского состояния</t>
  </si>
  <si>
    <t>20239999040000151</t>
  </si>
  <si>
    <t>Прочие субвенции бюджетам городских округов</t>
  </si>
  <si>
    <t>20245390040000151</t>
  </si>
  <si>
    <t>Межбюджетные трансферты, передаваемые бюджетам городских округов на финансовое обеспечение дорожной деятельности</t>
  </si>
  <si>
    <t>20249999040000151</t>
  </si>
  <si>
    <t>Прочие межбюджетные трансферты, передаваемые бюджетам городских округов</t>
  </si>
  <si>
    <t>21804010040000180</t>
  </si>
  <si>
    <t>Доходы бюджетов городских округов от возврата бюджетными учреждениями остатков субсидий прошлых лет</t>
  </si>
  <si>
    <t>21804020040000180</t>
  </si>
  <si>
    <t>Доходы бюджетов городских округов от возврата автономными учреждениями остатков субсидий прошлых лет</t>
  </si>
  <si>
    <t>21925064040000151</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</si>
  <si>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городских округов</t>
  </si>
  <si>
    <t>21925555040000151</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</si>
  <si>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</si>
  <si>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21935134040000151</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</si>
  <si>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</si>
  <si>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21935135040000151</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</si>
  <si>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</si>
  <si>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21935485040000151</t>
  </si>
  <si>
    <t>Возврат остатков субвенций на обеспечение жильем граждан, уволенных с военной службы (службы), и приравненных к ним лиц из бюджетов городских округов</t>
  </si>
  <si>
    <t>21935930040000151</t>
  </si>
  <si>
    <t>Возврат остатков субвенций на государственную регистрацию актов гражданского состояния из бюджетов городских округов</t>
  </si>
  <si>
    <t>21960010040000151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</si>
  <si>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</si>
  <si>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Приложение № 1</t>
  </si>
  <si>
    <t>к решению Пермской городской Думы</t>
  </si>
  <si>
    <t>от             №</t>
  </si>
  <si>
    <t>Отчет</t>
  </si>
  <si>
    <t>тыс.руб.</t>
  </si>
  <si>
    <t>% исполнения</t>
  </si>
  <si>
    <t xml:space="preserve">Итого по главному администратору </t>
  </si>
  <si>
    <t xml:space="preserve">Итого </t>
  </si>
  <si>
    <t>об исполнении доходов бюджета города Перми по кодам классификации доходов бюджетов за 2018 год</t>
  </si>
  <si>
    <t>Наименование главного администратора доходов бюджета г. Перми</t>
  </si>
  <si>
    <t>Код классификации доходов бюджета</t>
  </si>
  <si>
    <t>Наименование кода вида доходов</t>
  </si>
  <si>
    <t>Код гл. администратора</t>
  </si>
  <si>
    <t>Код вида доходов</t>
  </si>
  <si>
    <t>Исполнено на 01.01.2019 г.</t>
  </si>
  <si>
    <t>Уточненный план по решению ПГД от 19.12.2017 № 250 (ред. от 18.12.2018)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</si>
</sst>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yy\ hh:mm"/>
    <numFmt numFmtId="165" formatCode="#,##0.000"/>
    <numFmt numFmtId="166" formatCode="?"/>
    <numFmt numFmtId="167" formatCode="#,##0.0"/>
  </numFmts>
  <fonts count="7" x14ac:knownFonts="1">
    <font>
      <sz val="10"/>
      <name val="Arial"/>
    </font>
    <font>
      <sz val="10"/>
      <name val="Arial"/>
      <family val="2"/>
      <charset val="204"/>
    </font>
    <font>
      <sz val="10"/>
      <name val="Times New Roman"/>
      <family val="1"/>
      <charset val="204"/>
    </font>
    <font>
      <sz val="12"/>
      <name val="Times New Roman"/>
      <family val="1"/>
      <charset val="204"/>
    </font>
    <font>
      <sz val="10"/>
      <name val="Arial Cyr"/>
      <charset val="204"/>
    </font>
    <font>
      <b/>
      <sz val="10"/>
      <name val="Times New Roman"/>
      <family val="1"/>
      <charset val="204"/>
    </font>
    <font>
      <sz val="10"/>
      <name val="Times New Roman Cyr"/>
      <family val="1"/>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top/>
      <bottom style="hair">
        <color indexed="64"/>
      </bottom>
      <diagonal/>
    </border>
  </borders>
  <cellStyleXfs count="3">
    <xf numFmtId="0" fontId="0" fillId="0" borderId="0"/>
    <xf numFmtId="0" fontId="1" fillId="0" borderId="0"/>
    <xf numFmtId="0" fontId="4" fillId="0" borderId="0"/>
  </cellStyleXfs>
  <cellXfs count="52">
    <xf numFmtId="0" fontId="0" fillId="0" borderId="0" xfId="0"/>
    <xf numFmtId="167" fontId="2" fillId="0" borderId="0" xfId="1" applyNumberFormat="1" applyFont="1" applyFill="1" applyAlignment="1">
      <alignment horizontal="right" vertical="center"/>
    </xf>
    <xf numFmtId="49" fontId="5" fillId="0" borderId="6" xfId="0" applyNumberFormat="1" applyFont="1" applyFill="1" applyBorder="1" applyAlignment="1">
      <alignment vertical="center" wrapText="1"/>
    </xf>
    <xf numFmtId="49" fontId="5" fillId="0" borderId="4" xfId="0" applyNumberFormat="1" applyFont="1" applyFill="1" applyBorder="1" applyAlignment="1">
      <alignment vertical="top" wrapText="1"/>
    </xf>
    <xf numFmtId="167" fontId="2" fillId="0" borderId="0" xfId="0" applyNumberFormat="1" applyFont="1" applyFill="1" applyAlignment="1">
      <alignment horizontal="left" vertical="center"/>
    </xf>
    <xf numFmtId="49" fontId="5" fillId="0" borderId="3" xfId="0" applyNumberFormat="1" applyFont="1" applyFill="1" applyBorder="1" applyAlignment="1">
      <alignment horizontal="left" vertical="top"/>
    </xf>
    <xf numFmtId="49" fontId="5" fillId="0" borderId="6" xfId="0" applyNumberFormat="1" applyFont="1" applyFill="1" applyBorder="1" applyAlignment="1">
      <alignment horizontal="left" vertical="top" wrapText="1"/>
    </xf>
    <xf numFmtId="0" fontId="2" fillId="0" borderId="0" xfId="0" applyFont="1" applyFill="1"/>
    <xf numFmtId="166" fontId="2"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pplyProtection="1">
      <alignment horizontal="center" vertical="center" wrapText="1"/>
    </xf>
    <xf numFmtId="165" fontId="5" fillId="0" borderId="1" xfId="0" applyNumberFormat="1" applyFont="1" applyFill="1" applyBorder="1" applyAlignment="1" applyProtection="1">
      <alignment horizontal="right" vertical="center" wrapText="1"/>
    </xf>
    <xf numFmtId="167" fontId="5" fillId="0" borderId="1" xfId="0" applyNumberFormat="1" applyFont="1" applyFill="1" applyBorder="1" applyAlignment="1" applyProtection="1">
      <alignment horizontal="right" vertical="center" wrapText="1"/>
    </xf>
    <xf numFmtId="0" fontId="2" fillId="0" borderId="0" xfId="0" applyFont="1" applyFill="1" applyBorder="1" applyAlignment="1" applyProtection="1">
      <alignment horizontal="center" vertical="top" wrapText="1"/>
    </xf>
    <xf numFmtId="0" fontId="2" fillId="0" borderId="0" xfId="0" applyFont="1" applyFill="1" applyBorder="1" applyAlignment="1" applyProtection="1">
      <alignment wrapText="1"/>
    </xf>
    <xf numFmtId="0" fontId="2" fillId="0" borderId="0" xfId="0" applyFont="1" applyFill="1" applyBorder="1" applyAlignment="1" applyProtection="1"/>
    <xf numFmtId="0" fontId="2" fillId="0" borderId="0" xfId="0" applyFont="1" applyFill="1" applyBorder="1" applyAlignment="1" applyProtection="1">
      <alignment horizontal="center" vertical="top"/>
    </xf>
    <xf numFmtId="0" fontId="5" fillId="0" borderId="0" xfId="0" applyFont="1" applyFill="1" applyBorder="1" applyAlignment="1" applyProtection="1">
      <alignment horizontal="center" vertical="top"/>
    </xf>
    <xf numFmtId="0" fontId="5" fillId="0" borderId="0" xfId="0" applyFont="1" applyFill="1" applyBorder="1" applyAlignment="1" applyProtection="1">
      <alignment horizontal="left"/>
    </xf>
    <xf numFmtId="0" fontId="5" fillId="0" borderId="0" xfId="0" applyFont="1" applyFill="1" applyBorder="1" applyAlignment="1" applyProtection="1">
      <alignment horizontal="center"/>
    </xf>
    <xf numFmtId="49" fontId="5" fillId="0" borderId="0" xfId="0" applyNumberFormat="1" applyFont="1" applyFill="1" applyBorder="1" applyAlignment="1" applyProtection="1">
      <alignment horizontal="center" vertical="top"/>
    </xf>
    <xf numFmtId="49" fontId="5" fillId="0" borderId="0" xfId="0" applyNumberFormat="1" applyFont="1" applyFill="1" applyBorder="1" applyAlignment="1" applyProtection="1"/>
    <xf numFmtId="164" fontId="5" fillId="0" borderId="0" xfId="0" applyNumberFormat="1" applyFont="1" applyFill="1" applyBorder="1" applyAlignment="1" applyProtection="1">
      <alignment horizontal="center"/>
    </xf>
    <xf numFmtId="49" fontId="2" fillId="0" borderId="1" xfId="0" applyNumberFormat="1" applyFont="1" applyFill="1" applyBorder="1" applyAlignment="1" applyProtection="1">
      <alignment horizontal="left" vertical="center" wrapText="1"/>
    </xf>
    <xf numFmtId="165" fontId="2" fillId="0" borderId="1" xfId="0" applyNumberFormat="1" applyFont="1" applyFill="1" applyBorder="1" applyAlignment="1" applyProtection="1">
      <alignment horizontal="right" vertical="center" wrapText="1"/>
    </xf>
    <xf numFmtId="167" fontId="2" fillId="0" borderId="1" xfId="0" applyNumberFormat="1" applyFont="1" applyFill="1" applyBorder="1" applyAlignment="1" applyProtection="1">
      <alignment horizontal="right" vertical="center" wrapText="1"/>
    </xf>
    <xf numFmtId="49" fontId="2" fillId="0" borderId="2" xfId="0" applyNumberFormat="1" applyFont="1" applyFill="1" applyBorder="1" applyAlignment="1" applyProtection="1">
      <alignment horizontal="center" vertical="center" wrapText="1"/>
    </xf>
    <xf numFmtId="166" fontId="2" fillId="0" borderId="2" xfId="0" applyNumberFormat="1" applyFont="1" applyFill="1" applyBorder="1" applyAlignment="1" applyProtection="1">
      <alignment horizontal="left" vertical="center" wrapText="1"/>
    </xf>
    <xf numFmtId="165" fontId="5" fillId="0" borderId="4" xfId="0" applyNumberFormat="1" applyFont="1" applyFill="1" applyBorder="1" applyAlignment="1" applyProtection="1">
      <alignment horizontal="right" vertical="center" wrapText="1"/>
    </xf>
    <xf numFmtId="49" fontId="2" fillId="0" borderId="13" xfId="0" applyNumberFormat="1" applyFont="1" applyFill="1" applyBorder="1" applyAlignment="1" applyProtection="1">
      <alignment horizontal="center" vertical="top" wrapText="1"/>
    </xf>
    <xf numFmtId="49" fontId="2" fillId="0" borderId="5" xfId="0" applyNumberFormat="1" applyFont="1" applyFill="1" applyBorder="1" applyAlignment="1" applyProtection="1">
      <alignment horizontal="center" vertical="center" wrapText="1"/>
    </xf>
    <xf numFmtId="49" fontId="2" fillId="0" borderId="5" xfId="0" applyNumberFormat="1" applyFont="1" applyFill="1" applyBorder="1" applyAlignment="1" applyProtection="1">
      <alignment horizontal="left" vertical="center" wrapText="1"/>
    </xf>
    <xf numFmtId="49" fontId="2" fillId="0" borderId="9" xfId="0" applyNumberFormat="1" applyFont="1" applyFill="1" applyBorder="1" applyAlignment="1" applyProtection="1">
      <alignment horizontal="center" vertical="top" wrapText="1"/>
    </xf>
    <xf numFmtId="165" fontId="5" fillId="0" borderId="1" xfId="0" applyNumberFormat="1" applyFont="1" applyFill="1" applyBorder="1" applyAlignment="1" applyProtection="1">
      <alignment horizontal="right"/>
    </xf>
    <xf numFmtId="49" fontId="2" fillId="0" borderId="10" xfId="0" applyNumberFormat="1" applyFont="1" applyFill="1" applyBorder="1" applyAlignment="1" applyProtection="1">
      <alignment horizontal="center" vertical="top" wrapText="1"/>
    </xf>
    <xf numFmtId="49" fontId="2" fillId="0" borderId="11" xfId="0" applyNumberFormat="1" applyFont="1" applyFill="1" applyBorder="1" applyAlignment="1" applyProtection="1">
      <alignment horizontal="center" vertical="top" wrapText="1"/>
    </xf>
    <xf numFmtId="49" fontId="2" fillId="0" borderId="1" xfId="0" applyNumberFormat="1" applyFont="1" applyFill="1" applyBorder="1" applyAlignment="1">
      <alignment horizontal="center" vertical="center" wrapText="1"/>
    </xf>
    <xf numFmtId="49" fontId="2" fillId="0" borderId="10" xfId="0" applyNumberFormat="1" applyFont="1" applyFill="1" applyBorder="1" applyAlignment="1" applyProtection="1">
      <alignment horizontal="center" vertical="top" wrapText="1"/>
    </xf>
    <xf numFmtId="49" fontId="2" fillId="0" borderId="11" xfId="0" applyNumberFormat="1" applyFont="1" applyFill="1" applyBorder="1" applyAlignment="1" applyProtection="1">
      <alignment horizontal="center" vertical="top" wrapText="1"/>
    </xf>
    <xf numFmtId="49" fontId="2" fillId="0" borderId="12" xfId="0" applyNumberFormat="1" applyFont="1" applyFill="1" applyBorder="1" applyAlignment="1" applyProtection="1">
      <alignment horizontal="center" vertical="top" wrapText="1"/>
    </xf>
    <xf numFmtId="49" fontId="2" fillId="0" borderId="0" xfId="0" applyNumberFormat="1" applyFont="1" applyFill="1" applyBorder="1" applyAlignment="1" applyProtection="1">
      <alignment horizontal="center" vertical="top" wrapText="1"/>
    </xf>
    <xf numFmtId="49" fontId="2" fillId="0" borderId="7" xfId="0" applyNumberFormat="1" applyFont="1" applyFill="1" applyBorder="1" applyAlignment="1" applyProtection="1">
      <alignment horizontal="center" vertical="top" wrapText="1"/>
    </xf>
    <xf numFmtId="49" fontId="2" fillId="0" borderId="8" xfId="0" applyNumberFormat="1" applyFont="1" applyFill="1" applyBorder="1" applyAlignment="1" applyProtection="1">
      <alignment horizontal="center" vertical="top" wrapText="1"/>
    </xf>
    <xf numFmtId="0" fontId="3" fillId="0" borderId="0" xfId="0" applyFont="1" applyFill="1" applyAlignment="1">
      <alignment horizontal="center" wrapText="1"/>
    </xf>
    <xf numFmtId="49" fontId="2" fillId="0" borderId="2"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49" fontId="2" fillId="0" borderId="5" xfId="1" applyNumberFormat="1" applyFont="1" applyFill="1" applyBorder="1" applyAlignment="1">
      <alignment horizontal="center" vertical="center" wrapText="1"/>
    </xf>
    <xf numFmtId="167" fontId="2" fillId="0" borderId="1" xfId="2"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0"/>
  <sheetViews>
    <sheetView tabSelected="1" topLeftCell="A468" workbookViewId="0">
      <selection sqref="A1:G480"/>
    </sheetView>
  </sheetViews>
  <sheetFormatPr defaultRowHeight="12.75" x14ac:dyDescent="0.2"/>
  <cols>
    <col min="1" max="1" width="18.7109375" customWidth="1"/>
    <col min="2" max="2" width="5.7109375" customWidth="1"/>
    <col min="3" max="3" width="18.5703125" customWidth="1"/>
    <col min="4" max="4" width="67.7109375" customWidth="1"/>
    <col min="5" max="7" width="15.42578125" customWidth="1"/>
  </cols>
  <sheetData>
    <row r="1" spans="1:7" x14ac:dyDescent="0.2">
      <c r="A1" s="12"/>
      <c r="B1" s="13"/>
      <c r="C1" s="13"/>
      <c r="D1" s="13"/>
      <c r="E1" s="4" t="s">
        <v>518</v>
      </c>
      <c r="F1" s="13"/>
      <c r="G1" s="14"/>
    </row>
    <row r="2" spans="1:7" x14ac:dyDescent="0.2">
      <c r="A2" s="15"/>
      <c r="B2" s="14"/>
      <c r="C2" s="14"/>
      <c r="D2" s="14"/>
      <c r="E2" s="4" t="s">
        <v>519</v>
      </c>
      <c r="F2" s="14"/>
      <c r="G2" s="14"/>
    </row>
    <row r="3" spans="1:7" x14ac:dyDescent="0.2">
      <c r="A3" s="16"/>
      <c r="B3" s="17"/>
      <c r="C3" s="18"/>
      <c r="D3" s="18"/>
      <c r="E3" s="4" t="s">
        <v>520</v>
      </c>
      <c r="F3" s="18"/>
      <c r="G3" s="18"/>
    </row>
    <row r="4" spans="1:7" x14ac:dyDescent="0.2">
      <c r="A4" s="19"/>
      <c r="B4" s="20"/>
      <c r="C4" s="20"/>
      <c r="D4" s="20"/>
      <c r="E4" s="20"/>
      <c r="F4" s="20"/>
      <c r="G4" s="21"/>
    </row>
    <row r="5" spans="1:7" x14ac:dyDescent="0.2">
      <c r="A5" s="12"/>
      <c r="B5" s="13"/>
      <c r="C5" s="13"/>
      <c r="D5" s="13"/>
      <c r="E5" s="13"/>
      <c r="F5" s="13"/>
      <c r="G5" s="13"/>
    </row>
    <row r="6" spans="1:7" x14ac:dyDescent="0.2">
      <c r="A6" s="12"/>
      <c r="B6" s="13"/>
      <c r="C6" s="13"/>
      <c r="D6" s="13"/>
      <c r="E6" s="13"/>
      <c r="F6" s="13"/>
      <c r="G6" s="7"/>
    </row>
    <row r="7" spans="1:7" x14ac:dyDescent="0.2">
      <c r="A7" s="12"/>
      <c r="B7" s="13"/>
      <c r="C7" s="13"/>
      <c r="D7" s="13"/>
      <c r="E7" s="13"/>
      <c r="F7" s="13"/>
      <c r="G7" s="7"/>
    </row>
    <row r="8" spans="1:7" ht="15.75" x14ac:dyDescent="0.25">
      <c r="A8" s="42" t="s">
        <v>521</v>
      </c>
      <c r="B8" s="42"/>
      <c r="C8" s="42"/>
      <c r="D8" s="42"/>
      <c r="E8" s="42"/>
      <c r="F8" s="42"/>
      <c r="G8" s="42"/>
    </row>
    <row r="9" spans="1:7" ht="15.75" x14ac:dyDescent="0.25">
      <c r="A9" s="42" t="s">
        <v>526</v>
      </c>
      <c r="B9" s="42"/>
      <c r="C9" s="42"/>
      <c r="D9" s="42"/>
      <c r="E9" s="42"/>
      <c r="F9" s="42"/>
      <c r="G9" s="42"/>
    </row>
    <row r="10" spans="1:7" x14ac:dyDescent="0.2">
      <c r="A10" s="15"/>
      <c r="B10" s="14"/>
      <c r="C10" s="14"/>
      <c r="D10" s="14"/>
      <c r="E10" s="14"/>
      <c r="F10" s="14"/>
      <c r="G10" s="1" t="s">
        <v>522</v>
      </c>
    </row>
    <row r="11" spans="1:7" x14ac:dyDescent="0.2">
      <c r="A11" s="43" t="s">
        <v>527</v>
      </c>
      <c r="B11" s="45" t="s">
        <v>528</v>
      </c>
      <c r="C11" s="46"/>
      <c r="D11" s="47" t="s">
        <v>529</v>
      </c>
      <c r="E11" s="49" t="s">
        <v>533</v>
      </c>
      <c r="F11" s="50" t="s">
        <v>532</v>
      </c>
      <c r="G11" s="51" t="s">
        <v>523</v>
      </c>
    </row>
    <row r="12" spans="1:7" ht="63.75" x14ac:dyDescent="0.2">
      <c r="A12" s="44"/>
      <c r="B12" s="35" t="s">
        <v>530</v>
      </c>
      <c r="C12" s="35" t="s">
        <v>531</v>
      </c>
      <c r="D12" s="48"/>
      <c r="E12" s="49"/>
      <c r="F12" s="50"/>
      <c r="G12" s="51"/>
    </row>
    <row r="13" spans="1:7" ht="51" x14ac:dyDescent="0.2">
      <c r="A13" s="36" t="s">
        <v>211</v>
      </c>
      <c r="B13" s="9" t="s">
        <v>210</v>
      </c>
      <c r="C13" s="9" t="s">
        <v>212</v>
      </c>
      <c r="D13" s="22" t="s">
        <v>213</v>
      </c>
      <c r="E13" s="23">
        <v>2330</v>
      </c>
      <c r="F13" s="23">
        <v>3016.348</v>
      </c>
      <c r="G13" s="24">
        <f>F13/E13*100</f>
        <v>129.45699570815449</v>
      </c>
    </row>
    <row r="14" spans="1:7" ht="38.25" x14ac:dyDescent="0.2">
      <c r="A14" s="38"/>
      <c r="B14" s="9" t="s">
        <v>210</v>
      </c>
      <c r="C14" s="9" t="s">
        <v>214</v>
      </c>
      <c r="D14" s="22" t="s">
        <v>215</v>
      </c>
      <c r="E14" s="23">
        <v>2973</v>
      </c>
      <c r="F14" s="23">
        <v>4157.8919999999998</v>
      </c>
      <c r="G14" s="24">
        <f t="shared" ref="G14:G74" si="0">F14/E14*100</f>
        <v>139.85509586276487</v>
      </c>
    </row>
    <row r="15" spans="1:7" ht="38.25" x14ac:dyDescent="0.2">
      <c r="A15" s="38"/>
      <c r="B15" s="9" t="s">
        <v>210</v>
      </c>
      <c r="C15" s="9" t="s">
        <v>216</v>
      </c>
      <c r="D15" s="22" t="s">
        <v>217</v>
      </c>
      <c r="E15" s="23">
        <v>1144</v>
      </c>
      <c r="F15" s="23">
        <v>0</v>
      </c>
      <c r="G15" s="24">
        <f t="shared" si="0"/>
        <v>0</v>
      </c>
    </row>
    <row r="16" spans="1:7" ht="38.25" x14ac:dyDescent="0.2">
      <c r="A16" s="38"/>
      <c r="B16" s="9" t="s">
        <v>210</v>
      </c>
      <c r="C16" s="9" t="s">
        <v>218</v>
      </c>
      <c r="D16" s="22" t="s">
        <v>219</v>
      </c>
      <c r="E16" s="23">
        <v>0</v>
      </c>
      <c r="F16" s="23">
        <v>1338.605</v>
      </c>
      <c r="G16" s="24"/>
    </row>
    <row r="17" spans="1:7" ht="38.25" x14ac:dyDescent="0.2">
      <c r="A17" s="38"/>
      <c r="B17" s="9" t="s">
        <v>210</v>
      </c>
      <c r="C17" s="9" t="s">
        <v>220</v>
      </c>
      <c r="D17" s="22" t="s">
        <v>221</v>
      </c>
      <c r="E17" s="23">
        <v>0</v>
      </c>
      <c r="F17" s="23">
        <v>3.246</v>
      </c>
      <c r="G17" s="24"/>
    </row>
    <row r="18" spans="1:7" ht="51" x14ac:dyDescent="0.2">
      <c r="A18" s="38"/>
      <c r="B18" s="9" t="s">
        <v>210</v>
      </c>
      <c r="C18" s="9" t="s">
        <v>222</v>
      </c>
      <c r="D18" s="8" t="s">
        <v>223</v>
      </c>
      <c r="E18" s="23">
        <v>0</v>
      </c>
      <c r="F18" s="23">
        <v>2.3E-2</v>
      </c>
      <c r="G18" s="24"/>
    </row>
    <row r="19" spans="1:7" ht="51" x14ac:dyDescent="0.2">
      <c r="A19" s="38"/>
      <c r="B19" s="9" t="s">
        <v>210</v>
      </c>
      <c r="C19" s="9" t="s">
        <v>314</v>
      </c>
      <c r="D19" s="22" t="s">
        <v>315</v>
      </c>
      <c r="E19" s="23">
        <v>2000</v>
      </c>
      <c r="F19" s="23">
        <v>4265</v>
      </c>
      <c r="G19" s="24">
        <f t="shared" si="0"/>
        <v>213.24999999999997</v>
      </c>
    </row>
    <row r="20" spans="1:7" ht="51" x14ac:dyDescent="0.2">
      <c r="A20" s="38"/>
      <c r="B20" s="9" t="s">
        <v>210</v>
      </c>
      <c r="C20" s="9" t="s">
        <v>328</v>
      </c>
      <c r="D20" s="22" t="s">
        <v>329</v>
      </c>
      <c r="E20" s="23">
        <v>0</v>
      </c>
      <c r="F20" s="23">
        <v>50</v>
      </c>
      <c r="G20" s="24"/>
    </row>
    <row r="21" spans="1:7" ht="51" x14ac:dyDescent="0.2">
      <c r="A21" s="38"/>
      <c r="B21" s="9" t="s">
        <v>210</v>
      </c>
      <c r="C21" s="9" t="s">
        <v>332</v>
      </c>
      <c r="D21" s="22" t="s">
        <v>333</v>
      </c>
      <c r="E21" s="23">
        <v>2500</v>
      </c>
      <c r="F21" s="23">
        <v>3750.8119999999999</v>
      </c>
      <c r="G21" s="24">
        <f t="shared" si="0"/>
        <v>150.03247999999999</v>
      </c>
    </row>
    <row r="22" spans="1:7" ht="38.25" x14ac:dyDescent="0.2">
      <c r="A22" s="38"/>
      <c r="B22" s="9" t="s">
        <v>210</v>
      </c>
      <c r="C22" s="9" t="s">
        <v>336</v>
      </c>
      <c r="D22" s="22" t="s">
        <v>337</v>
      </c>
      <c r="E22" s="23">
        <v>200</v>
      </c>
      <c r="F22" s="23">
        <v>2259.3270000000002</v>
      </c>
      <c r="G22" s="24">
        <f t="shared" si="0"/>
        <v>1129.6635000000001</v>
      </c>
    </row>
    <row r="23" spans="1:7" ht="51" x14ac:dyDescent="0.2">
      <c r="A23" s="38"/>
      <c r="B23" s="9" t="s">
        <v>210</v>
      </c>
      <c r="C23" s="9" t="s">
        <v>356</v>
      </c>
      <c r="D23" s="22" t="s">
        <v>357</v>
      </c>
      <c r="E23" s="23">
        <v>0</v>
      </c>
      <c r="F23" s="23">
        <v>315.60000000000002</v>
      </c>
      <c r="G23" s="24"/>
    </row>
    <row r="24" spans="1:7" ht="63.75" x14ac:dyDescent="0.2">
      <c r="A24" s="38"/>
      <c r="B24" s="25" t="s">
        <v>210</v>
      </c>
      <c r="C24" s="25" t="s">
        <v>370</v>
      </c>
      <c r="D24" s="26" t="s">
        <v>371</v>
      </c>
      <c r="E24" s="23">
        <v>0</v>
      </c>
      <c r="F24" s="23">
        <v>530.48800000000006</v>
      </c>
      <c r="G24" s="24"/>
    </row>
    <row r="25" spans="1:7" x14ac:dyDescent="0.2">
      <c r="A25" s="5" t="s">
        <v>524</v>
      </c>
      <c r="B25" s="6"/>
      <c r="C25" s="2"/>
      <c r="D25" s="3"/>
      <c r="E25" s="27">
        <f>SUM(E13:E24)</f>
        <v>11147</v>
      </c>
      <c r="F25" s="27">
        <f>SUM(F13:F24)</f>
        <v>19687.341</v>
      </c>
      <c r="G25" s="11">
        <f t="shared" si="0"/>
        <v>176.61560061002962</v>
      </c>
    </row>
    <row r="26" spans="1:7" ht="51" x14ac:dyDescent="0.2">
      <c r="A26" s="28" t="s">
        <v>407</v>
      </c>
      <c r="B26" s="29" t="s">
        <v>406</v>
      </c>
      <c r="C26" s="29" t="s">
        <v>402</v>
      </c>
      <c r="D26" s="30" t="s">
        <v>403</v>
      </c>
      <c r="E26" s="23">
        <v>50</v>
      </c>
      <c r="F26" s="23">
        <v>315</v>
      </c>
      <c r="G26" s="24">
        <f t="shared" si="0"/>
        <v>630</v>
      </c>
    </row>
    <row r="27" spans="1:7" x14ac:dyDescent="0.2">
      <c r="A27" s="5" t="s">
        <v>524</v>
      </c>
      <c r="B27" s="6"/>
      <c r="C27" s="2"/>
      <c r="D27" s="3"/>
      <c r="E27" s="10">
        <f>SUM(E26)</f>
        <v>50</v>
      </c>
      <c r="F27" s="10">
        <f>SUM(F26)</f>
        <v>315</v>
      </c>
      <c r="G27" s="11">
        <f t="shared" si="0"/>
        <v>630</v>
      </c>
    </row>
    <row r="28" spans="1:7" ht="51" x14ac:dyDescent="0.2">
      <c r="A28" s="36" t="s">
        <v>321</v>
      </c>
      <c r="B28" s="9" t="s">
        <v>320</v>
      </c>
      <c r="C28" s="9" t="s">
        <v>322</v>
      </c>
      <c r="D28" s="22" t="s">
        <v>323</v>
      </c>
      <c r="E28" s="23">
        <v>200</v>
      </c>
      <c r="F28" s="23">
        <v>106.45099999999999</v>
      </c>
      <c r="G28" s="24">
        <f t="shared" si="0"/>
        <v>53.22549999999999</v>
      </c>
    </row>
    <row r="29" spans="1:7" ht="51" x14ac:dyDescent="0.2">
      <c r="A29" s="37"/>
      <c r="B29" s="9" t="s">
        <v>320</v>
      </c>
      <c r="C29" s="9" t="s">
        <v>402</v>
      </c>
      <c r="D29" s="22" t="s">
        <v>403</v>
      </c>
      <c r="E29" s="23">
        <v>800</v>
      </c>
      <c r="F29" s="23">
        <v>2509.1770000000001</v>
      </c>
      <c r="G29" s="24">
        <f t="shared" si="0"/>
        <v>313.64712500000002</v>
      </c>
    </row>
    <row r="30" spans="1:7" x14ac:dyDescent="0.2">
      <c r="A30" s="5" t="s">
        <v>524</v>
      </c>
      <c r="B30" s="6"/>
      <c r="C30" s="2"/>
      <c r="D30" s="3"/>
      <c r="E30" s="10">
        <f>SUM(E28:E29)</f>
        <v>1000</v>
      </c>
      <c r="F30" s="10">
        <f>SUM(F28:F29)</f>
        <v>2615.6280000000002</v>
      </c>
      <c r="G30" s="11">
        <f t="shared" si="0"/>
        <v>261.56279999999998</v>
      </c>
    </row>
    <row r="31" spans="1:7" ht="89.25" x14ac:dyDescent="0.2">
      <c r="A31" s="36" t="s">
        <v>139</v>
      </c>
      <c r="B31" s="9" t="s">
        <v>138</v>
      </c>
      <c r="C31" s="9" t="s">
        <v>140</v>
      </c>
      <c r="D31" s="8" t="s">
        <v>141</v>
      </c>
      <c r="E31" s="23">
        <v>350</v>
      </c>
      <c r="F31" s="23">
        <v>89.25</v>
      </c>
      <c r="G31" s="24">
        <f t="shared" si="0"/>
        <v>25.5</v>
      </c>
    </row>
    <row r="32" spans="1:7" ht="51" x14ac:dyDescent="0.2">
      <c r="A32" s="37"/>
      <c r="B32" s="9" t="s">
        <v>138</v>
      </c>
      <c r="C32" s="9" t="s">
        <v>402</v>
      </c>
      <c r="D32" s="22" t="s">
        <v>403</v>
      </c>
      <c r="E32" s="23">
        <v>4500</v>
      </c>
      <c r="F32" s="23">
        <v>7066.9210000000003</v>
      </c>
      <c r="G32" s="24">
        <f t="shared" si="0"/>
        <v>157.0426888888889</v>
      </c>
    </row>
    <row r="33" spans="1:7" x14ac:dyDescent="0.2">
      <c r="A33" s="5" t="s">
        <v>524</v>
      </c>
      <c r="B33" s="6"/>
      <c r="C33" s="2"/>
      <c r="D33" s="3"/>
      <c r="E33" s="10">
        <f>SUM(E31:E32)</f>
        <v>4850</v>
      </c>
      <c r="F33" s="10">
        <f>SUM(F31:F32)</f>
        <v>7156.1710000000003</v>
      </c>
      <c r="G33" s="11">
        <f t="shared" si="0"/>
        <v>147.5499175257732</v>
      </c>
    </row>
    <row r="34" spans="1:7" ht="51" x14ac:dyDescent="0.2">
      <c r="A34" s="36" t="s">
        <v>35</v>
      </c>
      <c r="B34" s="9" t="s">
        <v>34</v>
      </c>
      <c r="C34" s="9" t="s">
        <v>36</v>
      </c>
      <c r="D34" s="22" t="s">
        <v>37</v>
      </c>
      <c r="E34" s="23">
        <v>19915.599999999999</v>
      </c>
      <c r="F34" s="23">
        <v>22287.442999999999</v>
      </c>
      <c r="G34" s="24">
        <f t="shared" si="0"/>
        <v>111.90947297595855</v>
      </c>
    </row>
    <row r="35" spans="1:7" ht="63.75" x14ac:dyDescent="0.2">
      <c r="A35" s="38"/>
      <c r="B35" s="9" t="s">
        <v>34</v>
      </c>
      <c r="C35" s="9" t="s">
        <v>38</v>
      </c>
      <c r="D35" s="8" t="s">
        <v>39</v>
      </c>
      <c r="E35" s="23">
        <v>194.4</v>
      </c>
      <c r="F35" s="23">
        <v>214.643</v>
      </c>
      <c r="G35" s="24">
        <f t="shared" si="0"/>
        <v>110.41306584362141</v>
      </c>
    </row>
    <row r="36" spans="1:7" ht="51" x14ac:dyDescent="0.2">
      <c r="A36" s="38"/>
      <c r="B36" s="9" t="s">
        <v>34</v>
      </c>
      <c r="C36" s="9" t="s">
        <v>40</v>
      </c>
      <c r="D36" s="22" t="s">
        <v>41</v>
      </c>
      <c r="E36" s="23">
        <v>28642.400000000001</v>
      </c>
      <c r="F36" s="23">
        <v>32512.161</v>
      </c>
      <c r="G36" s="24">
        <f t="shared" si="0"/>
        <v>113.51060316174622</v>
      </c>
    </row>
    <row r="37" spans="1:7" ht="51" x14ac:dyDescent="0.2">
      <c r="A37" s="38"/>
      <c r="B37" s="9" t="s">
        <v>34</v>
      </c>
      <c r="C37" s="9" t="s">
        <v>42</v>
      </c>
      <c r="D37" s="22" t="s">
        <v>43</v>
      </c>
      <c r="E37" s="23">
        <v>0</v>
      </c>
      <c r="F37" s="23">
        <v>-4993.652</v>
      </c>
      <c r="G37" s="24"/>
    </row>
    <row r="38" spans="1:7" ht="63.75" x14ac:dyDescent="0.2">
      <c r="A38" s="37"/>
      <c r="B38" s="9" t="s">
        <v>34</v>
      </c>
      <c r="C38" s="9" t="s">
        <v>370</v>
      </c>
      <c r="D38" s="8" t="s">
        <v>371</v>
      </c>
      <c r="E38" s="23">
        <v>145</v>
      </c>
      <c r="F38" s="23">
        <v>120</v>
      </c>
      <c r="G38" s="24">
        <f t="shared" si="0"/>
        <v>82.758620689655174</v>
      </c>
    </row>
    <row r="39" spans="1:7" x14ac:dyDescent="0.2">
      <c r="A39" s="5" t="s">
        <v>524</v>
      </c>
      <c r="B39" s="6"/>
      <c r="C39" s="2"/>
      <c r="D39" s="3"/>
      <c r="E39" s="10">
        <f>SUM(E34:E38)</f>
        <v>48897.4</v>
      </c>
      <c r="F39" s="10">
        <f>SUM(F34:F38)</f>
        <v>50140.595000000001</v>
      </c>
      <c r="G39" s="11">
        <f t="shared" si="0"/>
        <v>102.54245624511734</v>
      </c>
    </row>
    <row r="40" spans="1:7" ht="51" x14ac:dyDescent="0.2">
      <c r="A40" s="36" t="s">
        <v>347</v>
      </c>
      <c r="B40" s="9" t="s">
        <v>346</v>
      </c>
      <c r="C40" s="9" t="s">
        <v>344</v>
      </c>
      <c r="D40" s="22" t="s">
        <v>345</v>
      </c>
      <c r="E40" s="23">
        <v>0</v>
      </c>
      <c r="F40" s="23">
        <v>10.736000000000001</v>
      </c>
      <c r="G40" s="24"/>
    </row>
    <row r="41" spans="1:7" ht="63.75" x14ac:dyDescent="0.2">
      <c r="A41" s="38"/>
      <c r="B41" s="9" t="s">
        <v>346</v>
      </c>
      <c r="C41" s="9" t="s">
        <v>370</v>
      </c>
      <c r="D41" s="8" t="s">
        <v>371</v>
      </c>
      <c r="E41" s="23">
        <v>0</v>
      </c>
      <c r="F41" s="23">
        <v>3</v>
      </c>
      <c r="G41" s="24"/>
    </row>
    <row r="42" spans="1:7" ht="51" x14ac:dyDescent="0.2">
      <c r="A42" s="37"/>
      <c r="B42" s="9" t="s">
        <v>346</v>
      </c>
      <c r="C42" s="9" t="s">
        <v>402</v>
      </c>
      <c r="D42" s="22" t="s">
        <v>403</v>
      </c>
      <c r="E42" s="23">
        <v>0</v>
      </c>
      <c r="F42" s="23">
        <v>478.625</v>
      </c>
      <c r="G42" s="24"/>
    </row>
    <row r="43" spans="1:7" x14ac:dyDescent="0.2">
      <c r="A43" s="5" t="s">
        <v>524</v>
      </c>
      <c r="B43" s="6"/>
      <c r="C43" s="2"/>
      <c r="D43" s="3"/>
      <c r="E43" s="10">
        <f>SUM(E40:E42)</f>
        <v>0</v>
      </c>
      <c r="F43" s="10">
        <f>SUM(F40:F42)</f>
        <v>492.36099999999999</v>
      </c>
      <c r="G43" s="11"/>
    </row>
    <row r="44" spans="1:7" ht="63.75" x14ac:dyDescent="0.2">
      <c r="A44" s="36" t="s">
        <v>299</v>
      </c>
      <c r="B44" s="9" t="s">
        <v>298</v>
      </c>
      <c r="C44" s="9" t="s">
        <v>296</v>
      </c>
      <c r="D44" s="8" t="s">
        <v>297</v>
      </c>
      <c r="E44" s="23">
        <v>90</v>
      </c>
      <c r="F44" s="23">
        <v>553.02099999999996</v>
      </c>
      <c r="G44" s="24">
        <f t="shared" si="0"/>
        <v>614.46777777777766</v>
      </c>
    </row>
    <row r="45" spans="1:7" ht="63.75" x14ac:dyDescent="0.2">
      <c r="A45" s="38"/>
      <c r="B45" s="9" t="s">
        <v>298</v>
      </c>
      <c r="C45" s="9" t="s">
        <v>302</v>
      </c>
      <c r="D45" s="8" t="s">
        <v>303</v>
      </c>
      <c r="E45" s="23">
        <v>590</v>
      </c>
      <c r="F45" s="23">
        <v>601.96699999999998</v>
      </c>
      <c r="G45" s="24">
        <f t="shared" si="0"/>
        <v>102.02830508474577</v>
      </c>
    </row>
    <row r="46" spans="1:7" ht="51" x14ac:dyDescent="0.2">
      <c r="A46" s="38"/>
      <c r="B46" s="9" t="s">
        <v>298</v>
      </c>
      <c r="C46" s="9" t="s">
        <v>332</v>
      </c>
      <c r="D46" s="22" t="s">
        <v>333</v>
      </c>
      <c r="E46" s="23">
        <v>1100</v>
      </c>
      <c r="F46" s="23">
        <v>1193.549</v>
      </c>
      <c r="G46" s="24">
        <f t="shared" si="0"/>
        <v>108.50445454545454</v>
      </c>
    </row>
    <row r="47" spans="1:7" ht="63.75" x14ac:dyDescent="0.2">
      <c r="A47" s="38"/>
      <c r="B47" s="9" t="s">
        <v>298</v>
      </c>
      <c r="C47" s="9" t="s">
        <v>338</v>
      </c>
      <c r="D47" s="8" t="s">
        <v>339</v>
      </c>
      <c r="E47" s="23">
        <v>11656.2</v>
      </c>
      <c r="F47" s="23">
        <v>15055.205</v>
      </c>
      <c r="G47" s="24">
        <f t="shared" si="0"/>
        <v>129.16048969647053</v>
      </c>
    </row>
    <row r="48" spans="1:7" ht="63.75" x14ac:dyDescent="0.2">
      <c r="A48" s="38"/>
      <c r="B48" s="9" t="s">
        <v>298</v>
      </c>
      <c r="C48" s="9" t="s">
        <v>370</v>
      </c>
      <c r="D48" s="8" t="s">
        <v>371</v>
      </c>
      <c r="E48" s="23">
        <v>1000</v>
      </c>
      <c r="F48" s="23">
        <v>986.11300000000006</v>
      </c>
      <c r="G48" s="24">
        <f t="shared" si="0"/>
        <v>98.6113</v>
      </c>
    </row>
    <row r="49" spans="1:7" ht="51" x14ac:dyDescent="0.2">
      <c r="A49" s="37"/>
      <c r="B49" s="9" t="s">
        <v>298</v>
      </c>
      <c r="C49" s="9" t="s">
        <v>402</v>
      </c>
      <c r="D49" s="22" t="s">
        <v>403</v>
      </c>
      <c r="E49" s="23">
        <v>3500</v>
      </c>
      <c r="F49" s="23">
        <v>3373.5749999999998</v>
      </c>
      <c r="G49" s="24">
        <f t="shared" si="0"/>
        <v>96.387857142857143</v>
      </c>
    </row>
    <row r="50" spans="1:7" x14ac:dyDescent="0.2">
      <c r="A50" s="5" t="s">
        <v>524</v>
      </c>
      <c r="B50" s="6"/>
      <c r="C50" s="2"/>
      <c r="D50" s="3"/>
      <c r="E50" s="10">
        <f>SUM(E44:E49)</f>
        <v>17936.2</v>
      </c>
      <c r="F50" s="10">
        <f>SUM(F44:F49)</f>
        <v>21763.43</v>
      </c>
      <c r="G50" s="11">
        <f t="shared" si="0"/>
        <v>121.338020316455</v>
      </c>
    </row>
    <row r="51" spans="1:7" ht="63.75" x14ac:dyDescent="0.2">
      <c r="A51" s="36" t="s">
        <v>375</v>
      </c>
      <c r="B51" s="9" t="s">
        <v>374</v>
      </c>
      <c r="C51" s="9" t="s">
        <v>370</v>
      </c>
      <c r="D51" s="8" t="s">
        <v>371</v>
      </c>
      <c r="E51" s="23">
        <v>150</v>
      </c>
      <c r="F51" s="23">
        <v>712.59900000000005</v>
      </c>
      <c r="G51" s="24">
        <f t="shared" si="0"/>
        <v>475.06599999999997</v>
      </c>
    </row>
    <row r="52" spans="1:7" ht="51" x14ac:dyDescent="0.2">
      <c r="A52" s="37"/>
      <c r="B52" s="9" t="s">
        <v>374</v>
      </c>
      <c r="C52" s="9" t="s">
        <v>402</v>
      </c>
      <c r="D52" s="22" t="s">
        <v>403</v>
      </c>
      <c r="E52" s="23">
        <v>60</v>
      </c>
      <c r="F52" s="23">
        <v>83.103999999999999</v>
      </c>
      <c r="G52" s="24">
        <f t="shared" si="0"/>
        <v>138.50666666666666</v>
      </c>
    </row>
    <row r="53" spans="1:7" x14ac:dyDescent="0.2">
      <c r="A53" s="5" t="s">
        <v>524</v>
      </c>
      <c r="B53" s="6"/>
      <c r="C53" s="2"/>
      <c r="D53" s="3"/>
      <c r="E53" s="10">
        <f>SUM(E51:E52)</f>
        <v>210</v>
      </c>
      <c r="F53" s="10">
        <f>SUM(F51:F52)</f>
        <v>795.70300000000009</v>
      </c>
      <c r="G53" s="11">
        <f t="shared" si="0"/>
        <v>378.90619047619055</v>
      </c>
    </row>
    <row r="54" spans="1:7" ht="63.75" x14ac:dyDescent="0.2">
      <c r="A54" s="31" t="s">
        <v>377</v>
      </c>
      <c r="B54" s="9" t="s">
        <v>376</v>
      </c>
      <c r="C54" s="9" t="s">
        <v>370</v>
      </c>
      <c r="D54" s="8" t="s">
        <v>371</v>
      </c>
      <c r="E54" s="23">
        <v>0</v>
      </c>
      <c r="F54" s="23">
        <v>42.74</v>
      </c>
      <c r="G54" s="24"/>
    </row>
    <row r="55" spans="1:7" x14ac:dyDescent="0.2">
      <c r="A55" s="5" t="s">
        <v>524</v>
      </c>
      <c r="B55" s="6"/>
      <c r="C55" s="2"/>
      <c r="D55" s="3"/>
      <c r="E55" s="10">
        <f>SUM(E54)</f>
        <v>0</v>
      </c>
      <c r="F55" s="10">
        <f>SUM(F54)</f>
        <v>42.74</v>
      </c>
      <c r="G55" s="11"/>
    </row>
    <row r="56" spans="1:7" ht="51" x14ac:dyDescent="0.2">
      <c r="A56" s="31" t="s">
        <v>405</v>
      </c>
      <c r="B56" s="9" t="s">
        <v>404</v>
      </c>
      <c r="C56" s="9" t="s">
        <v>402</v>
      </c>
      <c r="D56" s="22" t="s">
        <v>403</v>
      </c>
      <c r="E56" s="23">
        <v>300</v>
      </c>
      <c r="F56" s="23">
        <v>1089.038</v>
      </c>
      <c r="G56" s="24">
        <f t="shared" si="0"/>
        <v>363.01266666666663</v>
      </c>
    </row>
    <row r="57" spans="1:7" x14ac:dyDescent="0.2">
      <c r="A57" s="5" t="s">
        <v>524</v>
      </c>
      <c r="B57" s="6"/>
      <c r="C57" s="2"/>
      <c r="D57" s="3"/>
      <c r="E57" s="10">
        <f>SUM(E56)</f>
        <v>300</v>
      </c>
      <c r="F57" s="10">
        <f>SUM(F56)</f>
        <v>1089.038</v>
      </c>
      <c r="G57" s="11">
        <f t="shared" si="0"/>
        <v>363.01266666666663</v>
      </c>
    </row>
    <row r="58" spans="1:7" ht="63.75" x14ac:dyDescent="0.2">
      <c r="A58" s="36" t="s">
        <v>301</v>
      </c>
      <c r="B58" s="9" t="s">
        <v>300</v>
      </c>
      <c r="C58" s="9" t="s">
        <v>296</v>
      </c>
      <c r="D58" s="8" t="s">
        <v>297</v>
      </c>
      <c r="E58" s="23">
        <v>0</v>
      </c>
      <c r="F58" s="23">
        <v>547</v>
      </c>
      <c r="G58" s="24"/>
    </row>
    <row r="59" spans="1:7" ht="63.75" x14ac:dyDescent="0.2">
      <c r="A59" s="37"/>
      <c r="B59" s="9" t="s">
        <v>300</v>
      </c>
      <c r="C59" s="9" t="s">
        <v>370</v>
      </c>
      <c r="D59" s="8" t="s">
        <v>371</v>
      </c>
      <c r="E59" s="23">
        <v>0</v>
      </c>
      <c r="F59" s="23">
        <v>40</v>
      </c>
      <c r="G59" s="24"/>
    </row>
    <row r="60" spans="1:7" x14ac:dyDescent="0.2">
      <c r="A60" s="5" t="s">
        <v>524</v>
      </c>
      <c r="B60" s="6"/>
      <c r="C60" s="2"/>
      <c r="D60" s="3"/>
      <c r="E60" s="10">
        <f>SUM(E58:E59)</f>
        <v>0</v>
      </c>
      <c r="F60" s="10">
        <f>SUM(F58:F59)</f>
        <v>587</v>
      </c>
      <c r="G60" s="11"/>
    </row>
    <row r="61" spans="1:7" ht="76.5" x14ac:dyDescent="0.2">
      <c r="A61" s="36" t="s">
        <v>353</v>
      </c>
      <c r="B61" s="9" t="s">
        <v>352</v>
      </c>
      <c r="C61" s="9" t="s">
        <v>354</v>
      </c>
      <c r="D61" s="8" t="s">
        <v>355</v>
      </c>
      <c r="E61" s="23">
        <v>0</v>
      </c>
      <c r="F61" s="23">
        <v>155.38800000000001</v>
      </c>
      <c r="G61" s="24"/>
    </row>
    <row r="62" spans="1:7" ht="51" x14ac:dyDescent="0.2">
      <c r="A62" s="37"/>
      <c r="B62" s="9" t="s">
        <v>352</v>
      </c>
      <c r="C62" s="9" t="s">
        <v>360</v>
      </c>
      <c r="D62" s="22" t="s">
        <v>361</v>
      </c>
      <c r="E62" s="23">
        <v>300</v>
      </c>
      <c r="F62" s="23">
        <v>3382</v>
      </c>
      <c r="G62" s="24">
        <f t="shared" si="0"/>
        <v>1127.3333333333333</v>
      </c>
    </row>
    <row r="63" spans="1:7" x14ac:dyDescent="0.2">
      <c r="A63" s="5" t="s">
        <v>524</v>
      </c>
      <c r="B63" s="6"/>
      <c r="C63" s="2"/>
      <c r="D63" s="3"/>
      <c r="E63" s="10">
        <f>SUM(E61:E62)</f>
        <v>300</v>
      </c>
      <c r="F63" s="10">
        <f>SUM(F61:F62)</f>
        <v>3537.3879999999999</v>
      </c>
      <c r="G63" s="11">
        <f t="shared" si="0"/>
        <v>1179.1293333333333</v>
      </c>
    </row>
    <row r="64" spans="1:7" ht="38.25" x14ac:dyDescent="0.2">
      <c r="A64" s="36" t="s">
        <v>153</v>
      </c>
      <c r="B64" s="9" t="s">
        <v>152</v>
      </c>
      <c r="C64" s="9" t="s">
        <v>154</v>
      </c>
      <c r="D64" s="22" t="s">
        <v>155</v>
      </c>
      <c r="E64" s="23">
        <v>547.29999999999995</v>
      </c>
      <c r="F64" s="23">
        <v>577.774</v>
      </c>
      <c r="G64" s="24">
        <f t="shared" si="0"/>
        <v>105.56806139228942</v>
      </c>
    </row>
    <row r="65" spans="1:7" ht="38.25" x14ac:dyDescent="0.2">
      <c r="A65" s="38"/>
      <c r="B65" s="9" t="s">
        <v>152</v>
      </c>
      <c r="C65" s="9" t="s">
        <v>176</v>
      </c>
      <c r="D65" s="22" t="s">
        <v>177</v>
      </c>
      <c r="E65" s="23">
        <v>113786.1</v>
      </c>
      <c r="F65" s="23">
        <v>108630.80899999999</v>
      </c>
      <c r="G65" s="24">
        <f t="shared" si="0"/>
        <v>95.469313914441216</v>
      </c>
    </row>
    <row r="66" spans="1:7" ht="38.25" x14ac:dyDescent="0.2">
      <c r="A66" s="38"/>
      <c r="B66" s="9" t="s">
        <v>152</v>
      </c>
      <c r="C66" s="9" t="s">
        <v>178</v>
      </c>
      <c r="D66" s="22" t="s">
        <v>179</v>
      </c>
      <c r="E66" s="23">
        <v>0</v>
      </c>
      <c r="F66" s="23">
        <v>837.50699999999995</v>
      </c>
      <c r="G66" s="24"/>
    </row>
    <row r="67" spans="1:7" ht="51" x14ac:dyDescent="0.2">
      <c r="A67" s="38"/>
      <c r="B67" s="9" t="s">
        <v>152</v>
      </c>
      <c r="C67" s="9" t="s">
        <v>206</v>
      </c>
      <c r="D67" s="22" t="s">
        <v>207</v>
      </c>
      <c r="E67" s="23">
        <v>557</v>
      </c>
      <c r="F67" s="23">
        <v>418.90300000000002</v>
      </c>
      <c r="G67" s="24">
        <f t="shared" si="0"/>
        <v>75.207001795332147</v>
      </c>
    </row>
    <row r="68" spans="1:7" ht="25.5" x14ac:dyDescent="0.2">
      <c r="A68" s="38"/>
      <c r="B68" s="9" t="s">
        <v>152</v>
      </c>
      <c r="C68" s="9" t="s">
        <v>236</v>
      </c>
      <c r="D68" s="22" t="s">
        <v>237</v>
      </c>
      <c r="E68" s="23">
        <v>0</v>
      </c>
      <c r="F68" s="23">
        <v>165.328</v>
      </c>
      <c r="G68" s="24"/>
    </row>
    <row r="69" spans="1:7" x14ac:dyDescent="0.2">
      <c r="A69" s="38"/>
      <c r="B69" s="9" t="s">
        <v>152</v>
      </c>
      <c r="C69" s="9" t="s">
        <v>240</v>
      </c>
      <c r="D69" s="22" t="s">
        <v>241</v>
      </c>
      <c r="E69" s="23">
        <v>0</v>
      </c>
      <c r="F69" s="23">
        <v>163.68</v>
      </c>
      <c r="G69" s="24"/>
    </row>
    <row r="70" spans="1:7" ht="63.75" x14ac:dyDescent="0.2">
      <c r="A70" s="38"/>
      <c r="B70" s="9" t="s">
        <v>152</v>
      </c>
      <c r="C70" s="9" t="s">
        <v>266</v>
      </c>
      <c r="D70" s="8" t="s">
        <v>267</v>
      </c>
      <c r="E70" s="23">
        <v>0</v>
      </c>
      <c r="F70" s="23">
        <v>0.219</v>
      </c>
      <c r="G70" s="24"/>
    </row>
    <row r="71" spans="1:7" ht="63.75" x14ac:dyDescent="0.2">
      <c r="A71" s="38"/>
      <c r="B71" s="9" t="s">
        <v>152</v>
      </c>
      <c r="C71" s="9" t="s">
        <v>268</v>
      </c>
      <c r="D71" s="8" t="s">
        <v>269</v>
      </c>
      <c r="E71" s="23">
        <v>0</v>
      </c>
      <c r="F71" s="23">
        <v>22.823</v>
      </c>
      <c r="G71" s="24"/>
    </row>
    <row r="72" spans="1:7" ht="89.25" x14ac:dyDescent="0.2">
      <c r="A72" s="38"/>
      <c r="B72" s="9" t="s">
        <v>152</v>
      </c>
      <c r="C72" s="9" t="s">
        <v>270</v>
      </c>
      <c r="D72" s="8" t="s">
        <v>271</v>
      </c>
      <c r="E72" s="23">
        <v>155086</v>
      </c>
      <c r="F72" s="23">
        <v>50801.197</v>
      </c>
      <c r="G72" s="24">
        <f t="shared" si="0"/>
        <v>32.756791070760741</v>
      </c>
    </row>
    <row r="73" spans="1:7" ht="89.25" x14ac:dyDescent="0.2">
      <c r="A73" s="38"/>
      <c r="B73" s="9" t="s">
        <v>152</v>
      </c>
      <c r="C73" s="9" t="s">
        <v>272</v>
      </c>
      <c r="D73" s="8" t="s">
        <v>273</v>
      </c>
      <c r="E73" s="23">
        <v>984.6</v>
      </c>
      <c r="F73" s="23">
        <v>1961.2370000000001</v>
      </c>
      <c r="G73" s="24">
        <f t="shared" si="0"/>
        <v>199.19124517570589</v>
      </c>
    </row>
    <row r="74" spans="1:7" ht="89.25" x14ac:dyDescent="0.2">
      <c r="A74" s="38"/>
      <c r="B74" s="9" t="s">
        <v>152</v>
      </c>
      <c r="C74" s="9" t="s">
        <v>274</v>
      </c>
      <c r="D74" s="8" t="s">
        <v>275</v>
      </c>
      <c r="E74" s="23">
        <v>22246.2</v>
      </c>
      <c r="F74" s="23">
        <v>24259.794999999998</v>
      </c>
      <c r="G74" s="24">
        <f t="shared" si="0"/>
        <v>109.05141102750132</v>
      </c>
    </row>
    <row r="75" spans="1:7" ht="38.25" x14ac:dyDescent="0.2">
      <c r="A75" s="38"/>
      <c r="B75" s="9" t="s">
        <v>152</v>
      </c>
      <c r="C75" s="9" t="s">
        <v>308</v>
      </c>
      <c r="D75" s="22" t="s">
        <v>309</v>
      </c>
      <c r="E75" s="23">
        <v>0</v>
      </c>
      <c r="F75" s="23">
        <v>290.35599999999999</v>
      </c>
      <c r="G75" s="24"/>
    </row>
    <row r="76" spans="1:7" ht="51" x14ac:dyDescent="0.2">
      <c r="A76" s="38"/>
      <c r="B76" s="9" t="s">
        <v>152</v>
      </c>
      <c r="C76" s="9" t="s">
        <v>348</v>
      </c>
      <c r="D76" s="22" t="s">
        <v>349</v>
      </c>
      <c r="E76" s="23">
        <v>0</v>
      </c>
      <c r="F76" s="23">
        <v>1.101</v>
      </c>
      <c r="G76" s="24"/>
    </row>
    <row r="77" spans="1:7" ht="38.25" x14ac:dyDescent="0.2">
      <c r="A77" s="38"/>
      <c r="B77" s="9" t="s">
        <v>152</v>
      </c>
      <c r="C77" s="9" t="s">
        <v>386</v>
      </c>
      <c r="D77" s="22" t="s">
        <v>387</v>
      </c>
      <c r="E77" s="23">
        <v>0</v>
      </c>
      <c r="F77" s="23">
        <v>60</v>
      </c>
      <c r="G77" s="24"/>
    </row>
    <row r="78" spans="1:7" ht="25.5" x14ac:dyDescent="0.2">
      <c r="A78" s="38"/>
      <c r="B78" s="9" t="s">
        <v>152</v>
      </c>
      <c r="C78" s="9" t="s">
        <v>388</v>
      </c>
      <c r="D78" s="22" t="s">
        <v>389</v>
      </c>
      <c r="E78" s="23">
        <v>0</v>
      </c>
      <c r="F78" s="23">
        <v>1368.9929999999999</v>
      </c>
      <c r="G78" s="24"/>
    </row>
    <row r="79" spans="1:7" x14ac:dyDescent="0.2">
      <c r="A79" s="38"/>
      <c r="B79" s="9" t="s">
        <v>152</v>
      </c>
      <c r="C79" s="9" t="s">
        <v>410</v>
      </c>
      <c r="D79" s="22" t="s">
        <v>411</v>
      </c>
      <c r="E79" s="23">
        <v>0</v>
      </c>
      <c r="F79" s="23">
        <v>6.8010000000000002</v>
      </c>
      <c r="G79" s="24"/>
    </row>
    <row r="80" spans="1:7" x14ac:dyDescent="0.2">
      <c r="A80" s="38"/>
      <c r="B80" s="9" t="s">
        <v>152</v>
      </c>
      <c r="C80" s="9" t="s">
        <v>412</v>
      </c>
      <c r="D80" s="22" t="s">
        <v>413</v>
      </c>
      <c r="E80" s="23">
        <v>0</v>
      </c>
      <c r="F80" s="23">
        <v>581.36400000000003</v>
      </c>
      <c r="G80" s="24"/>
    </row>
    <row r="81" spans="1:7" ht="25.5" x14ac:dyDescent="0.2">
      <c r="A81" s="38"/>
      <c r="B81" s="9" t="s">
        <v>152</v>
      </c>
      <c r="C81" s="9" t="s">
        <v>420</v>
      </c>
      <c r="D81" s="22" t="s">
        <v>421</v>
      </c>
      <c r="E81" s="23">
        <v>232471.50700000001</v>
      </c>
      <c r="F81" s="23">
        <v>7.3970000000000002</v>
      </c>
      <c r="G81" s="24">
        <f t="shared" ref="G81:G138" si="1">F81/E81*100</f>
        <v>3.1818953193261659E-3</v>
      </c>
    </row>
    <row r="82" spans="1:7" ht="51" x14ac:dyDescent="0.2">
      <c r="A82" s="38"/>
      <c r="B82" s="9" t="s">
        <v>152</v>
      </c>
      <c r="C82" s="9" t="s">
        <v>424</v>
      </c>
      <c r="D82" s="8" t="s">
        <v>425</v>
      </c>
      <c r="E82" s="23">
        <v>0</v>
      </c>
      <c r="F82" s="23">
        <v>232464.11</v>
      </c>
      <c r="G82" s="24"/>
    </row>
    <row r="83" spans="1:7" x14ac:dyDescent="0.2">
      <c r="A83" s="37"/>
      <c r="B83" s="9" t="s">
        <v>152</v>
      </c>
      <c r="C83" s="9" t="s">
        <v>436</v>
      </c>
      <c r="D83" s="22" t="s">
        <v>437</v>
      </c>
      <c r="E83" s="23">
        <v>0</v>
      </c>
      <c r="F83" s="23">
        <v>0</v>
      </c>
      <c r="G83" s="24"/>
    </row>
    <row r="84" spans="1:7" x14ac:dyDescent="0.2">
      <c r="A84" s="5" t="s">
        <v>524</v>
      </c>
      <c r="B84" s="6"/>
      <c r="C84" s="2"/>
      <c r="D84" s="3"/>
      <c r="E84" s="10">
        <f>SUM(E64:E83)</f>
        <v>525678.70700000005</v>
      </c>
      <c r="F84" s="10">
        <f>SUM(F64:F83)</f>
        <v>422619.39399999997</v>
      </c>
      <c r="G84" s="11">
        <f t="shared" si="1"/>
        <v>80.394999525822513</v>
      </c>
    </row>
    <row r="85" spans="1:7" ht="63.75" x14ac:dyDescent="0.2">
      <c r="A85" s="31" t="s">
        <v>379</v>
      </c>
      <c r="B85" s="9" t="s">
        <v>378</v>
      </c>
      <c r="C85" s="9" t="s">
        <v>370</v>
      </c>
      <c r="D85" s="8" t="s">
        <v>371</v>
      </c>
      <c r="E85" s="23">
        <v>0</v>
      </c>
      <c r="F85" s="23">
        <v>205</v>
      </c>
      <c r="G85" s="24"/>
    </row>
    <row r="86" spans="1:7" x14ac:dyDescent="0.2">
      <c r="A86" s="5" t="s">
        <v>524</v>
      </c>
      <c r="B86" s="6"/>
      <c r="C86" s="2"/>
      <c r="D86" s="3"/>
      <c r="E86" s="10">
        <f>SUM(E85)</f>
        <v>0</v>
      </c>
      <c r="F86" s="10">
        <f>SUM(F85)</f>
        <v>205</v>
      </c>
      <c r="G86" s="11"/>
    </row>
    <row r="87" spans="1:7" ht="63.75" x14ac:dyDescent="0.2">
      <c r="A87" s="36" t="s">
        <v>369</v>
      </c>
      <c r="B87" s="9" t="s">
        <v>368</v>
      </c>
      <c r="C87" s="9" t="s">
        <v>370</v>
      </c>
      <c r="D87" s="8" t="s">
        <v>371</v>
      </c>
      <c r="E87" s="23">
        <v>100</v>
      </c>
      <c r="F87" s="23">
        <v>89.507000000000005</v>
      </c>
      <c r="G87" s="24">
        <f t="shared" si="1"/>
        <v>89.507000000000005</v>
      </c>
    </row>
    <row r="88" spans="1:7" ht="38.25" x14ac:dyDescent="0.2">
      <c r="A88" s="37"/>
      <c r="B88" s="9" t="s">
        <v>368</v>
      </c>
      <c r="C88" s="9" t="s">
        <v>408</v>
      </c>
      <c r="D88" s="22" t="s">
        <v>409</v>
      </c>
      <c r="E88" s="23">
        <v>170</v>
      </c>
      <c r="F88" s="23">
        <v>137.87899999999999</v>
      </c>
      <c r="G88" s="24">
        <f t="shared" si="1"/>
        <v>81.105294117647048</v>
      </c>
    </row>
    <row r="89" spans="1:7" x14ac:dyDescent="0.2">
      <c r="A89" s="5" t="s">
        <v>524</v>
      </c>
      <c r="B89" s="6"/>
      <c r="C89" s="2"/>
      <c r="D89" s="3"/>
      <c r="E89" s="10">
        <f>SUM(E87:E88)</f>
        <v>270</v>
      </c>
      <c r="F89" s="10">
        <f>SUM(F87:F88)</f>
        <v>227.386</v>
      </c>
      <c r="G89" s="11">
        <f t="shared" si="1"/>
        <v>84.217037037037031</v>
      </c>
    </row>
    <row r="90" spans="1:7" ht="63.75" x14ac:dyDescent="0.2">
      <c r="A90" s="31" t="s">
        <v>373</v>
      </c>
      <c r="B90" s="9" t="s">
        <v>372</v>
      </c>
      <c r="C90" s="9" t="s">
        <v>370</v>
      </c>
      <c r="D90" s="8" t="s">
        <v>371</v>
      </c>
      <c r="E90" s="23">
        <v>0</v>
      </c>
      <c r="F90" s="23">
        <v>7</v>
      </c>
      <c r="G90" s="24"/>
    </row>
    <row r="91" spans="1:7" x14ac:dyDescent="0.2">
      <c r="A91" s="5" t="s">
        <v>524</v>
      </c>
      <c r="B91" s="6"/>
      <c r="C91" s="2"/>
      <c r="D91" s="3"/>
      <c r="E91" s="10">
        <f>SUM(E90)</f>
        <v>0</v>
      </c>
      <c r="F91" s="10">
        <f>SUM(F90)</f>
        <v>7</v>
      </c>
      <c r="G91" s="11"/>
    </row>
    <row r="92" spans="1:7" ht="76.5" x14ac:dyDescent="0.2">
      <c r="A92" s="36" t="s">
        <v>1</v>
      </c>
      <c r="B92" s="9" t="s">
        <v>0</v>
      </c>
      <c r="C92" s="9" t="s">
        <v>2</v>
      </c>
      <c r="D92" s="8" t="s">
        <v>3</v>
      </c>
      <c r="E92" s="23">
        <v>7624987.2000000002</v>
      </c>
      <c r="F92" s="23">
        <v>8080576.9359999998</v>
      </c>
      <c r="G92" s="24">
        <f t="shared" si="1"/>
        <v>105.97495738746944</v>
      </c>
    </row>
    <row r="93" spans="1:7" ht="63.75" x14ac:dyDescent="0.2">
      <c r="A93" s="38"/>
      <c r="B93" s="9" t="s">
        <v>0</v>
      </c>
      <c r="C93" s="9" t="s">
        <v>4</v>
      </c>
      <c r="D93" s="8" t="s">
        <v>5</v>
      </c>
      <c r="E93" s="23">
        <v>0</v>
      </c>
      <c r="F93" s="23">
        <v>19540.898000000001</v>
      </c>
      <c r="G93" s="24"/>
    </row>
    <row r="94" spans="1:7" ht="63.75" x14ac:dyDescent="0.2">
      <c r="A94" s="38"/>
      <c r="B94" s="9" t="s">
        <v>0</v>
      </c>
      <c r="C94" s="9" t="s">
        <v>6</v>
      </c>
      <c r="D94" s="8" t="s">
        <v>7</v>
      </c>
      <c r="E94" s="23">
        <v>0</v>
      </c>
      <c r="F94" s="23">
        <v>0</v>
      </c>
      <c r="G94" s="24"/>
    </row>
    <row r="95" spans="1:7" ht="76.5" x14ac:dyDescent="0.2">
      <c r="A95" s="38"/>
      <c r="B95" s="9" t="s">
        <v>0</v>
      </c>
      <c r="C95" s="9" t="s">
        <v>8</v>
      </c>
      <c r="D95" s="8" t="s">
        <v>9</v>
      </c>
      <c r="E95" s="23">
        <v>0</v>
      </c>
      <c r="F95" s="23">
        <v>6376.7110000000002</v>
      </c>
      <c r="G95" s="24"/>
    </row>
    <row r="96" spans="1:7" ht="51" x14ac:dyDescent="0.2">
      <c r="A96" s="38"/>
      <c r="B96" s="9" t="s">
        <v>0</v>
      </c>
      <c r="C96" s="9" t="s">
        <v>10</v>
      </c>
      <c r="D96" s="8" t="s">
        <v>11</v>
      </c>
      <c r="E96" s="23">
        <v>0</v>
      </c>
      <c r="F96" s="23">
        <v>958.57399999999996</v>
      </c>
      <c r="G96" s="24"/>
    </row>
    <row r="97" spans="1:7" ht="76.5" x14ac:dyDescent="0.2">
      <c r="A97" s="38"/>
      <c r="B97" s="9" t="s">
        <v>0</v>
      </c>
      <c r="C97" s="9" t="s">
        <v>12</v>
      </c>
      <c r="D97" s="8" t="s">
        <v>13</v>
      </c>
      <c r="E97" s="23">
        <v>0</v>
      </c>
      <c r="F97" s="23">
        <v>-0.93799999999999994</v>
      </c>
      <c r="G97" s="24"/>
    </row>
    <row r="98" spans="1:7" ht="89.25" x14ac:dyDescent="0.2">
      <c r="A98" s="38"/>
      <c r="B98" s="9" t="s">
        <v>0</v>
      </c>
      <c r="C98" s="9" t="s">
        <v>14</v>
      </c>
      <c r="D98" s="8" t="s">
        <v>15</v>
      </c>
      <c r="E98" s="23">
        <v>87543.2</v>
      </c>
      <c r="F98" s="23">
        <v>100367.45299999999</v>
      </c>
      <c r="G98" s="24">
        <f t="shared" si="1"/>
        <v>114.64905669429493</v>
      </c>
    </row>
    <row r="99" spans="1:7" ht="76.5" x14ac:dyDescent="0.2">
      <c r="A99" s="38"/>
      <c r="B99" s="9" t="s">
        <v>0</v>
      </c>
      <c r="C99" s="9" t="s">
        <v>16</v>
      </c>
      <c r="D99" s="8" t="s">
        <v>17</v>
      </c>
      <c r="E99" s="23">
        <v>0</v>
      </c>
      <c r="F99" s="23">
        <v>765.07600000000002</v>
      </c>
      <c r="G99" s="24"/>
    </row>
    <row r="100" spans="1:7" ht="89.25" x14ac:dyDescent="0.2">
      <c r="A100" s="38"/>
      <c r="B100" s="9" t="s">
        <v>0</v>
      </c>
      <c r="C100" s="9" t="s">
        <v>18</v>
      </c>
      <c r="D100" s="8" t="s">
        <v>19</v>
      </c>
      <c r="E100" s="23">
        <v>0</v>
      </c>
      <c r="F100" s="23">
        <v>222.346</v>
      </c>
      <c r="G100" s="24"/>
    </row>
    <row r="101" spans="1:7" ht="76.5" x14ac:dyDescent="0.2">
      <c r="A101" s="38"/>
      <c r="B101" s="9" t="s">
        <v>0</v>
      </c>
      <c r="C101" s="9" t="s">
        <v>20</v>
      </c>
      <c r="D101" s="8" t="s">
        <v>21</v>
      </c>
      <c r="E101" s="23">
        <v>0</v>
      </c>
      <c r="F101" s="23">
        <v>14.571</v>
      </c>
      <c r="G101" s="24"/>
    </row>
    <row r="102" spans="1:7" ht="51" x14ac:dyDescent="0.2">
      <c r="A102" s="38"/>
      <c r="B102" s="9" t="s">
        <v>0</v>
      </c>
      <c r="C102" s="9" t="s">
        <v>22</v>
      </c>
      <c r="D102" s="22" t="s">
        <v>23</v>
      </c>
      <c r="E102" s="23">
        <v>172310.1</v>
      </c>
      <c r="F102" s="23">
        <v>154167.647</v>
      </c>
      <c r="G102" s="24">
        <f t="shared" si="1"/>
        <v>89.471044935845313</v>
      </c>
    </row>
    <row r="103" spans="1:7" ht="38.25" x14ac:dyDescent="0.2">
      <c r="A103" s="38"/>
      <c r="B103" s="9" t="s">
        <v>0</v>
      </c>
      <c r="C103" s="9" t="s">
        <v>24</v>
      </c>
      <c r="D103" s="22" t="s">
        <v>25</v>
      </c>
      <c r="E103" s="23">
        <v>0</v>
      </c>
      <c r="F103" s="23">
        <v>1054.577</v>
      </c>
      <c r="G103" s="24"/>
    </row>
    <row r="104" spans="1:7" ht="51" x14ac:dyDescent="0.2">
      <c r="A104" s="38"/>
      <c r="B104" s="9" t="s">
        <v>0</v>
      </c>
      <c r="C104" s="9" t="s">
        <v>26</v>
      </c>
      <c r="D104" s="22" t="s">
        <v>27</v>
      </c>
      <c r="E104" s="23">
        <v>0</v>
      </c>
      <c r="F104" s="23">
        <v>847.42700000000002</v>
      </c>
      <c r="G104" s="24"/>
    </row>
    <row r="105" spans="1:7" ht="38.25" x14ac:dyDescent="0.2">
      <c r="A105" s="38"/>
      <c r="B105" s="9" t="s">
        <v>0</v>
      </c>
      <c r="C105" s="9" t="s">
        <v>28</v>
      </c>
      <c r="D105" s="22" t="s">
        <v>29</v>
      </c>
      <c r="E105" s="23">
        <v>0</v>
      </c>
      <c r="F105" s="23">
        <v>32.436999999999998</v>
      </c>
      <c r="G105" s="24"/>
    </row>
    <row r="106" spans="1:7" ht="76.5" x14ac:dyDescent="0.2">
      <c r="A106" s="38"/>
      <c r="B106" s="9" t="s">
        <v>0</v>
      </c>
      <c r="C106" s="9" t="s">
        <v>30</v>
      </c>
      <c r="D106" s="8" t="s">
        <v>31</v>
      </c>
      <c r="E106" s="23">
        <v>41294.1</v>
      </c>
      <c r="F106" s="23">
        <v>39255.487000000001</v>
      </c>
      <c r="G106" s="24">
        <f t="shared" si="1"/>
        <v>95.063185781988238</v>
      </c>
    </row>
    <row r="107" spans="1:7" ht="63.75" x14ac:dyDescent="0.2">
      <c r="A107" s="38"/>
      <c r="B107" s="9" t="s">
        <v>0</v>
      </c>
      <c r="C107" s="9" t="s">
        <v>32</v>
      </c>
      <c r="D107" s="8" t="s">
        <v>33</v>
      </c>
      <c r="E107" s="23">
        <v>0</v>
      </c>
      <c r="F107" s="23">
        <v>-25.95</v>
      </c>
      <c r="G107" s="24"/>
    </row>
    <row r="108" spans="1:7" ht="38.25" x14ac:dyDescent="0.2">
      <c r="A108" s="38"/>
      <c r="B108" s="9" t="s">
        <v>0</v>
      </c>
      <c r="C108" s="9" t="s">
        <v>44</v>
      </c>
      <c r="D108" s="22" t="s">
        <v>45</v>
      </c>
      <c r="E108" s="23">
        <v>534438.69999999995</v>
      </c>
      <c r="F108" s="23">
        <v>464325.973</v>
      </c>
      <c r="G108" s="24">
        <f t="shared" si="1"/>
        <v>86.881053524005665</v>
      </c>
    </row>
    <row r="109" spans="1:7" ht="25.5" x14ac:dyDescent="0.2">
      <c r="A109" s="38"/>
      <c r="B109" s="9" t="s">
        <v>0</v>
      </c>
      <c r="C109" s="9" t="s">
        <v>46</v>
      </c>
      <c r="D109" s="22" t="s">
        <v>47</v>
      </c>
      <c r="E109" s="23">
        <v>0</v>
      </c>
      <c r="F109" s="23">
        <v>2128.761</v>
      </c>
      <c r="G109" s="24"/>
    </row>
    <row r="110" spans="1:7" ht="25.5" x14ac:dyDescent="0.2">
      <c r="A110" s="38"/>
      <c r="B110" s="9" t="s">
        <v>0</v>
      </c>
      <c r="C110" s="9" t="s">
        <v>48</v>
      </c>
      <c r="D110" s="22" t="s">
        <v>49</v>
      </c>
      <c r="E110" s="23">
        <v>0</v>
      </c>
      <c r="F110" s="23">
        <v>0.08</v>
      </c>
      <c r="G110" s="24"/>
    </row>
    <row r="111" spans="1:7" ht="38.25" x14ac:dyDescent="0.2">
      <c r="A111" s="38"/>
      <c r="B111" s="9" t="s">
        <v>0</v>
      </c>
      <c r="C111" s="9" t="s">
        <v>50</v>
      </c>
      <c r="D111" s="22" t="s">
        <v>51</v>
      </c>
      <c r="E111" s="23">
        <v>0</v>
      </c>
      <c r="F111" s="23">
        <v>1462.9469999999999</v>
      </c>
      <c r="G111" s="24"/>
    </row>
    <row r="112" spans="1:7" ht="25.5" x14ac:dyDescent="0.2">
      <c r="A112" s="38"/>
      <c r="B112" s="9" t="s">
        <v>0</v>
      </c>
      <c r="C112" s="9" t="s">
        <v>52</v>
      </c>
      <c r="D112" s="22" t="s">
        <v>53</v>
      </c>
      <c r="E112" s="23">
        <v>0</v>
      </c>
      <c r="F112" s="23">
        <v>-0.58799999999999997</v>
      </c>
      <c r="G112" s="24"/>
    </row>
    <row r="113" spans="1:7" ht="51" x14ac:dyDescent="0.2">
      <c r="A113" s="38"/>
      <c r="B113" s="9" t="s">
        <v>0</v>
      </c>
      <c r="C113" s="9" t="s">
        <v>54</v>
      </c>
      <c r="D113" s="22" t="s">
        <v>55</v>
      </c>
      <c r="E113" s="23">
        <v>0</v>
      </c>
      <c r="F113" s="23">
        <v>-30.026</v>
      </c>
      <c r="G113" s="24"/>
    </row>
    <row r="114" spans="1:7" ht="38.25" x14ac:dyDescent="0.2">
      <c r="A114" s="38"/>
      <c r="B114" s="9" t="s">
        <v>0</v>
      </c>
      <c r="C114" s="9" t="s">
        <v>56</v>
      </c>
      <c r="D114" s="22" t="s">
        <v>57</v>
      </c>
      <c r="E114" s="23">
        <v>0</v>
      </c>
      <c r="F114" s="23">
        <v>147.286</v>
      </c>
      <c r="G114" s="24"/>
    </row>
    <row r="115" spans="1:7" ht="51" x14ac:dyDescent="0.2">
      <c r="A115" s="38"/>
      <c r="B115" s="9" t="s">
        <v>0</v>
      </c>
      <c r="C115" s="9" t="s">
        <v>58</v>
      </c>
      <c r="D115" s="22" t="s">
        <v>59</v>
      </c>
      <c r="E115" s="23">
        <v>0</v>
      </c>
      <c r="F115" s="23">
        <v>6.5449999999999999</v>
      </c>
      <c r="G115" s="24"/>
    </row>
    <row r="116" spans="1:7" ht="25.5" x14ac:dyDescent="0.2">
      <c r="A116" s="38"/>
      <c r="B116" s="9" t="s">
        <v>0</v>
      </c>
      <c r="C116" s="9" t="s">
        <v>60</v>
      </c>
      <c r="D116" s="22" t="s">
        <v>61</v>
      </c>
      <c r="E116" s="23">
        <v>1948.6</v>
      </c>
      <c r="F116" s="23">
        <v>1080.1659999999999</v>
      </c>
      <c r="G116" s="24">
        <f t="shared" si="1"/>
        <v>55.432926203428103</v>
      </c>
    </row>
    <row r="117" spans="1:7" x14ac:dyDescent="0.2">
      <c r="A117" s="38"/>
      <c r="B117" s="9" t="s">
        <v>0</v>
      </c>
      <c r="C117" s="9" t="s">
        <v>62</v>
      </c>
      <c r="D117" s="22" t="s">
        <v>63</v>
      </c>
      <c r="E117" s="23">
        <v>0</v>
      </c>
      <c r="F117" s="23">
        <v>-11.382999999999999</v>
      </c>
      <c r="G117" s="24"/>
    </row>
    <row r="118" spans="1:7" ht="25.5" x14ac:dyDescent="0.2">
      <c r="A118" s="38"/>
      <c r="B118" s="9" t="s">
        <v>0</v>
      </c>
      <c r="C118" s="9" t="s">
        <v>64</v>
      </c>
      <c r="D118" s="22" t="s">
        <v>65</v>
      </c>
      <c r="E118" s="23">
        <v>0</v>
      </c>
      <c r="F118" s="23">
        <v>1.5</v>
      </c>
      <c r="G118" s="24"/>
    </row>
    <row r="119" spans="1:7" ht="51" x14ac:dyDescent="0.2">
      <c r="A119" s="38"/>
      <c r="B119" s="9" t="s">
        <v>0</v>
      </c>
      <c r="C119" s="9" t="s">
        <v>66</v>
      </c>
      <c r="D119" s="22" t="s">
        <v>67</v>
      </c>
      <c r="E119" s="23">
        <v>45818.9</v>
      </c>
      <c r="F119" s="23">
        <v>50257.326000000001</v>
      </c>
      <c r="G119" s="24">
        <f t="shared" si="1"/>
        <v>109.68688903487424</v>
      </c>
    </row>
    <row r="120" spans="1:7" ht="38.25" x14ac:dyDescent="0.2">
      <c r="A120" s="38"/>
      <c r="B120" s="9" t="s">
        <v>0</v>
      </c>
      <c r="C120" s="9" t="s">
        <v>68</v>
      </c>
      <c r="D120" s="22" t="s">
        <v>69</v>
      </c>
      <c r="E120" s="23">
        <v>0</v>
      </c>
      <c r="F120" s="23">
        <v>40.198999999999998</v>
      </c>
      <c r="G120" s="24"/>
    </row>
    <row r="121" spans="1:7" ht="25.5" x14ac:dyDescent="0.2">
      <c r="A121" s="38"/>
      <c r="B121" s="9" t="s">
        <v>0</v>
      </c>
      <c r="C121" s="9" t="s">
        <v>70</v>
      </c>
      <c r="D121" s="22" t="s">
        <v>71</v>
      </c>
      <c r="E121" s="23">
        <v>0</v>
      </c>
      <c r="F121" s="23">
        <v>193.7</v>
      </c>
      <c r="G121" s="24"/>
    </row>
    <row r="122" spans="1:7" ht="51" x14ac:dyDescent="0.2">
      <c r="A122" s="38"/>
      <c r="B122" s="9" t="s">
        <v>0</v>
      </c>
      <c r="C122" s="9" t="s">
        <v>72</v>
      </c>
      <c r="D122" s="22" t="s">
        <v>73</v>
      </c>
      <c r="E122" s="23">
        <v>379493.3</v>
      </c>
      <c r="F122" s="23">
        <v>417627.25400000002</v>
      </c>
      <c r="G122" s="24">
        <f t="shared" si="1"/>
        <v>110.04865013427114</v>
      </c>
    </row>
    <row r="123" spans="1:7" ht="38.25" x14ac:dyDescent="0.2">
      <c r="A123" s="38"/>
      <c r="B123" s="9" t="s">
        <v>0</v>
      </c>
      <c r="C123" s="9" t="s">
        <v>74</v>
      </c>
      <c r="D123" s="22" t="s">
        <v>75</v>
      </c>
      <c r="E123" s="23">
        <v>0</v>
      </c>
      <c r="F123" s="23">
        <v>5804.17</v>
      </c>
      <c r="G123" s="24"/>
    </row>
    <row r="124" spans="1:7" ht="38.25" x14ac:dyDescent="0.2">
      <c r="A124" s="38"/>
      <c r="B124" s="9" t="s">
        <v>0</v>
      </c>
      <c r="C124" s="9" t="s">
        <v>76</v>
      </c>
      <c r="D124" s="22" t="s">
        <v>77</v>
      </c>
      <c r="E124" s="23">
        <v>0</v>
      </c>
      <c r="F124" s="23">
        <v>-0.83699999999999997</v>
      </c>
      <c r="G124" s="24"/>
    </row>
    <row r="125" spans="1:7" ht="51" x14ac:dyDescent="0.2">
      <c r="A125" s="38"/>
      <c r="B125" s="9" t="s">
        <v>0</v>
      </c>
      <c r="C125" s="9" t="s">
        <v>78</v>
      </c>
      <c r="D125" s="22" t="s">
        <v>79</v>
      </c>
      <c r="E125" s="23">
        <v>0</v>
      </c>
      <c r="F125" s="23">
        <v>0.38200000000000001</v>
      </c>
      <c r="G125" s="24"/>
    </row>
    <row r="126" spans="1:7" ht="38.25" x14ac:dyDescent="0.2">
      <c r="A126" s="38"/>
      <c r="B126" s="9" t="s">
        <v>0</v>
      </c>
      <c r="C126" s="9" t="s">
        <v>80</v>
      </c>
      <c r="D126" s="22" t="s">
        <v>81</v>
      </c>
      <c r="E126" s="23">
        <v>0</v>
      </c>
      <c r="F126" s="23">
        <v>-7.8120000000000003</v>
      </c>
      <c r="G126" s="24"/>
    </row>
    <row r="127" spans="1:7" ht="51" x14ac:dyDescent="0.2">
      <c r="A127" s="38"/>
      <c r="B127" s="9" t="s">
        <v>0</v>
      </c>
      <c r="C127" s="9" t="s">
        <v>82</v>
      </c>
      <c r="D127" s="8" t="s">
        <v>83</v>
      </c>
      <c r="E127" s="23">
        <v>0</v>
      </c>
      <c r="F127" s="23">
        <v>-0.125</v>
      </c>
      <c r="G127" s="24"/>
    </row>
    <row r="128" spans="1:7" ht="25.5" x14ac:dyDescent="0.2">
      <c r="A128" s="38"/>
      <c r="B128" s="9" t="s">
        <v>0</v>
      </c>
      <c r="C128" s="9" t="s">
        <v>84</v>
      </c>
      <c r="D128" s="22" t="s">
        <v>85</v>
      </c>
      <c r="E128" s="23">
        <v>183027.9</v>
      </c>
      <c r="F128" s="23">
        <v>186734.97099999999</v>
      </c>
      <c r="G128" s="24">
        <f t="shared" si="1"/>
        <v>102.02541306543975</v>
      </c>
    </row>
    <row r="129" spans="1:7" x14ac:dyDescent="0.2">
      <c r="A129" s="38"/>
      <c r="B129" s="9" t="s">
        <v>0</v>
      </c>
      <c r="C129" s="9" t="s">
        <v>86</v>
      </c>
      <c r="D129" s="22" t="s">
        <v>87</v>
      </c>
      <c r="E129" s="23">
        <v>0</v>
      </c>
      <c r="F129" s="23">
        <v>2852.174</v>
      </c>
      <c r="G129" s="24"/>
    </row>
    <row r="130" spans="1:7" x14ac:dyDescent="0.2">
      <c r="A130" s="38"/>
      <c r="B130" s="9" t="s">
        <v>0</v>
      </c>
      <c r="C130" s="9" t="s">
        <v>88</v>
      </c>
      <c r="D130" s="22" t="s">
        <v>89</v>
      </c>
      <c r="E130" s="23">
        <v>0</v>
      </c>
      <c r="F130" s="23">
        <v>2E-3</v>
      </c>
      <c r="G130" s="24"/>
    </row>
    <row r="131" spans="1:7" ht="25.5" x14ac:dyDescent="0.2">
      <c r="A131" s="38"/>
      <c r="B131" s="9" t="s">
        <v>0</v>
      </c>
      <c r="C131" s="9" t="s">
        <v>90</v>
      </c>
      <c r="D131" s="22" t="s">
        <v>91</v>
      </c>
      <c r="E131" s="23">
        <v>0</v>
      </c>
      <c r="F131" s="23">
        <v>245.80500000000001</v>
      </c>
      <c r="G131" s="24"/>
    </row>
    <row r="132" spans="1:7" x14ac:dyDescent="0.2">
      <c r="A132" s="38"/>
      <c r="B132" s="9" t="s">
        <v>0</v>
      </c>
      <c r="C132" s="9" t="s">
        <v>92</v>
      </c>
      <c r="D132" s="22" t="s">
        <v>93</v>
      </c>
      <c r="E132" s="23">
        <v>0</v>
      </c>
      <c r="F132" s="23">
        <v>6.62</v>
      </c>
      <c r="G132" s="24"/>
    </row>
    <row r="133" spans="1:7" ht="25.5" x14ac:dyDescent="0.2">
      <c r="A133" s="38"/>
      <c r="B133" s="9" t="s">
        <v>0</v>
      </c>
      <c r="C133" s="9" t="s">
        <v>94</v>
      </c>
      <c r="D133" s="22" t="s">
        <v>95</v>
      </c>
      <c r="E133" s="23">
        <v>1082692.6000000001</v>
      </c>
      <c r="F133" s="23">
        <v>988217.55200000003</v>
      </c>
      <c r="G133" s="24">
        <f t="shared" si="1"/>
        <v>91.274065418014303</v>
      </c>
    </row>
    <row r="134" spans="1:7" x14ac:dyDescent="0.2">
      <c r="A134" s="38"/>
      <c r="B134" s="9" t="s">
        <v>0</v>
      </c>
      <c r="C134" s="9" t="s">
        <v>96</v>
      </c>
      <c r="D134" s="22" t="s">
        <v>97</v>
      </c>
      <c r="E134" s="23">
        <v>0</v>
      </c>
      <c r="F134" s="23">
        <v>25017.031999999999</v>
      </c>
      <c r="G134" s="24"/>
    </row>
    <row r="135" spans="1:7" ht="25.5" x14ac:dyDescent="0.2">
      <c r="A135" s="38"/>
      <c r="B135" s="9" t="s">
        <v>0</v>
      </c>
      <c r="C135" s="9" t="s">
        <v>98</v>
      </c>
      <c r="D135" s="22" t="s">
        <v>99</v>
      </c>
      <c r="E135" s="23">
        <v>0</v>
      </c>
      <c r="F135" s="23">
        <v>-0.2</v>
      </c>
      <c r="G135" s="24"/>
    </row>
    <row r="136" spans="1:7" ht="38.25" x14ac:dyDescent="0.2">
      <c r="A136" s="38"/>
      <c r="B136" s="9" t="s">
        <v>0</v>
      </c>
      <c r="C136" s="9" t="s">
        <v>100</v>
      </c>
      <c r="D136" s="22" t="s">
        <v>101</v>
      </c>
      <c r="E136" s="23">
        <v>0</v>
      </c>
      <c r="F136" s="23">
        <v>-13.808999999999999</v>
      </c>
      <c r="G136" s="24"/>
    </row>
    <row r="137" spans="1:7" x14ac:dyDescent="0.2">
      <c r="A137" s="38"/>
      <c r="B137" s="9" t="s">
        <v>0</v>
      </c>
      <c r="C137" s="9" t="s">
        <v>102</v>
      </c>
      <c r="D137" s="22" t="s">
        <v>103</v>
      </c>
      <c r="E137" s="23">
        <v>0</v>
      </c>
      <c r="F137" s="23">
        <v>-36.012</v>
      </c>
      <c r="G137" s="24"/>
    </row>
    <row r="138" spans="1:7" ht="51" x14ac:dyDescent="0.2">
      <c r="A138" s="38"/>
      <c r="B138" s="9" t="s">
        <v>0</v>
      </c>
      <c r="C138" s="9" t="s">
        <v>104</v>
      </c>
      <c r="D138" s="22" t="s">
        <v>105</v>
      </c>
      <c r="E138" s="23">
        <v>2395703.4</v>
      </c>
      <c r="F138" s="23">
        <v>2046308.9650000001</v>
      </c>
      <c r="G138" s="24">
        <f t="shared" si="1"/>
        <v>85.415789158207161</v>
      </c>
    </row>
    <row r="139" spans="1:7" ht="38.25" x14ac:dyDescent="0.2">
      <c r="A139" s="38"/>
      <c r="B139" s="9" t="s">
        <v>0</v>
      </c>
      <c r="C139" s="9" t="s">
        <v>106</v>
      </c>
      <c r="D139" s="22" t="s">
        <v>107</v>
      </c>
      <c r="E139" s="23">
        <v>0</v>
      </c>
      <c r="F139" s="23">
        <v>15639.118</v>
      </c>
      <c r="G139" s="24"/>
    </row>
    <row r="140" spans="1:7" ht="38.25" x14ac:dyDescent="0.2">
      <c r="A140" s="38"/>
      <c r="B140" s="9" t="s">
        <v>0</v>
      </c>
      <c r="C140" s="9" t="s">
        <v>108</v>
      </c>
      <c r="D140" s="22" t="s">
        <v>109</v>
      </c>
      <c r="E140" s="23">
        <v>0</v>
      </c>
      <c r="F140" s="23">
        <v>1.9650000000000001</v>
      </c>
      <c r="G140" s="24"/>
    </row>
    <row r="141" spans="1:7" ht="51" x14ac:dyDescent="0.2">
      <c r="A141" s="38"/>
      <c r="B141" s="9" t="s">
        <v>0</v>
      </c>
      <c r="C141" s="9" t="s">
        <v>110</v>
      </c>
      <c r="D141" s="22" t="s">
        <v>111</v>
      </c>
      <c r="E141" s="23">
        <v>0</v>
      </c>
      <c r="F141" s="23">
        <v>347.54300000000001</v>
      </c>
      <c r="G141" s="24"/>
    </row>
    <row r="142" spans="1:7" ht="25.5" x14ac:dyDescent="0.2">
      <c r="A142" s="38"/>
      <c r="B142" s="9" t="s">
        <v>0</v>
      </c>
      <c r="C142" s="9" t="s">
        <v>112</v>
      </c>
      <c r="D142" s="22" t="s">
        <v>113</v>
      </c>
      <c r="E142" s="23">
        <v>0</v>
      </c>
      <c r="F142" s="23">
        <v>-60.26</v>
      </c>
      <c r="G142" s="24"/>
    </row>
    <row r="143" spans="1:7" ht="51" x14ac:dyDescent="0.2">
      <c r="A143" s="38"/>
      <c r="B143" s="9" t="s">
        <v>0</v>
      </c>
      <c r="C143" s="9" t="s">
        <v>114</v>
      </c>
      <c r="D143" s="22" t="s">
        <v>115</v>
      </c>
      <c r="E143" s="23">
        <v>0</v>
      </c>
      <c r="F143" s="23">
        <v>-9.7750000000000004</v>
      </c>
      <c r="G143" s="24"/>
    </row>
    <row r="144" spans="1:7" ht="51" x14ac:dyDescent="0.2">
      <c r="A144" s="38"/>
      <c r="B144" s="9" t="s">
        <v>0</v>
      </c>
      <c r="C144" s="9" t="s">
        <v>116</v>
      </c>
      <c r="D144" s="22" t="s">
        <v>117</v>
      </c>
      <c r="E144" s="23">
        <v>272832.8</v>
      </c>
      <c r="F144" s="23">
        <v>271236.663</v>
      </c>
      <c r="G144" s="24">
        <f t="shared" ref="G144:G199" si="2">F144/E144*100</f>
        <v>99.414976131902037</v>
      </c>
    </row>
    <row r="145" spans="1:7" ht="38.25" x14ac:dyDescent="0.2">
      <c r="A145" s="38"/>
      <c r="B145" s="9" t="s">
        <v>0</v>
      </c>
      <c r="C145" s="9" t="s">
        <v>118</v>
      </c>
      <c r="D145" s="22" t="s">
        <v>119</v>
      </c>
      <c r="E145" s="23">
        <v>0</v>
      </c>
      <c r="F145" s="23">
        <v>3222.3969999999999</v>
      </c>
      <c r="G145" s="24"/>
    </row>
    <row r="146" spans="1:7" ht="51" x14ac:dyDescent="0.2">
      <c r="A146" s="38"/>
      <c r="B146" s="9" t="s">
        <v>0</v>
      </c>
      <c r="C146" s="9" t="s">
        <v>120</v>
      </c>
      <c r="D146" s="22" t="s">
        <v>121</v>
      </c>
      <c r="E146" s="23">
        <v>0</v>
      </c>
      <c r="F146" s="23">
        <v>104.339</v>
      </c>
      <c r="G146" s="24"/>
    </row>
    <row r="147" spans="1:7" ht="25.5" x14ac:dyDescent="0.2">
      <c r="A147" s="38"/>
      <c r="B147" s="9" t="s">
        <v>0</v>
      </c>
      <c r="C147" s="9" t="s">
        <v>122</v>
      </c>
      <c r="D147" s="22" t="s">
        <v>123</v>
      </c>
      <c r="E147" s="23">
        <v>0</v>
      </c>
      <c r="F147" s="23">
        <v>-4.9080000000000004</v>
      </c>
      <c r="G147" s="24"/>
    </row>
    <row r="148" spans="1:7" ht="51" x14ac:dyDescent="0.2">
      <c r="A148" s="38"/>
      <c r="B148" s="9" t="s">
        <v>0</v>
      </c>
      <c r="C148" s="9" t="s">
        <v>124</v>
      </c>
      <c r="D148" s="22" t="s">
        <v>125</v>
      </c>
      <c r="E148" s="23">
        <v>0</v>
      </c>
      <c r="F148" s="23">
        <v>3.15</v>
      </c>
      <c r="G148" s="24"/>
    </row>
    <row r="149" spans="1:7" ht="51" x14ac:dyDescent="0.2">
      <c r="A149" s="38"/>
      <c r="B149" s="9" t="s">
        <v>0</v>
      </c>
      <c r="C149" s="9" t="s">
        <v>126</v>
      </c>
      <c r="D149" s="8" t="s">
        <v>127</v>
      </c>
      <c r="E149" s="23">
        <v>195596.9</v>
      </c>
      <c r="F149" s="23">
        <v>188632.36</v>
      </c>
      <c r="G149" s="24">
        <f t="shared" si="2"/>
        <v>96.439340296293025</v>
      </c>
    </row>
    <row r="150" spans="1:7" ht="38.25" x14ac:dyDescent="0.2">
      <c r="A150" s="38"/>
      <c r="B150" s="9" t="s">
        <v>0</v>
      </c>
      <c r="C150" s="9" t="s">
        <v>128</v>
      </c>
      <c r="D150" s="22" t="s">
        <v>129</v>
      </c>
      <c r="E150" s="23">
        <v>0</v>
      </c>
      <c r="F150" s="23">
        <v>1.6</v>
      </c>
      <c r="G150" s="24"/>
    </row>
    <row r="151" spans="1:7" ht="63.75" x14ac:dyDescent="0.2">
      <c r="A151" s="38"/>
      <c r="B151" s="9" t="s">
        <v>0</v>
      </c>
      <c r="C151" s="9" t="s">
        <v>150</v>
      </c>
      <c r="D151" s="8" t="s">
        <v>151</v>
      </c>
      <c r="E151" s="23">
        <v>0</v>
      </c>
      <c r="F151" s="23">
        <v>0</v>
      </c>
      <c r="G151" s="24"/>
    </row>
    <row r="152" spans="1:7" ht="51" x14ac:dyDescent="0.2">
      <c r="A152" s="38"/>
      <c r="B152" s="9" t="s">
        <v>0</v>
      </c>
      <c r="C152" s="9" t="s">
        <v>282</v>
      </c>
      <c r="D152" s="8" t="s">
        <v>283</v>
      </c>
      <c r="E152" s="23">
        <v>3500</v>
      </c>
      <c r="F152" s="23">
        <v>7136.7889999999998</v>
      </c>
      <c r="G152" s="24">
        <f t="shared" si="2"/>
        <v>203.90825714285711</v>
      </c>
    </row>
    <row r="153" spans="1:7" ht="63.75" x14ac:dyDescent="0.2">
      <c r="A153" s="38"/>
      <c r="B153" s="9" t="s">
        <v>0</v>
      </c>
      <c r="C153" s="9" t="s">
        <v>284</v>
      </c>
      <c r="D153" s="8" t="s">
        <v>285</v>
      </c>
      <c r="E153" s="23">
        <v>200</v>
      </c>
      <c r="F153" s="23">
        <v>361.84</v>
      </c>
      <c r="G153" s="24">
        <f t="shared" si="2"/>
        <v>180.92</v>
      </c>
    </row>
    <row r="154" spans="1:7" ht="63.75" x14ac:dyDescent="0.2">
      <c r="A154" s="40"/>
      <c r="B154" s="9" t="s">
        <v>0</v>
      </c>
      <c r="C154" s="9" t="s">
        <v>286</v>
      </c>
      <c r="D154" s="8" t="s">
        <v>287</v>
      </c>
      <c r="E154" s="23">
        <v>0</v>
      </c>
      <c r="F154" s="23">
        <v>118.813</v>
      </c>
      <c r="G154" s="24"/>
    </row>
    <row r="155" spans="1:7" ht="63.75" x14ac:dyDescent="0.2">
      <c r="A155" s="40"/>
      <c r="B155" s="9" t="s">
        <v>0</v>
      </c>
      <c r="C155" s="9" t="s">
        <v>288</v>
      </c>
      <c r="D155" s="8" t="s">
        <v>289</v>
      </c>
      <c r="E155" s="23">
        <v>1500</v>
      </c>
      <c r="F155" s="23">
        <v>485.10500000000002</v>
      </c>
      <c r="G155" s="24">
        <f t="shared" si="2"/>
        <v>32.340333333333334</v>
      </c>
    </row>
    <row r="156" spans="1:7" ht="63.75" x14ac:dyDescent="0.2">
      <c r="A156" s="40"/>
      <c r="B156" s="9" t="s">
        <v>0</v>
      </c>
      <c r="C156" s="9" t="s">
        <v>370</v>
      </c>
      <c r="D156" s="8" t="s">
        <v>371</v>
      </c>
      <c r="E156" s="23">
        <v>0</v>
      </c>
      <c r="F156" s="23">
        <v>392.78800000000001</v>
      </c>
      <c r="G156" s="24"/>
    </row>
    <row r="157" spans="1:7" ht="51" x14ac:dyDescent="0.2">
      <c r="A157" s="41"/>
      <c r="B157" s="9" t="s">
        <v>0</v>
      </c>
      <c r="C157" s="9" t="s">
        <v>402</v>
      </c>
      <c r="D157" s="22" t="s">
        <v>403</v>
      </c>
      <c r="E157" s="23">
        <v>0</v>
      </c>
      <c r="F157" s="23">
        <v>614.70500000000004</v>
      </c>
      <c r="G157" s="24"/>
    </row>
    <row r="158" spans="1:7" x14ac:dyDescent="0.2">
      <c r="A158" s="5" t="s">
        <v>524</v>
      </c>
      <c r="B158" s="6"/>
      <c r="C158" s="2"/>
      <c r="D158" s="3"/>
      <c r="E158" s="10">
        <f>SUM(E92:E157)</f>
        <v>13022887.700000001</v>
      </c>
      <c r="F158" s="10">
        <f>SUM(F92:F157)</f>
        <v>13084736.101999998</v>
      </c>
      <c r="G158" s="11">
        <f t="shared" si="2"/>
        <v>100.47492079656033</v>
      </c>
    </row>
    <row r="159" spans="1:7" ht="63.75" x14ac:dyDescent="0.2">
      <c r="A159" s="39" t="s">
        <v>295</v>
      </c>
      <c r="B159" s="9" t="s">
        <v>294</v>
      </c>
      <c r="C159" s="9" t="s">
        <v>296</v>
      </c>
      <c r="D159" s="8" t="s">
        <v>297</v>
      </c>
      <c r="E159" s="23">
        <v>6000</v>
      </c>
      <c r="F159" s="23">
        <v>10836.513999999999</v>
      </c>
      <c r="G159" s="24">
        <f t="shared" si="2"/>
        <v>180.60856666666666</v>
      </c>
    </row>
    <row r="160" spans="1:7" ht="63.75" x14ac:dyDescent="0.2">
      <c r="A160" s="39"/>
      <c r="B160" s="9" t="s">
        <v>294</v>
      </c>
      <c r="C160" s="9" t="s">
        <v>302</v>
      </c>
      <c r="D160" s="8" t="s">
        <v>303</v>
      </c>
      <c r="E160" s="23">
        <v>0</v>
      </c>
      <c r="F160" s="23">
        <v>2</v>
      </c>
      <c r="G160" s="24"/>
    </row>
    <row r="161" spans="1:7" ht="63.75" x14ac:dyDescent="0.2">
      <c r="A161" s="39"/>
      <c r="B161" s="9" t="s">
        <v>294</v>
      </c>
      <c r="C161" s="9" t="s">
        <v>338</v>
      </c>
      <c r="D161" s="8" t="s">
        <v>339</v>
      </c>
      <c r="E161" s="23">
        <v>170</v>
      </c>
      <c r="F161" s="23">
        <v>340.95699999999999</v>
      </c>
      <c r="G161" s="24">
        <f t="shared" si="2"/>
        <v>200.56294117647059</v>
      </c>
    </row>
    <row r="162" spans="1:7" ht="51" x14ac:dyDescent="0.2">
      <c r="A162" s="39"/>
      <c r="B162" s="9" t="s">
        <v>294</v>
      </c>
      <c r="C162" s="9" t="s">
        <v>340</v>
      </c>
      <c r="D162" s="22" t="s">
        <v>341</v>
      </c>
      <c r="E162" s="23">
        <v>0</v>
      </c>
      <c r="F162" s="23">
        <v>5</v>
      </c>
      <c r="G162" s="24"/>
    </row>
    <row r="163" spans="1:7" ht="63.75" x14ac:dyDescent="0.2">
      <c r="A163" s="39"/>
      <c r="B163" s="9" t="s">
        <v>294</v>
      </c>
      <c r="C163" s="9" t="s">
        <v>342</v>
      </c>
      <c r="D163" s="8" t="s">
        <v>343</v>
      </c>
      <c r="E163" s="23">
        <v>14904.6</v>
      </c>
      <c r="F163" s="23">
        <v>7456.52</v>
      </c>
      <c r="G163" s="24">
        <f t="shared" si="2"/>
        <v>50.02831340659931</v>
      </c>
    </row>
    <row r="164" spans="1:7" ht="51" x14ac:dyDescent="0.2">
      <c r="A164" s="39"/>
      <c r="B164" s="9" t="s">
        <v>294</v>
      </c>
      <c r="C164" s="9" t="s">
        <v>344</v>
      </c>
      <c r="D164" s="22" t="s">
        <v>345</v>
      </c>
      <c r="E164" s="23">
        <v>15729.3</v>
      </c>
      <c r="F164" s="23">
        <v>21001.268</v>
      </c>
      <c r="G164" s="24">
        <f t="shared" si="2"/>
        <v>133.51686343321063</v>
      </c>
    </row>
    <row r="165" spans="1:7" ht="63.75" x14ac:dyDescent="0.2">
      <c r="A165" s="39"/>
      <c r="B165" s="9" t="s">
        <v>294</v>
      </c>
      <c r="C165" s="9" t="s">
        <v>370</v>
      </c>
      <c r="D165" s="8" t="s">
        <v>371</v>
      </c>
      <c r="E165" s="23">
        <v>16100</v>
      </c>
      <c r="F165" s="23">
        <v>20104.962</v>
      </c>
      <c r="G165" s="24">
        <f t="shared" si="2"/>
        <v>124.87554037267081</v>
      </c>
    </row>
    <row r="166" spans="1:7" ht="51" x14ac:dyDescent="0.2">
      <c r="A166" s="39"/>
      <c r="B166" s="9" t="s">
        <v>294</v>
      </c>
      <c r="C166" s="9" t="s">
        <v>402</v>
      </c>
      <c r="D166" s="22" t="s">
        <v>403</v>
      </c>
      <c r="E166" s="23">
        <v>17922</v>
      </c>
      <c r="F166" s="23">
        <v>23683.82</v>
      </c>
      <c r="G166" s="24">
        <f t="shared" si="2"/>
        <v>132.14942528735631</v>
      </c>
    </row>
    <row r="167" spans="1:7" x14ac:dyDescent="0.2">
      <c r="A167" s="5" t="s">
        <v>524</v>
      </c>
      <c r="B167" s="6"/>
      <c r="C167" s="2"/>
      <c r="D167" s="3"/>
      <c r="E167" s="10">
        <f>SUM(E159:E166)</f>
        <v>70825.899999999994</v>
      </c>
      <c r="F167" s="10">
        <f>SUM(F159:F166)</f>
        <v>83431.040999999997</v>
      </c>
      <c r="G167" s="11">
        <f t="shared" si="2"/>
        <v>117.79736085245651</v>
      </c>
    </row>
    <row r="168" spans="1:7" ht="63.75" x14ac:dyDescent="0.2">
      <c r="A168" s="36" t="s">
        <v>131</v>
      </c>
      <c r="B168" s="9" t="s">
        <v>130</v>
      </c>
      <c r="C168" s="9" t="s">
        <v>132</v>
      </c>
      <c r="D168" s="8" t="s">
        <v>133</v>
      </c>
      <c r="E168" s="23">
        <v>0</v>
      </c>
      <c r="F168" s="23">
        <v>0.6</v>
      </c>
      <c r="G168" s="24"/>
    </row>
    <row r="169" spans="1:7" ht="76.5" x14ac:dyDescent="0.2">
      <c r="A169" s="38"/>
      <c r="B169" s="9" t="s">
        <v>130</v>
      </c>
      <c r="C169" s="9" t="s">
        <v>134</v>
      </c>
      <c r="D169" s="8" t="s">
        <v>135</v>
      </c>
      <c r="E169" s="23">
        <v>439.6</v>
      </c>
      <c r="F169" s="23">
        <v>292.55</v>
      </c>
      <c r="G169" s="24">
        <f t="shared" si="2"/>
        <v>66.549135577797998</v>
      </c>
    </row>
    <row r="170" spans="1:7" ht="51" x14ac:dyDescent="0.2">
      <c r="A170" s="38"/>
      <c r="B170" s="9" t="s">
        <v>130</v>
      </c>
      <c r="C170" s="9" t="s">
        <v>136</v>
      </c>
      <c r="D170" s="22" t="s">
        <v>137</v>
      </c>
      <c r="E170" s="23">
        <v>21</v>
      </c>
      <c r="F170" s="23">
        <v>10.5</v>
      </c>
      <c r="G170" s="24">
        <f t="shared" si="2"/>
        <v>50</v>
      </c>
    </row>
    <row r="171" spans="1:7" ht="51" x14ac:dyDescent="0.2">
      <c r="A171" s="37"/>
      <c r="B171" s="9" t="s">
        <v>130</v>
      </c>
      <c r="C171" s="9" t="s">
        <v>402</v>
      </c>
      <c r="D171" s="22" t="s">
        <v>403</v>
      </c>
      <c r="E171" s="23">
        <v>0</v>
      </c>
      <c r="F171" s="23">
        <v>53</v>
      </c>
      <c r="G171" s="24"/>
    </row>
    <row r="172" spans="1:7" x14ac:dyDescent="0.2">
      <c r="A172" s="5" t="s">
        <v>524</v>
      </c>
      <c r="B172" s="6"/>
      <c r="C172" s="2"/>
      <c r="D172" s="3"/>
      <c r="E172" s="10">
        <f>SUM(E168:E171)</f>
        <v>460.6</v>
      </c>
      <c r="F172" s="10">
        <f>SUM(F168:F171)</f>
        <v>356.65000000000003</v>
      </c>
      <c r="G172" s="11">
        <f t="shared" si="2"/>
        <v>77.431610942249236</v>
      </c>
    </row>
    <row r="173" spans="1:7" ht="63.75" x14ac:dyDescent="0.2">
      <c r="A173" s="31" t="s">
        <v>335</v>
      </c>
      <c r="B173" s="9" t="s">
        <v>334</v>
      </c>
      <c r="C173" s="9" t="s">
        <v>336</v>
      </c>
      <c r="D173" s="22" t="s">
        <v>337</v>
      </c>
      <c r="E173" s="23">
        <v>3800</v>
      </c>
      <c r="F173" s="23">
        <v>1714.922</v>
      </c>
      <c r="G173" s="24">
        <f t="shared" si="2"/>
        <v>45.129526315789477</v>
      </c>
    </row>
    <row r="174" spans="1:7" ht="63.75" x14ac:dyDescent="0.2">
      <c r="A174" s="31" t="s">
        <v>335</v>
      </c>
      <c r="B174" s="9" t="s">
        <v>334</v>
      </c>
      <c r="C174" s="9" t="s">
        <v>370</v>
      </c>
      <c r="D174" s="8" t="s">
        <v>371</v>
      </c>
      <c r="E174" s="23">
        <v>140</v>
      </c>
      <c r="F174" s="23">
        <v>55.5</v>
      </c>
      <c r="G174" s="24">
        <f t="shared" si="2"/>
        <v>39.642857142857139</v>
      </c>
    </row>
    <row r="175" spans="1:7" x14ac:dyDescent="0.2">
      <c r="A175" s="5" t="s">
        <v>524</v>
      </c>
      <c r="B175" s="6"/>
      <c r="C175" s="2"/>
      <c r="D175" s="3"/>
      <c r="E175" s="10">
        <f>SUM(E173:E174)</f>
        <v>3940</v>
      </c>
      <c r="F175" s="10">
        <f>SUM(F173:F174)</f>
        <v>1770.422</v>
      </c>
      <c r="G175" s="11">
        <f t="shared" si="2"/>
        <v>44.934568527918785</v>
      </c>
    </row>
    <row r="176" spans="1:7" ht="63.75" x14ac:dyDescent="0.2">
      <c r="A176" s="33" t="s">
        <v>305</v>
      </c>
      <c r="B176" s="9" t="s">
        <v>304</v>
      </c>
      <c r="C176" s="9" t="s">
        <v>306</v>
      </c>
      <c r="D176" s="8" t="s">
        <v>307</v>
      </c>
      <c r="E176" s="23">
        <v>50</v>
      </c>
      <c r="F176" s="23">
        <v>0</v>
      </c>
      <c r="G176" s="24">
        <f t="shared" si="2"/>
        <v>0</v>
      </c>
    </row>
    <row r="177" spans="1:7" ht="63.75" x14ac:dyDescent="0.2">
      <c r="A177" s="34"/>
      <c r="B177" s="9" t="s">
        <v>304</v>
      </c>
      <c r="C177" s="9" t="s">
        <v>370</v>
      </c>
      <c r="D177" s="8" t="s">
        <v>371</v>
      </c>
      <c r="E177" s="23">
        <v>0</v>
      </c>
      <c r="F177" s="23">
        <v>365.44400000000002</v>
      </c>
      <c r="G177" s="24"/>
    </row>
    <row r="178" spans="1:7" x14ac:dyDescent="0.2">
      <c r="A178" s="5" t="s">
        <v>524</v>
      </c>
      <c r="B178" s="6"/>
      <c r="C178" s="2"/>
      <c r="D178" s="3"/>
      <c r="E178" s="10">
        <f>SUM(E176:E177)</f>
        <v>50</v>
      </c>
      <c r="F178" s="10">
        <f>SUM(F176:F177)</f>
        <v>365.44400000000002</v>
      </c>
      <c r="G178" s="11">
        <f t="shared" si="2"/>
        <v>730.88800000000003</v>
      </c>
    </row>
    <row r="179" spans="1:7" ht="51" x14ac:dyDescent="0.2">
      <c r="A179" s="31" t="s">
        <v>401</v>
      </c>
      <c r="B179" s="9" t="s">
        <v>400</v>
      </c>
      <c r="C179" s="9" t="s">
        <v>402</v>
      </c>
      <c r="D179" s="22" t="s">
        <v>403</v>
      </c>
      <c r="E179" s="23">
        <v>0</v>
      </c>
      <c r="F179" s="23">
        <v>1145</v>
      </c>
      <c r="G179" s="24"/>
    </row>
    <row r="180" spans="1:7" x14ac:dyDescent="0.2">
      <c r="A180" s="5" t="s">
        <v>524</v>
      </c>
      <c r="B180" s="6"/>
      <c r="C180" s="2"/>
      <c r="D180" s="3"/>
      <c r="E180" s="10">
        <f>SUM(E179)</f>
        <v>0</v>
      </c>
      <c r="F180" s="10">
        <f>SUM(F179)</f>
        <v>1145</v>
      </c>
      <c r="G180" s="11"/>
    </row>
    <row r="181" spans="1:7" ht="51" x14ac:dyDescent="0.2">
      <c r="A181" s="36" t="s">
        <v>363</v>
      </c>
      <c r="B181" s="9" t="s">
        <v>362</v>
      </c>
      <c r="C181" s="9" t="s">
        <v>360</v>
      </c>
      <c r="D181" s="22" t="s">
        <v>361</v>
      </c>
      <c r="E181" s="23">
        <v>536</v>
      </c>
      <c r="F181" s="23">
        <v>1259.2909999999999</v>
      </c>
      <c r="G181" s="24">
        <f t="shared" si="2"/>
        <v>234.94235074626863</v>
      </c>
    </row>
    <row r="182" spans="1:7" ht="63.75" x14ac:dyDescent="0.2">
      <c r="A182" s="38"/>
      <c r="B182" s="9" t="s">
        <v>362</v>
      </c>
      <c r="C182" s="9" t="s">
        <v>370</v>
      </c>
      <c r="D182" s="8" t="s">
        <v>371</v>
      </c>
      <c r="E182" s="23">
        <v>0</v>
      </c>
      <c r="F182" s="23">
        <v>176.68299999999999</v>
      </c>
      <c r="G182" s="24"/>
    </row>
    <row r="183" spans="1:7" ht="51" x14ac:dyDescent="0.2">
      <c r="A183" s="38"/>
      <c r="B183" s="9" t="s">
        <v>362</v>
      </c>
      <c r="C183" s="9" t="s">
        <v>382</v>
      </c>
      <c r="D183" s="22" t="s">
        <v>383</v>
      </c>
      <c r="E183" s="23">
        <v>11055</v>
      </c>
      <c r="F183" s="23">
        <v>13187.718999999999</v>
      </c>
      <c r="G183" s="24">
        <f t="shared" si="2"/>
        <v>119.29189507010403</v>
      </c>
    </row>
    <row r="184" spans="1:7" ht="51" x14ac:dyDescent="0.2">
      <c r="A184" s="37"/>
      <c r="B184" s="9" t="s">
        <v>362</v>
      </c>
      <c r="C184" s="9" t="s">
        <v>402</v>
      </c>
      <c r="D184" s="22" t="s">
        <v>403</v>
      </c>
      <c r="E184" s="23">
        <v>332</v>
      </c>
      <c r="F184" s="23">
        <v>0</v>
      </c>
      <c r="G184" s="24">
        <f t="shared" si="2"/>
        <v>0</v>
      </c>
    </row>
    <row r="185" spans="1:7" x14ac:dyDescent="0.2">
      <c r="A185" s="5" t="s">
        <v>524</v>
      </c>
      <c r="B185" s="6"/>
      <c r="C185" s="2"/>
      <c r="D185" s="3"/>
      <c r="E185" s="10">
        <f>SUM(E181:E184)</f>
        <v>11923</v>
      </c>
      <c r="F185" s="10">
        <f>SUM(F181:F184)</f>
        <v>14623.692999999999</v>
      </c>
      <c r="G185" s="11">
        <f t="shared" si="2"/>
        <v>122.65111968464313</v>
      </c>
    </row>
    <row r="186" spans="1:7" ht="25.5" x14ac:dyDescent="0.2">
      <c r="A186" s="36" t="s">
        <v>325</v>
      </c>
      <c r="B186" s="9" t="s">
        <v>324</v>
      </c>
      <c r="C186" s="9" t="s">
        <v>326</v>
      </c>
      <c r="D186" s="22" t="s">
        <v>327</v>
      </c>
      <c r="E186" s="23">
        <v>0</v>
      </c>
      <c r="F186" s="23">
        <v>60</v>
      </c>
      <c r="G186" s="24"/>
    </row>
    <row r="187" spans="1:7" ht="25.5" x14ac:dyDescent="0.2">
      <c r="A187" s="38"/>
      <c r="B187" s="9" t="s">
        <v>324</v>
      </c>
      <c r="C187" s="9" t="s">
        <v>330</v>
      </c>
      <c r="D187" s="22" t="s">
        <v>331</v>
      </c>
      <c r="E187" s="23">
        <v>7200</v>
      </c>
      <c r="F187" s="23">
        <v>6681.2780000000002</v>
      </c>
      <c r="G187" s="24">
        <f t="shared" si="2"/>
        <v>92.795527777777792</v>
      </c>
    </row>
    <row r="188" spans="1:7" ht="25.5" x14ac:dyDescent="0.2">
      <c r="A188" s="37"/>
      <c r="B188" s="9" t="s">
        <v>324</v>
      </c>
      <c r="C188" s="9" t="s">
        <v>388</v>
      </c>
      <c r="D188" s="22" t="s">
        <v>389</v>
      </c>
      <c r="E188" s="23">
        <v>0</v>
      </c>
      <c r="F188" s="23">
        <v>1455.001</v>
      </c>
      <c r="G188" s="24"/>
    </row>
    <row r="189" spans="1:7" x14ac:dyDescent="0.2">
      <c r="A189" s="5" t="s">
        <v>524</v>
      </c>
      <c r="B189" s="6"/>
      <c r="C189" s="2"/>
      <c r="D189" s="3"/>
      <c r="E189" s="10">
        <f>SUM(E186:E188)</f>
        <v>7200</v>
      </c>
      <c r="F189" s="10">
        <f>SUM(F186:F188)</f>
        <v>8196.2790000000005</v>
      </c>
      <c r="G189" s="11">
        <f t="shared" si="2"/>
        <v>113.83720833333335</v>
      </c>
    </row>
    <row r="190" spans="1:7" ht="25.5" x14ac:dyDescent="0.2">
      <c r="A190" s="36" t="s">
        <v>311</v>
      </c>
      <c r="B190" s="9" t="s">
        <v>310</v>
      </c>
      <c r="C190" s="9" t="s">
        <v>312</v>
      </c>
      <c r="D190" s="22" t="s">
        <v>313</v>
      </c>
      <c r="E190" s="23">
        <v>3700</v>
      </c>
      <c r="F190" s="23">
        <v>9274.5360000000001</v>
      </c>
      <c r="G190" s="24">
        <f t="shared" si="2"/>
        <v>250.66313513513512</v>
      </c>
    </row>
    <row r="191" spans="1:7" ht="25.5" x14ac:dyDescent="0.2">
      <c r="A191" s="38"/>
      <c r="B191" s="9" t="s">
        <v>310</v>
      </c>
      <c r="C191" s="9" t="s">
        <v>316</v>
      </c>
      <c r="D191" s="22" t="s">
        <v>317</v>
      </c>
      <c r="E191" s="23">
        <v>300</v>
      </c>
      <c r="F191" s="23">
        <v>403.23899999999998</v>
      </c>
      <c r="G191" s="24">
        <f t="shared" si="2"/>
        <v>134.41299999999998</v>
      </c>
    </row>
    <row r="192" spans="1:7" ht="25.5" x14ac:dyDescent="0.2">
      <c r="A192" s="38"/>
      <c r="B192" s="9" t="s">
        <v>310</v>
      </c>
      <c r="C192" s="9" t="s">
        <v>318</v>
      </c>
      <c r="D192" s="22" t="s">
        <v>319</v>
      </c>
      <c r="E192" s="23">
        <v>1200</v>
      </c>
      <c r="F192" s="23">
        <v>837.04200000000003</v>
      </c>
      <c r="G192" s="24">
        <f t="shared" si="2"/>
        <v>69.753500000000003</v>
      </c>
    </row>
    <row r="193" spans="1:7" ht="38.25" x14ac:dyDescent="0.2">
      <c r="A193" s="38"/>
      <c r="B193" s="9" t="s">
        <v>310</v>
      </c>
      <c r="C193" s="9" t="s">
        <v>364</v>
      </c>
      <c r="D193" s="22" t="s">
        <v>365</v>
      </c>
      <c r="E193" s="23">
        <v>0</v>
      </c>
      <c r="F193" s="23">
        <v>908.375</v>
      </c>
      <c r="G193" s="24"/>
    </row>
    <row r="194" spans="1:7" ht="25.5" x14ac:dyDescent="0.2">
      <c r="A194" s="37"/>
      <c r="B194" s="9" t="s">
        <v>310</v>
      </c>
      <c r="C194" s="9" t="s">
        <v>388</v>
      </c>
      <c r="D194" s="22" t="s">
        <v>389</v>
      </c>
      <c r="E194" s="23">
        <v>0</v>
      </c>
      <c r="F194" s="23">
        <v>-890.49400000000003</v>
      </c>
      <c r="G194" s="24"/>
    </row>
    <row r="195" spans="1:7" x14ac:dyDescent="0.2">
      <c r="A195" s="5" t="s">
        <v>524</v>
      </c>
      <c r="B195" s="6"/>
      <c r="C195" s="2"/>
      <c r="D195" s="3"/>
      <c r="E195" s="10">
        <f>SUM(E190:E194)</f>
        <v>5200</v>
      </c>
      <c r="F195" s="10">
        <f>SUM(F190:F194)</f>
        <v>10532.697999999999</v>
      </c>
      <c r="G195" s="11">
        <f t="shared" si="2"/>
        <v>202.55188461538461</v>
      </c>
    </row>
    <row r="196" spans="1:7" ht="63.75" x14ac:dyDescent="0.2">
      <c r="A196" s="31" t="s">
        <v>393</v>
      </c>
      <c r="B196" s="9" t="s">
        <v>392</v>
      </c>
      <c r="C196" s="9" t="s">
        <v>388</v>
      </c>
      <c r="D196" s="22" t="s">
        <v>389</v>
      </c>
      <c r="E196" s="23">
        <v>8000</v>
      </c>
      <c r="F196" s="23">
        <v>14682.870999999999</v>
      </c>
      <c r="G196" s="24">
        <f t="shared" si="2"/>
        <v>183.53588749999997</v>
      </c>
    </row>
    <row r="197" spans="1:7" x14ac:dyDescent="0.2">
      <c r="A197" s="5" t="s">
        <v>524</v>
      </c>
      <c r="B197" s="6"/>
      <c r="C197" s="2"/>
      <c r="D197" s="3"/>
      <c r="E197" s="10">
        <f>SUM(E196)</f>
        <v>8000</v>
      </c>
      <c r="F197" s="10">
        <f>SUM(F196)</f>
        <v>14682.870999999999</v>
      </c>
      <c r="G197" s="11">
        <f t="shared" si="2"/>
        <v>183.53588749999997</v>
      </c>
    </row>
    <row r="198" spans="1:7" ht="76.5" x14ac:dyDescent="0.2">
      <c r="A198" s="31" t="s">
        <v>391</v>
      </c>
      <c r="B198" s="9" t="s">
        <v>390</v>
      </c>
      <c r="C198" s="9" t="s">
        <v>388</v>
      </c>
      <c r="D198" s="22" t="s">
        <v>389</v>
      </c>
      <c r="E198" s="23">
        <v>1900</v>
      </c>
      <c r="F198" s="23">
        <v>4043.65</v>
      </c>
      <c r="G198" s="24">
        <f t="shared" si="2"/>
        <v>212.82368421052632</v>
      </c>
    </row>
    <row r="199" spans="1:7" x14ac:dyDescent="0.2">
      <c r="A199" s="5" t="s">
        <v>524</v>
      </c>
      <c r="B199" s="6"/>
      <c r="C199" s="2"/>
      <c r="D199" s="3"/>
      <c r="E199" s="10">
        <f>SUM(E198)</f>
        <v>1900</v>
      </c>
      <c r="F199" s="10">
        <f>SUM(F198)</f>
        <v>4043.65</v>
      </c>
      <c r="G199" s="11">
        <f t="shared" si="2"/>
        <v>212.82368421052632</v>
      </c>
    </row>
    <row r="200" spans="1:7" ht="38.25" x14ac:dyDescent="0.2">
      <c r="A200" s="31" t="s">
        <v>397</v>
      </c>
      <c r="B200" s="9" t="s">
        <v>396</v>
      </c>
      <c r="C200" s="9" t="s">
        <v>388</v>
      </c>
      <c r="D200" s="22" t="s">
        <v>389</v>
      </c>
      <c r="E200" s="23">
        <v>0</v>
      </c>
      <c r="F200" s="23">
        <v>421.61500000000001</v>
      </c>
      <c r="G200" s="24"/>
    </row>
    <row r="201" spans="1:7" x14ac:dyDescent="0.2">
      <c r="A201" s="5" t="s">
        <v>524</v>
      </c>
      <c r="B201" s="6"/>
      <c r="C201" s="2"/>
      <c r="D201" s="3"/>
      <c r="E201" s="10">
        <f>SUM(E200)</f>
        <v>0</v>
      </c>
      <c r="F201" s="10">
        <f>SUM(F200)</f>
        <v>421.61500000000001</v>
      </c>
      <c r="G201" s="11"/>
    </row>
    <row r="202" spans="1:7" ht="63.75" x14ac:dyDescent="0.2">
      <c r="A202" s="31" t="s">
        <v>291</v>
      </c>
      <c r="B202" s="9" t="s">
        <v>290</v>
      </c>
      <c r="C202" s="9" t="s">
        <v>292</v>
      </c>
      <c r="D202" s="22" t="s">
        <v>293</v>
      </c>
      <c r="E202" s="23">
        <v>0</v>
      </c>
      <c r="F202" s="23">
        <v>345.072</v>
      </c>
      <c r="G202" s="24"/>
    </row>
    <row r="203" spans="1:7" x14ac:dyDescent="0.2">
      <c r="A203" s="5" t="s">
        <v>524</v>
      </c>
      <c r="B203" s="6"/>
      <c r="C203" s="2"/>
      <c r="D203" s="3"/>
      <c r="E203" s="10">
        <f>SUM(E202)</f>
        <v>0</v>
      </c>
      <c r="F203" s="10">
        <f>SUM(F202)</f>
        <v>345.072</v>
      </c>
      <c r="G203" s="11"/>
    </row>
    <row r="204" spans="1:7" ht="51" x14ac:dyDescent="0.2">
      <c r="A204" s="31" t="s">
        <v>351</v>
      </c>
      <c r="B204" s="9" t="s">
        <v>350</v>
      </c>
      <c r="C204" s="9" t="s">
        <v>348</v>
      </c>
      <c r="D204" s="22" t="s">
        <v>349</v>
      </c>
      <c r="E204" s="23">
        <v>0</v>
      </c>
      <c r="F204" s="23">
        <v>55</v>
      </c>
      <c r="G204" s="24"/>
    </row>
    <row r="205" spans="1:7" x14ac:dyDescent="0.2">
      <c r="A205" s="5" t="s">
        <v>524</v>
      </c>
      <c r="B205" s="6"/>
      <c r="C205" s="2"/>
      <c r="D205" s="3"/>
      <c r="E205" s="10">
        <f>SUM(E204)</f>
        <v>0</v>
      </c>
      <c r="F205" s="10">
        <f>SUM(F204)</f>
        <v>55</v>
      </c>
      <c r="G205" s="11"/>
    </row>
    <row r="206" spans="1:7" ht="38.25" x14ac:dyDescent="0.2">
      <c r="A206" s="36" t="s">
        <v>367</v>
      </c>
      <c r="B206" s="9" t="s">
        <v>366</v>
      </c>
      <c r="C206" s="9" t="s">
        <v>364</v>
      </c>
      <c r="D206" s="22" t="s">
        <v>365</v>
      </c>
      <c r="E206" s="23">
        <v>0</v>
      </c>
      <c r="F206" s="23">
        <v>1395.046</v>
      </c>
      <c r="G206" s="24"/>
    </row>
    <row r="207" spans="1:7" ht="25.5" x14ac:dyDescent="0.2">
      <c r="A207" s="37"/>
      <c r="B207" s="9" t="s">
        <v>366</v>
      </c>
      <c r="C207" s="9" t="s">
        <v>388</v>
      </c>
      <c r="D207" s="22" t="s">
        <v>389</v>
      </c>
      <c r="E207" s="23">
        <v>102978.5</v>
      </c>
      <c r="F207" s="23">
        <v>27999.26</v>
      </c>
      <c r="G207" s="24">
        <f t="shared" ref="G207:G270" si="3">F207/E207*100</f>
        <v>27.189423034905342</v>
      </c>
    </row>
    <row r="208" spans="1:7" x14ac:dyDescent="0.2">
      <c r="A208" s="5" t="s">
        <v>524</v>
      </c>
      <c r="B208" s="6"/>
      <c r="C208" s="2"/>
      <c r="D208" s="3"/>
      <c r="E208" s="10">
        <f>SUM(E206:E207)</f>
        <v>102978.5</v>
      </c>
      <c r="F208" s="10">
        <f>SUM(F206:F207)</f>
        <v>29394.305999999997</v>
      </c>
      <c r="G208" s="11">
        <f t="shared" si="3"/>
        <v>28.544119403564817</v>
      </c>
    </row>
    <row r="209" spans="1:7" ht="51" x14ac:dyDescent="0.2">
      <c r="A209" s="31" t="s">
        <v>395</v>
      </c>
      <c r="B209" s="9" t="s">
        <v>394</v>
      </c>
      <c r="C209" s="9" t="s">
        <v>388</v>
      </c>
      <c r="D209" s="22" t="s">
        <v>389</v>
      </c>
      <c r="E209" s="23">
        <v>140</v>
      </c>
      <c r="F209" s="23">
        <v>0</v>
      </c>
      <c r="G209" s="24">
        <f t="shared" si="3"/>
        <v>0</v>
      </c>
    </row>
    <row r="210" spans="1:7" x14ac:dyDescent="0.2">
      <c r="A210" s="5" t="s">
        <v>524</v>
      </c>
      <c r="B210" s="6"/>
      <c r="C210" s="2"/>
      <c r="D210" s="3"/>
      <c r="E210" s="10">
        <f>SUM(E209)</f>
        <v>140</v>
      </c>
      <c r="F210" s="10">
        <f>SUM(F209)</f>
        <v>0</v>
      </c>
      <c r="G210" s="11">
        <f t="shared" si="3"/>
        <v>0</v>
      </c>
    </row>
    <row r="211" spans="1:7" ht="51" x14ac:dyDescent="0.2">
      <c r="A211" s="31" t="s">
        <v>399</v>
      </c>
      <c r="B211" s="9" t="s">
        <v>398</v>
      </c>
      <c r="C211" s="9" t="s">
        <v>388</v>
      </c>
      <c r="D211" s="22" t="s">
        <v>389</v>
      </c>
      <c r="E211" s="23">
        <v>0</v>
      </c>
      <c r="F211" s="23">
        <v>18</v>
      </c>
      <c r="G211" s="24"/>
    </row>
    <row r="212" spans="1:7" x14ac:dyDescent="0.2">
      <c r="A212" s="5" t="s">
        <v>524</v>
      </c>
      <c r="B212" s="6"/>
      <c r="C212" s="2"/>
      <c r="D212" s="3"/>
      <c r="E212" s="10">
        <f>SUM(E211)</f>
        <v>0</v>
      </c>
      <c r="F212" s="10">
        <f>SUM(F211)</f>
        <v>18</v>
      </c>
      <c r="G212" s="11"/>
    </row>
    <row r="213" spans="1:7" x14ac:dyDescent="0.2">
      <c r="A213" s="36" t="s">
        <v>253</v>
      </c>
      <c r="B213" s="9" t="s">
        <v>252</v>
      </c>
      <c r="C213" s="9" t="s">
        <v>240</v>
      </c>
      <c r="D213" s="22" t="s">
        <v>241</v>
      </c>
      <c r="E213" s="23">
        <v>0</v>
      </c>
      <c r="F213" s="23">
        <v>305.20999999999998</v>
      </c>
      <c r="G213" s="24"/>
    </row>
    <row r="214" spans="1:7" ht="51" x14ac:dyDescent="0.2">
      <c r="A214" s="38"/>
      <c r="B214" s="9" t="s">
        <v>252</v>
      </c>
      <c r="C214" s="9" t="s">
        <v>348</v>
      </c>
      <c r="D214" s="22" t="s">
        <v>349</v>
      </c>
      <c r="E214" s="23">
        <v>0</v>
      </c>
      <c r="F214" s="23">
        <v>2.8730000000000002</v>
      </c>
      <c r="G214" s="24"/>
    </row>
    <row r="215" spans="1:7" ht="25.5" x14ac:dyDescent="0.2">
      <c r="A215" s="38"/>
      <c r="B215" s="9" t="s">
        <v>252</v>
      </c>
      <c r="C215" s="9" t="s">
        <v>388</v>
      </c>
      <c r="D215" s="22" t="s">
        <v>389</v>
      </c>
      <c r="E215" s="23">
        <v>0</v>
      </c>
      <c r="F215" s="23">
        <v>671.16800000000001</v>
      </c>
      <c r="G215" s="24"/>
    </row>
    <row r="216" spans="1:7" x14ac:dyDescent="0.2">
      <c r="A216" s="38"/>
      <c r="B216" s="9" t="s">
        <v>252</v>
      </c>
      <c r="C216" s="9" t="s">
        <v>410</v>
      </c>
      <c r="D216" s="22" t="s">
        <v>411</v>
      </c>
      <c r="E216" s="23">
        <v>0</v>
      </c>
      <c r="F216" s="23">
        <v>-5</v>
      </c>
      <c r="G216" s="24"/>
    </row>
    <row r="217" spans="1:7" ht="25.5" x14ac:dyDescent="0.2">
      <c r="A217" s="38"/>
      <c r="B217" s="9" t="s">
        <v>252</v>
      </c>
      <c r="C217" s="9" t="s">
        <v>416</v>
      </c>
      <c r="D217" s="22" t="s">
        <v>417</v>
      </c>
      <c r="E217" s="23">
        <v>355543.6</v>
      </c>
      <c r="F217" s="23">
        <v>355543.6</v>
      </c>
      <c r="G217" s="24">
        <f t="shared" si="3"/>
        <v>100</v>
      </c>
    </row>
    <row r="218" spans="1:7" ht="25.5" x14ac:dyDescent="0.2">
      <c r="A218" s="38"/>
      <c r="B218" s="9" t="s">
        <v>252</v>
      </c>
      <c r="C218" s="9" t="s">
        <v>418</v>
      </c>
      <c r="D218" s="22" t="s">
        <v>419</v>
      </c>
      <c r="E218" s="23">
        <v>0</v>
      </c>
      <c r="F218" s="23">
        <v>31332</v>
      </c>
      <c r="G218" s="24"/>
    </row>
    <row r="219" spans="1:7" x14ac:dyDescent="0.2">
      <c r="A219" s="37"/>
      <c r="B219" s="9" t="s">
        <v>252</v>
      </c>
      <c r="C219" s="9" t="s">
        <v>436</v>
      </c>
      <c r="D219" s="22" t="s">
        <v>437</v>
      </c>
      <c r="E219" s="23">
        <v>0</v>
      </c>
      <c r="F219" s="23">
        <v>0</v>
      </c>
      <c r="G219" s="24"/>
    </row>
    <row r="220" spans="1:7" x14ac:dyDescent="0.2">
      <c r="A220" s="5" t="s">
        <v>524</v>
      </c>
      <c r="B220" s="6"/>
      <c r="C220" s="2"/>
      <c r="D220" s="3"/>
      <c r="E220" s="10">
        <f>SUM(E213:E219)</f>
        <v>355543.6</v>
      </c>
      <c r="F220" s="10">
        <f>SUM(F213:F219)</f>
        <v>387849.85099999997</v>
      </c>
      <c r="G220" s="11">
        <f t="shared" si="3"/>
        <v>109.08643862524876</v>
      </c>
    </row>
    <row r="221" spans="1:7" ht="25.5" x14ac:dyDescent="0.2">
      <c r="A221" s="36" t="s">
        <v>229</v>
      </c>
      <c r="B221" s="9" t="s">
        <v>228</v>
      </c>
      <c r="C221" s="9" t="s">
        <v>230</v>
      </c>
      <c r="D221" s="22" t="s">
        <v>231</v>
      </c>
      <c r="E221" s="23">
        <v>1160</v>
      </c>
      <c r="F221" s="23">
        <v>954.61400000000003</v>
      </c>
      <c r="G221" s="24">
        <f t="shared" si="3"/>
        <v>82.294310344827593</v>
      </c>
    </row>
    <row r="222" spans="1:7" x14ac:dyDescent="0.2">
      <c r="A222" s="38"/>
      <c r="B222" s="9" t="s">
        <v>228</v>
      </c>
      <c r="C222" s="9" t="s">
        <v>240</v>
      </c>
      <c r="D222" s="22" t="s">
        <v>241</v>
      </c>
      <c r="E222" s="23">
        <v>0</v>
      </c>
      <c r="F222" s="23">
        <v>80.3</v>
      </c>
      <c r="G222" s="24"/>
    </row>
    <row r="223" spans="1:7" ht="51" x14ac:dyDescent="0.2">
      <c r="A223" s="38"/>
      <c r="B223" s="9" t="s">
        <v>228</v>
      </c>
      <c r="C223" s="9" t="s">
        <v>348</v>
      </c>
      <c r="D223" s="22" t="s">
        <v>349</v>
      </c>
      <c r="E223" s="23">
        <v>0</v>
      </c>
      <c r="F223" s="23">
        <v>-114.66</v>
      </c>
      <c r="G223" s="24"/>
    </row>
    <row r="224" spans="1:7" ht="25.5" x14ac:dyDescent="0.2">
      <c r="A224" s="38"/>
      <c r="B224" s="9" t="s">
        <v>228</v>
      </c>
      <c r="C224" s="9" t="s">
        <v>388</v>
      </c>
      <c r="D224" s="22" t="s">
        <v>389</v>
      </c>
      <c r="E224" s="23">
        <v>0</v>
      </c>
      <c r="F224" s="23">
        <v>347.31700000000001</v>
      </c>
      <c r="G224" s="24"/>
    </row>
    <row r="225" spans="1:7" x14ac:dyDescent="0.2">
      <c r="A225" s="38"/>
      <c r="B225" s="9" t="s">
        <v>228</v>
      </c>
      <c r="C225" s="9" t="s">
        <v>410</v>
      </c>
      <c r="D225" s="22" t="s">
        <v>411</v>
      </c>
      <c r="E225" s="23">
        <v>0</v>
      </c>
      <c r="F225" s="23">
        <v>-4</v>
      </c>
      <c r="G225" s="24"/>
    </row>
    <row r="226" spans="1:7" x14ac:dyDescent="0.2">
      <c r="A226" s="37"/>
      <c r="B226" s="9" t="s">
        <v>228</v>
      </c>
      <c r="C226" s="9" t="s">
        <v>412</v>
      </c>
      <c r="D226" s="22" t="s">
        <v>413</v>
      </c>
      <c r="E226" s="23">
        <v>68841.8</v>
      </c>
      <c r="F226" s="23">
        <v>0</v>
      </c>
      <c r="G226" s="24">
        <f t="shared" si="3"/>
        <v>0</v>
      </c>
    </row>
    <row r="227" spans="1:7" x14ac:dyDescent="0.2">
      <c r="A227" s="5" t="s">
        <v>524</v>
      </c>
      <c r="B227" s="6"/>
      <c r="C227" s="2"/>
      <c r="D227" s="3"/>
      <c r="E227" s="10">
        <f>SUM(E221:E226)</f>
        <v>70001.8</v>
      </c>
      <c r="F227" s="10">
        <f>SUM(F221:F226)</f>
        <v>1263.5709999999999</v>
      </c>
      <c r="G227" s="11">
        <f t="shared" si="3"/>
        <v>1.8050550128710974</v>
      </c>
    </row>
    <row r="228" spans="1:7" x14ac:dyDescent="0.2">
      <c r="A228" s="36" t="s">
        <v>259</v>
      </c>
      <c r="B228" s="9" t="s">
        <v>258</v>
      </c>
      <c r="C228" s="9" t="s">
        <v>240</v>
      </c>
      <c r="D228" s="22" t="s">
        <v>241</v>
      </c>
      <c r="E228" s="23">
        <v>0</v>
      </c>
      <c r="F228" s="23">
        <v>383.99299999999999</v>
      </c>
      <c r="G228" s="24"/>
    </row>
    <row r="229" spans="1:7" ht="25.5" x14ac:dyDescent="0.2">
      <c r="A229" s="38"/>
      <c r="B229" s="9" t="s">
        <v>258</v>
      </c>
      <c r="C229" s="9" t="s">
        <v>492</v>
      </c>
      <c r="D229" s="22" t="s">
        <v>493</v>
      </c>
      <c r="E229" s="23">
        <v>38758.5</v>
      </c>
      <c r="F229" s="23">
        <v>40771.9</v>
      </c>
      <c r="G229" s="24">
        <f t="shared" si="3"/>
        <v>105.19473147825637</v>
      </c>
    </row>
    <row r="230" spans="1:7" ht="25.5" x14ac:dyDescent="0.2">
      <c r="A230" s="37"/>
      <c r="B230" s="9" t="s">
        <v>258</v>
      </c>
      <c r="C230" s="9" t="s">
        <v>514</v>
      </c>
      <c r="D230" s="22" t="s">
        <v>515</v>
      </c>
      <c r="E230" s="23">
        <v>0</v>
      </c>
      <c r="F230" s="23">
        <v>-385.56900000000002</v>
      </c>
      <c r="G230" s="24"/>
    </row>
    <row r="231" spans="1:7" x14ac:dyDescent="0.2">
      <c r="A231" s="5" t="s">
        <v>524</v>
      </c>
      <c r="B231" s="6"/>
      <c r="C231" s="2"/>
      <c r="D231" s="3"/>
      <c r="E231" s="10">
        <f>SUM(E228:E230)</f>
        <v>38758.5</v>
      </c>
      <c r="F231" s="10">
        <f>SUM(F228:F230)</f>
        <v>40770.324000000001</v>
      </c>
      <c r="G231" s="11">
        <f t="shared" si="3"/>
        <v>105.19066527342389</v>
      </c>
    </row>
    <row r="232" spans="1:7" ht="51" x14ac:dyDescent="0.2">
      <c r="A232" s="36" t="s">
        <v>175</v>
      </c>
      <c r="B232" s="9" t="s">
        <v>174</v>
      </c>
      <c r="C232" s="9" t="s">
        <v>172</v>
      </c>
      <c r="D232" s="8" t="s">
        <v>173</v>
      </c>
      <c r="E232" s="23">
        <v>0</v>
      </c>
      <c r="F232" s="23">
        <v>191.19900000000001</v>
      </c>
      <c r="G232" s="24"/>
    </row>
    <row r="233" spans="1:7" ht="25.5" x14ac:dyDescent="0.2">
      <c r="A233" s="38"/>
      <c r="B233" s="9" t="s">
        <v>174</v>
      </c>
      <c r="C233" s="9" t="s">
        <v>224</v>
      </c>
      <c r="D233" s="22" t="s">
        <v>225</v>
      </c>
      <c r="E233" s="23">
        <v>26</v>
      </c>
      <c r="F233" s="23">
        <v>1060.6279999999999</v>
      </c>
      <c r="G233" s="24">
        <f t="shared" si="3"/>
        <v>4079.3384615384612</v>
      </c>
    </row>
    <row r="234" spans="1:7" x14ac:dyDescent="0.2">
      <c r="A234" s="38"/>
      <c r="B234" s="9" t="s">
        <v>174</v>
      </c>
      <c r="C234" s="9" t="s">
        <v>240</v>
      </c>
      <c r="D234" s="22" t="s">
        <v>241</v>
      </c>
      <c r="E234" s="23">
        <v>0</v>
      </c>
      <c r="F234" s="23">
        <v>125.574</v>
      </c>
      <c r="G234" s="24"/>
    </row>
    <row r="235" spans="1:7" ht="51" x14ac:dyDescent="0.2">
      <c r="A235" s="38"/>
      <c r="B235" s="9" t="s">
        <v>174</v>
      </c>
      <c r="C235" s="9" t="s">
        <v>348</v>
      </c>
      <c r="D235" s="22" t="s">
        <v>349</v>
      </c>
      <c r="E235" s="23">
        <v>0</v>
      </c>
      <c r="F235" s="23">
        <v>25.065999999999999</v>
      </c>
      <c r="G235" s="24"/>
    </row>
    <row r="236" spans="1:7" ht="38.25" x14ac:dyDescent="0.2">
      <c r="A236" s="38"/>
      <c r="B236" s="9" t="s">
        <v>174</v>
      </c>
      <c r="C236" s="9" t="s">
        <v>386</v>
      </c>
      <c r="D236" s="22" t="s">
        <v>387</v>
      </c>
      <c r="E236" s="23">
        <v>171.2</v>
      </c>
      <c r="F236" s="23">
        <v>25.4</v>
      </c>
      <c r="G236" s="24">
        <f t="shared" si="3"/>
        <v>14.836448598130842</v>
      </c>
    </row>
    <row r="237" spans="1:7" ht="25.5" x14ac:dyDescent="0.2">
      <c r="A237" s="38"/>
      <c r="B237" s="9" t="s">
        <v>174</v>
      </c>
      <c r="C237" s="9" t="s">
        <v>388</v>
      </c>
      <c r="D237" s="22" t="s">
        <v>389</v>
      </c>
      <c r="E237" s="23">
        <v>0</v>
      </c>
      <c r="F237" s="23">
        <v>431.67</v>
      </c>
      <c r="G237" s="24"/>
    </row>
    <row r="238" spans="1:7" x14ac:dyDescent="0.2">
      <c r="A238" s="38"/>
      <c r="B238" s="9" t="s">
        <v>174</v>
      </c>
      <c r="C238" s="9" t="s">
        <v>412</v>
      </c>
      <c r="D238" s="22" t="s">
        <v>413</v>
      </c>
      <c r="E238" s="23">
        <v>8625.6</v>
      </c>
      <c r="F238" s="23">
        <v>12177.618</v>
      </c>
      <c r="G238" s="24">
        <f t="shared" si="3"/>
        <v>141.17995269894269</v>
      </c>
    </row>
    <row r="239" spans="1:7" x14ac:dyDescent="0.2">
      <c r="A239" s="38"/>
      <c r="B239" s="9" t="s">
        <v>174</v>
      </c>
      <c r="C239" s="9" t="s">
        <v>436</v>
      </c>
      <c r="D239" s="22" t="s">
        <v>437</v>
      </c>
      <c r="E239" s="23">
        <v>0</v>
      </c>
      <c r="F239" s="23">
        <v>0</v>
      </c>
      <c r="G239" s="24"/>
    </row>
    <row r="240" spans="1:7" ht="38.25" x14ac:dyDescent="0.2">
      <c r="A240" s="38"/>
      <c r="B240" s="9" t="s">
        <v>174</v>
      </c>
      <c r="C240" s="9" t="s">
        <v>470</v>
      </c>
      <c r="D240" s="22" t="s">
        <v>471</v>
      </c>
      <c r="E240" s="23">
        <v>9256.5</v>
      </c>
      <c r="F240" s="23">
        <v>9256.5</v>
      </c>
      <c r="G240" s="24">
        <f t="shared" si="3"/>
        <v>100</v>
      </c>
    </row>
    <row r="241" spans="1:7" ht="51" x14ac:dyDescent="0.2">
      <c r="A241" s="38"/>
      <c r="B241" s="9" t="s">
        <v>174</v>
      </c>
      <c r="C241" s="9" t="s">
        <v>472</v>
      </c>
      <c r="D241" s="22" t="s">
        <v>473</v>
      </c>
      <c r="E241" s="23">
        <v>946.7</v>
      </c>
      <c r="F241" s="23">
        <v>946.7</v>
      </c>
      <c r="G241" s="24">
        <f t="shared" si="3"/>
        <v>100</v>
      </c>
    </row>
    <row r="242" spans="1:7" ht="38.25" x14ac:dyDescent="0.2">
      <c r="A242" s="37"/>
      <c r="B242" s="9" t="s">
        <v>174</v>
      </c>
      <c r="C242" s="9" t="s">
        <v>516</v>
      </c>
      <c r="D242" s="22" t="s">
        <v>517</v>
      </c>
      <c r="E242" s="23">
        <v>0</v>
      </c>
      <c r="F242" s="23">
        <v>-125.884</v>
      </c>
      <c r="G242" s="24"/>
    </row>
    <row r="243" spans="1:7" x14ac:dyDescent="0.2">
      <c r="A243" s="5" t="s">
        <v>524</v>
      </c>
      <c r="B243" s="6"/>
      <c r="C243" s="2"/>
      <c r="D243" s="3"/>
      <c r="E243" s="10">
        <f>SUM(E232:E242)</f>
        <v>19026.000000000004</v>
      </c>
      <c r="F243" s="10">
        <f>SUM(F232:F242)</f>
        <v>24114.471000000001</v>
      </c>
      <c r="G243" s="11">
        <f t="shared" si="3"/>
        <v>126.74482812992744</v>
      </c>
    </row>
    <row r="244" spans="1:7" x14ac:dyDescent="0.2">
      <c r="A244" s="36" t="s">
        <v>251</v>
      </c>
      <c r="B244" s="9" t="s">
        <v>250</v>
      </c>
      <c r="C244" s="9" t="s">
        <v>240</v>
      </c>
      <c r="D244" s="22" t="s">
        <v>241</v>
      </c>
      <c r="E244" s="23">
        <v>0</v>
      </c>
      <c r="F244" s="23">
        <v>66.391000000000005</v>
      </c>
      <c r="G244" s="24"/>
    </row>
    <row r="245" spans="1:7" ht="51" x14ac:dyDescent="0.2">
      <c r="A245" s="38"/>
      <c r="B245" s="9" t="s">
        <v>250</v>
      </c>
      <c r="C245" s="9" t="s">
        <v>348</v>
      </c>
      <c r="D245" s="22" t="s">
        <v>349</v>
      </c>
      <c r="E245" s="23">
        <v>0</v>
      </c>
      <c r="F245" s="23">
        <v>61.185000000000002</v>
      </c>
      <c r="G245" s="24"/>
    </row>
    <row r="246" spans="1:7" ht="25.5" x14ac:dyDescent="0.2">
      <c r="A246" s="38"/>
      <c r="B246" s="9" t="s">
        <v>250</v>
      </c>
      <c r="C246" s="9" t="s">
        <v>428</v>
      </c>
      <c r="D246" s="22" t="s">
        <v>429</v>
      </c>
      <c r="E246" s="23">
        <v>0</v>
      </c>
      <c r="F246" s="23">
        <v>7767.808</v>
      </c>
      <c r="G246" s="24"/>
    </row>
    <row r="247" spans="1:7" x14ac:dyDescent="0.2">
      <c r="A247" s="38"/>
      <c r="B247" s="9" t="s">
        <v>250</v>
      </c>
      <c r="C247" s="9" t="s">
        <v>430</v>
      </c>
      <c r="D247" s="22" t="s">
        <v>431</v>
      </c>
      <c r="E247" s="23">
        <v>0</v>
      </c>
      <c r="F247" s="23">
        <v>50</v>
      </c>
      <c r="G247" s="24"/>
    </row>
    <row r="248" spans="1:7" x14ac:dyDescent="0.2">
      <c r="A248" s="38"/>
      <c r="B248" s="9" t="s">
        <v>250</v>
      </c>
      <c r="C248" s="9" t="s">
        <v>436</v>
      </c>
      <c r="D248" s="22" t="s">
        <v>437</v>
      </c>
      <c r="E248" s="23">
        <v>349.6</v>
      </c>
      <c r="F248" s="23">
        <v>346.08699999999999</v>
      </c>
      <c r="G248" s="24">
        <f t="shared" si="3"/>
        <v>98.995137299771159</v>
      </c>
    </row>
    <row r="249" spans="1:7" ht="25.5" x14ac:dyDescent="0.2">
      <c r="A249" s="38"/>
      <c r="B249" s="9" t="s">
        <v>250</v>
      </c>
      <c r="C249" s="9" t="s">
        <v>498</v>
      </c>
      <c r="D249" s="22" t="s">
        <v>499</v>
      </c>
      <c r="E249" s="23">
        <v>0</v>
      </c>
      <c r="F249" s="23">
        <v>95</v>
      </c>
      <c r="G249" s="24"/>
    </row>
    <row r="250" spans="1:7" ht="25.5" x14ac:dyDescent="0.2">
      <c r="A250" s="38"/>
      <c r="B250" s="9" t="s">
        <v>250</v>
      </c>
      <c r="C250" s="9" t="s">
        <v>500</v>
      </c>
      <c r="D250" s="22" t="s">
        <v>501</v>
      </c>
      <c r="E250" s="23">
        <v>0</v>
      </c>
      <c r="F250" s="23">
        <v>42.027999999999999</v>
      </c>
      <c r="G250" s="24"/>
    </row>
    <row r="251" spans="1:7" ht="25.5" x14ac:dyDescent="0.2">
      <c r="A251" s="38"/>
      <c r="B251" s="9" t="s">
        <v>250</v>
      </c>
      <c r="C251" s="9" t="s">
        <v>502</v>
      </c>
      <c r="D251" s="22" t="s">
        <v>503</v>
      </c>
      <c r="E251" s="23">
        <v>0</v>
      </c>
      <c r="F251" s="23">
        <v>166.411</v>
      </c>
      <c r="G251" s="24"/>
    </row>
    <row r="252" spans="1:7" ht="38.25" x14ac:dyDescent="0.2">
      <c r="A252" s="37"/>
      <c r="B252" s="9" t="s">
        <v>250</v>
      </c>
      <c r="C252" s="9" t="s">
        <v>516</v>
      </c>
      <c r="D252" s="22" t="s">
        <v>517</v>
      </c>
      <c r="E252" s="23">
        <v>0</v>
      </c>
      <c r="F252" s="23">
        <v>-12.573</v>
      </c>
      <c r="G252" s="24"/>
    </row>
    <row r="253" spans="1:7" x14ac:dyDescent="0.2">
      <c r="A253" s="5" t="s">
        <v>524</v>
      </c>
      <c r="B253" s="6"/>
      <c r="C253" s="2"/>
      <c r="D253" s="3"/>
      <c r="E253" s="10">
        <f>SUM(E244:E252)</f>
        <v>349.6</v>
      </c>
      <c r="F253" s="10">
        <f>SUM(F244:F252)</f>
        <v>8582.3369999999995</v>
      </c>
      <c r="G253" s="11">
        <f t="shared" si="3"/>
        <v>2454.901887871853</v>
      </c>
    </row>
    <row r="254" spans="1:7" ht="76.5" x14ac:dyDescent="0.2">
      <c r="A254" s="36" t="s">
        <v>193</v>
      </c>
      <c r="B254" s="9" t="s">
        <v>192</v>
      </c>
      <c r="C254" s="9" t="s">
        <v>190</v>
      </c>
      <c r="D254" s="8" t="s">
        <v>191</v>
      </c>
      <c r="E254" s="23">
        <v>0</v>
      </c>
      <c r="F254" s="23">
        <v>183.23099999999999</v>
      </c>
      <c r="G254" s="24"/>
    </row>
    <row r="255" spans="1:7" ht="25.5" x14ac:dyDescent="0.2">
      <c r="A255" s="38"/>
      <c r="B255" s="9" t="s">
        <v>192</v>
      </c>
      <c r="C255" s="9" t="s">
        <v>236</v>
      </c>
      <c r="D255" s="22" t="s">
        <v>237</v>
      </c>
      <c r="E255" s="23">
        <v>0</v>
      </c>
      <c r="F255" s="23">
        <v>13.205</v>
      </c>
      <c r="G255" s="24"/>
    </row>
    <row r="256" spans="1:7" x14ac:dyDescent="0.2">
      <c r="A256" s="38"/>
      <c r="B256" s="9" t="s">
        <v>192</v>
      </c>
      <c r="C256" s="9" t="s">
        <v>240</v>
      </c>
      <c r="D256" s="22" t="s">
        <v>241</v>
      </c>
      <c r="E256" s="23">
        <v>0</v>
      </c>
      <c r="F256" s="23">
        <v>2707.8449999999998</v>
      </c>
      <c r="G256" s="24"/>
    </row>
    <row r="257" spans="1:7" ht="51" x14ac:dyDescent="0.2">
      <c r="A257" s="38"/>
      <c r="B257" s="9" t="s">
        <v>192</v>
      </c>
      <c r="C257" s="9" t="s">
        <v>264</v>
      </c>
      <c r="D257" s="8" t="s">
        <v>265</v>
      </c>
      <c r="E257" s="23">
        <v>0</v>
      </c>
      <c r="F257" s="23">
        <v>491.21499999999997</v>
      </c>
      <c r="G257" s="24"/>
    </row>
    <row r="258" spans="1:7" ht="63.75" x14ac:dyDescent="0.2">
      <c r="A258" s="38"/>
      <c r="B258" s="9" t="s">
        <v>192</v>
      </c>
      <c r="C258" s="9" t="s">
        <v>266</v>
      </c>
      <c r="D258" s="8" t="s">
        <v>267</v>
      </c>
      <c r="E258" s="23">
        <v>0</v>
      </c>
      <c r="F258" s="23">
        <v>5.7380000000000004</v>
      </c>
      <c r="G258" s="24"/>
    </row>
    <row r="259" spans="1:7" ht="25.5" x14ac:dyDescent="0.2">
      <c r="A259" s="38"/>
      <c r="B259" s="9" t="s">
        <v>192</v>
      </c>
      <c r="C259" s="9" t="s">
        <v>388</v>
      </c>
      <c r="D259" s="22" t="s">
        <v>389</v>
      </c>
      <c r="E259" s="23">
        <v>0</v>
      </c>
      <c r="F259" s="23">
        <v>127.26</v>
      </c>
      <c r="G259" s="24"/>
    </row>
    <row r="260" spans="1:7" x14ac:dyDescent="0.2">
      <c r="A260" s="38"/>
      <c r="B260" s="9" t="s">
        <v>192</v>
      </c>
      <c r="C260" s="9" t="s">
        <v>410</v>
      </c>
      <c r="D260" s="22" t="s">
        <v>411</v>
      </c>
      <c r="E260" s="23">
        <v>0</v>
      </c>
      <c r="F260" s="23">
        <v>-0.38900000000000001</v>
      </c>
      <c r="G260" s="24"/>
    </row>
    <row r="261" spans="1:7" ht="38.25" x14ac:dyDescent="0.2">
      <c r="A261" s="38"/>
      <c r="B261" s="9" t="s">
        <v>192</v>
      </c>
      <c r="C261" s="9" t="s">
        <v>432</v>
      </c>
      <c r="D261" s="22" t="s">
        <v>433</v>
      </c>
      <c r="E261" s="23">
        <v>45429.01</v>
      </c>
      <c r="F261" s="23">
        <v>0</v>
      </c>
      <c r="G261" s="24">
        <f t="shared" si="3"/>
        <v>0</v>
      </c>
    </row>
    <row r="262" spans="1:7" x14ac:dyDescent="0.2">
      <c r="A262" s="38"/>
      <c r="B262" s="9" t="s">
        <v>192</v>
      </c>
      <c r="C262" s="9" t="s">
        <v>436</v>
      </c>
      <c r="D262" s="22" t="s">
        <v>437</v>
      </c>
      <c r="E262" s="23">
        <v>87578.8</v>
      </c>
      <c r="F262" s="23">
        <v>69677.164999999994</v>
      </c>
      <c r="G262" s="24">
        <f t="shared" si="3"/>
        <v>79.559396794658056</v>
      </c>
    </row>
    <row r="263" spans="1:7" ht="25.5" x14ac:dyDescent="0.2">
      <c r="A263" s="38"/>
      <c r="B263" s="9" t="s">
        <v>192</v>
      </c>
      <c r="C263" s="9" t="s">
        <v>438</v>
      </c>
      <c r="D263" s="22" t="s">
        <v>439</v>
      </c>
      <c r="E263" s="23">
        <v>133188.5</v>
      </c>
      <c r="F263" s="23">
        <v>0</v>
      </c>
      <c r="G263" s="24">
        <f t="shared" si="3"/>
        <v>0</v>
      </c>
    </row>
    <row r="264" spans="1:7" ht="51" x14ac:dyDescent="0.2">
      <c r="A264" s="38"/>
      <c r="B264" s="9" t="s">
        <v>192</v>
      </c>
      <c r="C264" s="9" t="s">
        <v>440</v>
      </c>
      <c r="D264" s="22" t="s">
        <v>441</v>
      </c>
      <c r="E264" s="23">
        <v>3905303.4</v>
      </c>
      <c r="F264" s="23">
        <v>4389864.7</v>
      </c>
      <c r="G264" s="24">
        <f t="shared" si="3"/>
        <v>112.40777605140744</v>
      </c>
    </row>
    <row r="265" spans="1:7" ht="38.25" x14ac:dyDescent="0.2">
      <c r="A265" s="38"/>
      <c r="B265" s="9" t="s">
        <v>192</v>
      </c>
      <c r="C265" s="9" t="s">
        <v>442</v>
      </c>
      <c r="D265" s="22" t="s">
        <v>443</v>
      </c>
      <c r="E265" s="23">
        <v>4649.8</v>
      </c>
      <c r="F265" s="23">
        <v>113889.2</v>
      </c>
      <c r="G265" s="24">
        <f t="shared" si="3"/>
        <v>2449.3354552883993</v>
      </c>
    </row>
    <row r="266" spans="1:7" ht="63.75" x14ac:dyDescent="0.2">
      <c r="A266" s="38"/>
      <c r="B266" s="9" t="s">
        <v>192</v>
      </c>
      <c r="C266" s="9" t="s">
        <v>454</v>
      </c>
      <c r="D266" s="8" t="s">
        <v>455</v>
      </c>
      <c r="E266" s="23">
        <v>590.79999999999995</v>
      </c>
      <c r="F266" s="23">
        <v>590.79999999999995</v>
      </c>
      <c r="G266" s="24">
        <f t="shared" si="3"/>
        <v>100</v>
      </c>
    </row>
    <row r="267" spans="1:7" ht="25.5" x14ac:dyDescent="0.2">
      <c r="A267" s="38"/>
      <c r="B267" s="9" t="s">
        <v>192</v>
      </c>
      <c r="C267" s="9" t="s">
        <v>456</v>
      </c>
      <c r="D267" s="22" t="s">
        <v>457</v>
      </c>
      <c r="E267" s="23">
        <v>197846.39999999999</v>
      </c>
      <c r="F267" s="23">
        <v>208957.2</v>
      </c>
      <c r="G267" s="24">
        <f t="shared" si="3"/>
        <v>105.61587170653598</v>
      </c>
    </row>
    <row r="268" spans="1:7" ht="25.5" x14ac:dyDescent="0.2">
      <c r="A268" s="38"/>
      <c r="B268" s="9" t="s">
        <v>192</v>
      </c>
      <c r="C268" s="9" t="s">
        <v>458</v>
      </c>
      <c r="D268" s="22" t="s">
        <v>459</v>
      </c>
      <c r="E268" s="23">
        <v>92604.4</v>
      </c>
      <c r="F268" s="23">
        <v>150844.70000000001</v>
      </c>
      <c r="G268" s="24">
        <f t="shared" si="3"/>
        <v>162.89150407540032</v>
      </c>
    </row>
    <row r="269" spans="1:7" ht="25.5" x14ac:dyDescent="0.2">
      <c r="A269" s="38"/>
      <c r="B269" s="9" t="s">
        <v>192</v>
      </c>
      <c r="C269" s="9" t="s">
        <v>460</v>
      </c>
      <c r="D269" s="22" t="s">
        <v>461</v>
      </c>
      <c r="E269" s="23">
        <v>58240.3</v>
      </c>
      <c r="F269" s="23">
        <v>0</v>
      </c>
      <c r="G269" s="24">
        <f t="shared" si="3"/>
        <v>0</v>
      </c>
    </row>
    <row r="270" spans="1:7" ht="51" x14ac:dyDescent="0.2">
      <c r="A270" s="38"/>
      <c r="B270" s="9" t="s">
        <v>192</v>
      </c>
      <c r="C270" s="9" t="s">
        <v>462</v>
      </c>
      <c r="D270" s="22" t="s">
        <v>463</v>
      </c>
      <c r="E270" s="23">
        <v>9014.4</v>
      </c>
      <c r="F270" s="23">
        <v>0</v>
      </c>
      <c r="G270" s="24">
        <f t="shared" si="3"/>
        <v>0</v>
      </c>
    </row>
    <row r="271" spans="1:7" ht="38.25" x14ac:dyDescent="0.2">
      <c r="A271" s="38"/>
      <c r="B271" s="9" t="s">
        <v>192</v>
      </c>
      <c r="C271" s="9" t="s">
        <v>466</v>
      </c>
      <c r="D271" s="22" t="s">
        <v>467</v>
      </c>
      <c r="E271" s="23">
        <v>3498415.4</v>
      </c>
      <c r="F271" s="23">
        <v>3861305.2</v>
      </c>
      <c r="G271" s="24">
        <f t="shared" ref="G271:G332" si="4">F271/E271*100</f>
        <v>110.37297629092305</v>
      </c>
    </row>
    <row r="272" spans="1:7" ht="51" x14ac:dyDescent="0.2">
      <c r="A272" s="38"/>
      <c r="B272" s="9" t="s">
        <v>192</v>
      </c>
      <c r="C272" s="9" t="s">
        <v>478</v>
      </c>
      <c r="D272" s="22" t="s">
        <v>479</v>
      </c>
      <c r="E272" s="23">
        <v>109239.4</v>
      </c>
      <c r="F272" s="23">
        <v>0</v>
      </c>
      <c r="G272" s="24">
        <f t="shared" si="4"/>
        <v>0</v>
      </c>
    </row>
    <row r="273" spans="1:7" ht="25.5" x14ac:dyDescent="0.2">
      <c r="A273" s="38"/>
      <c r="B273" s="9" t="s">
        <v>192</v>
      </c>
      <c r="C273" s="9" t="s">
        <v>498</v>
      </c>
      <c r="D273" s="22" t="s">
        <v>499</v>
      </c>
      <c r="E273" s="23">
        <v>0</v>
      </c>
      <c r="F273" s="23">
        <v>19754.010999999999</v>
      </c>
      <c r="G273" s="24"/>
    </row>
    <row r="274" spans="1:7" ht="25.5" x14ac:dyDescent="0.2">
      <c r="A274" s="38"/>
      <c r="B274" s="9" t="s">
        <v>192</v>
      </c>
      <c r="C274" s="9" t="s">
        <v>500</v>
      </c>
      <c r="D274" s="22" t="s">
        <v>501</v>
      </c>
      <c r="E274" s="23">
        <v>0</v>
      </c>
      <c r="F274" s="23">
        <v>494.75799999999998</v>
      </c>
      <c r="G274" s="24"/>
    </row>
    <row r="275" spans="1:7" ht="25.5" x14ac:dyDescent="0.2">
      <c r="A275" s="38"/>
      <c r="B275" s="9" t="s">
        <v>192</v>
      </c>
      <c r="C275" s="9" t="s">
        <v>502</v>
      </c>
      <c r="D275" s="22" t="s">
        <v>503</v>
      </c>
      <c r="E275" s="23">
        <v>0</v>
      </c>
      <c r="F275" s="23">
        <v>12049.724</v>
      </c>
      <c r="G275" s="24"/>
    </row>
    <row r="276" spans="1:7" ht="38.25" x14ac:dyDescent="0.2">
      <c r="A276" s="37"/>
      <c r="B276" s="9" t="s">
        <v>192</v>
      </c>
      <c r="C276" s="9" t="s">
        <v>516</v>
      </c>
      <c r="D276" s="22" t="s">
        <v>517</v>
      </c>
      <c r="E276" s="23">
        <v>0</v>
      </c>
      <c r="F276" s="23">
        <v>-20070.145</v>
      </c>
      <c r="G276" s="24"/>
    </row>
    <row r="277" spans="1:7" x14ac:dyDescent="0.2">
      <c r="A277" s="5" t="s">
        <v>524</v>
      </c>
      <c r="B277" s="6"/>
      <c r="C277" s="2"/>
      <c r="D277" s="3"/>
      <c r="E277" s="10">
        <f>SUM(E254:E276)</f>
        <v>8142100.6100000013</v>
      </c>
      <c r="F277" s="10">
        <f>SUM(F254:F276)</f>
        <v>8810885.4179999996</v>
      </c>
      <c r="G277" s="11">
        <f t="shared" si="4"/>
        <v>108.21390989910647</v>
      </c>
    </row>
    <row r="278" spans="1:7" x14ac:dyDescent="0.2">
      <c r="A278" s="36" t="s">
        <v>245</v>
      </c>
      <c r="B278" s="9" t="s">
        <v>244</v>
      </c>
      <c r="C278" s="9" t="s">
        <v>240</v>
      </c>
      <c r="D278" s="22" t="s">
        <v>241</v>
      </c>
      <c r="E278" s="23">
        <v>0</v>
      </c>
      <c r="F278" s="23">
        <v>495.34300000000002</v>
      </c>
      <c r="G278" s="24"/>
    </row>
    <row r="279" spans="1:7" ht="51" x14ac:dyDescent="0.2">
      <c r="A279" s="38"/>
      <c r="B279" s="9" t="s">
        <v>244</v>
      </c>
      <c r="C279" s="9" t="s">
        <v>348</v>
      </c>
      <c r="D279" s="22" t="s">
        <v>349</v>
      </c>
      <c r="E279" s="23">
        <v>0</v>
      </c>
      <c r="F279" s="23">
        <v>3.177</v>
      </c>
      <c r="G279" s="24"/>
    </row>
    <row r="280" spans="1:7" ht="38.25" x14ac:dyDescent="0.2">
      <c r="A280" s="38"/>
      <c r="B280" s="9" t="s">
        <v>244</v>
      </c>
      <c r="C280" s="9" t="s">
        <v>364</v>
      </c>
      <c r="D280" s="22" t="s">
        <v>365</v>
      </c>
      <c r="E280" s="23">
        <v>0</v>
      </c>
      <c r="F280" s="23">
        <v>7.4169999999999998</v>
      </c>
      <c r="G280" s="24"/>
    </row>
    <row r="281" spans="1:7" ht="38.25" x14ac:dyDescent="0.2">
      <c r="A281" s="38"/>
      <c r="B281" s="9" t="s">
        <v>244</v>
      </c>
      <c r="C281" s="9" t="s">
        <v>386</v>
      </c>
      <c r="D281" s="22" t="s">
        <v>387</v>
      </c>
      <c r="E281" s="23">
        <v>780</v>
      </c>
      <c r="F281" s="23">
        <v>2269.3090000000002</v>
      </c>
      <c r="G281" s="24">
        <f t="shared" si="4"/>
        <v>290.9370512820513</v>
      </c>
    </row>
    <row r="282" spans="1:7" ht="25.5" x14ac:dyDescent="0.2">
      <c r="A282" s="38"/>
      <c r="B282" s="9" t="s">
        <v>244</v>
      </c>
      <c r="C282" s="9" t="s">
        <v>388</v>
      </c>
      <c r="D282" s="22" t="s">
        <v>389</v>
      </c>
      <c r="E282" s="23">
        <v>28.9</v>
      </c>
      <c r="F282" s="23">
        <v>133.87299999999999</v>
      </c>
      <c r="G282" s="24">
        <f t="shared" si="4"/>
        <v>463.22837370242212</v>
      </c>
    </row>
    <row r="283" spans="1:7" x14ac:dyDescent="0.2">
      <c r="A283" s="38"/>
      <c r="B283" s="9" t="s">
        <v>244</v>
      </c>
      <c r="C283" s="9" t="s">
        <v>410</v>
      </c>
      <c r="D283" s="22" t="s">
        <v>411</v>
      </c>
      <c r="E283" s="23">
        <v>0</v>
      </c>
      <c r="F283" s="23">
        <v>-2</v>
      </c>
      <c r="G283" s="24"/>
    </row>
    <row r="284" spans="1:7" ht="25.5" x14ac:dyDescent="0.2">
      <c r="A284" s="37"/>
      <c r="B284" s="9" t="s">
        <v>244</v>
      </c>
      <c r="C284" s="9" t="s">
        <v>444</v>
      </c>
      <c r="D284" s="22" t="s">
        <v>445</v>
      </c>
      <c r="E284" s="23">
        <v>1545.9</v>
      </c>
      <c r="F284" s="23">
        <v>1688.9</v>
      </c>
      <c r="G284" s="24">
        <f t="shared" si="4"/>
        <v>109.25027492075814</v>
      </c>
    </row>
    <row r="285" spans="1:7" x14ac:dyDescent="0.2">
      <c r="A285" s="5" t="s">
        <v>524</v>
      </c>
      <c r="B285" s="6"/>
      <c r="C285" s="2"/>
      <c r="D285" s="3"/>
      <c r="E285" s="10">
        <f>SUM(E278:E284)</f>
        <v>2354.8000000000002</v>
      </c>
      <c r="F285" s="10">
        <f>SUM(F278:F284)</f>
        <v>4596.0190000000002</v>
      </c>
      <c r="G285" s="11">
        <f t="shared" si="4"/>
        <v>195.17661797180227</v>
      </c>
    </row>
    <row r="286" spans="1:7" x14ac:dyDescent="0.2">
      <c r="A286" s="36" t="s">
        <v>249</v>
      </c>
      <c r="B286" s="9" t="s">
        <v>248</v>
      </c>
      <c r="C286" s="9" t="s">
        <v>240</v>
      </c>
      <c r="D286" s="22" t="s">
        <v>241</v>
      </c>
      <c r="E286" s="23">
        <v>0</v>
      </c>
      <c r="F286" s="23">
        <v>384.34399999999999</v>
      </c>
      <c r="G286" s="24"/>
    </row>
    <row r="287" spans="1:7" ht="38.25" x14ac:dyDescent="0.2">
      <c r="A287" s="38"/>
      <c r="B287" s="9" t="s">
        <v>248</v>
      </c>
      <c r="C287" s="9" t="s">
        <v>364</v>
      </c>
      <c r="D287" s="22" t="s">
        <v>365</v>
      </c>
      <c r="E287" s="23">
        <v>0</v>
      </c>
      <c r="F287" s="23">
        <v>1416</v>
      </c>
      <c r="G287" s="24"/>
    </row>
    <row r="288" spans="1:7" ht="38.25" x14ac:dyDescent="0.2">
      <c r="A288" s="38"/>
      <c r="B288" s="9" t="s">
        <v>248</v>
      </c>
      <c r="C288" s="9" t="s">
        <v>386</v>
      </c>
      <c r="D288" s="22" t="s">
        <v>387</v>
      </c>
      <c r="E288" s="23">
        <v>2104.4</v>
      </c>
      <c r="F288" s="23">
        <v>12728.152</v>
      </c>
      <c r="G288" s="24">
        <f t="shared" si="4"/>
        <v>604.83520243299745</v>
      </c>
    </row>
    <row r="289" spans="1:7" ht="25.5" x14ac:dyDescent="0.2">
      <c r="A289" s="38"/>
      <c r="B289" s="9" t="s">
        <v>248</v>
      </c>
      <c r="C289" s="9" t="s">
        <v>388</v>
      </c>
      <c r="D289" s="22" t="s">
        <v>389</v>
      </c>
      <c r="E289" s="23">
        <v>251.4</v>
      </c>
      <c r="F289" s="23">
        <v>375.654</v>
      </c>
      <c r="G289" s="24">
        <f t="shared" si="4"/>
        <v>149.42482100238664</v>
      </c>
    </row>
    <row r="290" spans="1:7" ht="25.5" x14ac:dyDescent="0.2">
      <c r="A290" s="38"/>
      <c r="B290" s="9" t="s">
        <v>248</v>
      </c>
      <c r="C290" s="9" t="s">
        <v>444</v>
      </c>
      <c r="D290" s="22" t="s">
        <v>445</v>
      </c>
      <c r="E290" s="23">
        <v>4444.6000000000004</v>
      </c>
      <c r="F290" s="23">
        <v>4607.1000000000004</v>
      </c>
      <c r="G290" s="24">
        <f t="shared" si="4"/>
        <v>103.65612203572876</v>
      </c>
    </row>
    <row r="291" spans="1:7" ht="38.25" x14ac:dyDescent="0.2">
      <c r="A291" s="37"/>
      <c r="B291" s="9" t="s">
        <v>248</v>
      </c>
      <c r="C291" s="9" t="s">
        <v>516</v>
      </c>
      <c r="D291" s="22" t="s">
        <v>517</v>
      </c>
      <c r="E291" s="23">
        <v>0</v>
      </c>
      <c r="F291" s="23">
        <v>-7.891</v>
      </c>
      <c r="G291" s="24"/>
    </row>
    <row r="292" spans="1:7" x14ac:dyDescent="0.2">
      <c r="A292" s="5" t="s">
        <v>524</v>
      </c>
      <c r="B292" s="6"/>
      <c r="C292" s="2"/>
      <c r="D292" s="3"/>
      <c r="E292" s="10">
        <f>SUM(E286:E291)</f>
        <v>6800.4000000000005</v>
      </c>
      <c r="F292" s="10">
        <f>SUM(F286:F291)</f>
        <v>19503.359</v>
      </c>
      <c r="G292" s="11">
        <f t="shared" si="4"/>
        <v>286.79723251573438</v>
      </c>
    </row>
    <row r="293" spans="1:7" x14ac:dyDescent="0.2">
      <c r="A293" s="36" t="s">
        <v>247</v>
      </c>
      <c r="B293" s="9" t="s">
        <v>246</v>
      </c>
      <c r="C293" s="9" t="s">
        <v>240</v>
      </c>
      <c r="D293" s="22" t="s">
        <v>241</v>
      </c>
      <c r="E293" s="23">
        <v>0</v>
      </c>
      <c r="F293" s="23">
        <v>170.816</v>
      </c>
      <c r="G293" s="24"/>
    </row>
    <row r="294" spans="1:7" ht="38.25" x14ac:dyDescent="0.2">
      <c r="A294" s="38"/>
      <c r="B294" s="9" t="s">
        <v>246</v>
      </c>
      <c r="C294" s="9" t="s">
        <v>386</v>
      </c>
      <c r="D294" s="22" t="s">
        <v>387</v>
      </c>
      <c r="E294" s="23">
        <v>2415</v>
      </c>
      <c r="F294" s="23">
        <v>5939.4589999999998</v>
      </c>
      <c r="G294" s="24">
        <f t="shared" si="4"/>
        <v>245.94033126293996</v>
      </c>
    </row>
    <row r="295" spans="1:7" ht="25.5" x14ac:dyDescent="0.2">
      <c r="A295" s="38"/>
      <c r="B295" s="9" t="s">
        <v>246</v>
      </c>
      <c r="C295" s="9" t="s">
        <v>388</v>
      </c>
      <c r="D295" s="22" t="s">
        <v>389</v>
      </c>
      <c r="E295" s="23">
        <v>286.3</v>
      </c>
      <c r="F295" s="23">
        <v>1100.2370000000001</v>
      </c>
      <c r="G295" s="24">
        <f t="shared" si="4"/>
        <v>384.29514495284667</v>
      </c>
    </row>
    <row r="296" spans="1:7" ht="25.5" x14ac:dyDescent="0.2">
      <c r="A296" s="37"/>
      <c r="B296" s="9" t="s">
        <v>246</v>
      </c>
      <c r="C296" s="9" t="s">
        <v>444</v>
      </c>
      <c r="D296" s="22" t="s">
        <v>445</v>
      </c>
      <c r="E296" s="23">
        <v>5024.3999999999996</v>
      </c>
      <c r="F296" s="23">
        <v>5011.9489999999996</v>
      </c>
      <c r="G296" s="24">
        <f t="shared" si="4"/>
        <v>99.752189316137247</v>
      </c>
    </row>
    <row r="297" spans="1:7" x14ac:dyDescent="0.2">
      <c r="A297" s="5" t="s">
        <v>524</v>
      </c>
      <c r="B297" s="6"/>
      <c r="C297" s="2"/>
      <c r="D297" s="3"/>
      <c r="E297" s="10">
        <f>SUM(E293:E296)</f>
        <v>7725.7</v>
      </c>
      <c r="F297" s="10">
        <f>SUM(F293:F296)</f>
        <v>12222.460999999999</v>
      </c>
      <c r="G297" s="11">
        <f t="shared" si="4"/>
        <v>158.20522412208601</v>
      </c>
    </row>
    <row r="298" spans="1:7" x14ac:dyDescent="0.2">
      <c r="A298" s="36" t="s">
        <v>261</v>
      </c>
      <c r="B298" s="9" t="s">
        <v>260</v>
      </c>
      <c r="C298" s="9" t="s">
        <v>240</v>
      </c>
      <c r="D298" s="22" t="s">
        <v>241</v>
      </c>
      <c r="E298" s="23">
        <v>0</v>
      </c>
      <c r="F298" s="23">
        <v>99.623000000000005</v>
      </c>
      <c r="G298" s="24"/>
    </row>
    <row r="299" spans="1:7" ht="38.25" x14ac:dyDescent="0.2">
      <c r="A299" s="38"/>
      <c r="B299" s="9" t="s">
        <v>260</v>
      </c>
      <c r="C299" s="9" t="s">
        <v>386</v>
      </c>
      <c r="D299" s="22" t="s">
        <v>387</v>
      </c>
      <c r="E299" s="23">
        <v>690</v>
      </c>
      <c r="F299" s="23">
        <v>986.23</v>
      </c>
      <c r="G299" s="24">
        <f t="shared" si="4"/>
        <v>142.93188405797102</v>
      </c>
    </row>
    <row r="300" spans="1:7" ht="25.5" x14ac:dyDescent="0.2">
      <c r="A300" s="38"/>
      <c r="B300" s="9" t="s">
        <v>260</v>
      </c>
      <c r="C300" s="9" t="s">
        <v>388</v>
      </c>
      <c r="D300" s="22" t="s">
        <v>389</v>
      </c>
      <c r="E300" s="23">
        <v>110</v>
      </c>
      <c r="F300" s="23">
        <v>205.05500000000001</v>
      </c>
      <c r="G300" s="24">
        <f t="shared" si="4"/>
        <v>186.41363636363636</v>
      </c>
    </row>
    <row r="301" spans="1:7" ht="25.5" x14ac:dyDescent="0.2">
      <c r="A301" s="37"/>
      <c r="B301" s="9" t="s">
        <v>260</v>
      </c>
      <c r="C301" s="9" t="s">
        <v>444</v>
      </c>
      <c r="D301" s="22" t="s">
        <v>445</v>
      </c>
      <c r="E301" s="23">
        <v>4251.3999999999996</v>
      </c>
      <c r="F301" s="23">
        <v>4251.3999999999996</v>
      </c>
      <c r="G301" s="24">
        <f t="shared" si="4"/>
        <v>100</v>
      </c>
    </row>
    <row r="302" spans="1:7" x14ac:dyDescent="0.2">
      <c r="A302" s="5" t="s">
        <v>524</v>
      </c>
      <c r="B302" s="6"/>
      <c r="C302" s="2"/>
      <c r="D302" s="3"/>
      <c r="E302" s="10">
        <f>SUM(E298:E301)</f>
        <v>5051.3999999999996</v>
      </c>
      <c r="F302" s="10">
        <f>SUM(F298:F301)</f>
        <v>5542.308</v>
      </c>
      <c r="G302" s="11">
        <f t="shared" si="4"/>
        <v>109.71825632497922</v>
      </c>
    </row>
    <row r="303" spans="1:7" x14ac:dyDescent="0.2">
      <c r="A303" s="36" t="s">
        <v>239</v>
      </c>
      <c r="B303" s="9" t="s">
        <v>238</v>
      </c>
      <c r="C303" s="9" t="s">
        <v>240</v>
      </c>
      <c r="D303" s="22" t="s">
        <v>241</v>
      </c>
      <c r="E303" s="23">
        <v>0</v>
      </c>
      <c r="F303" s="23">
        <v>154.464</v>
      </c>
      <c r="G303" s="24"/>
    </row>
    <row r="304" spans="1:7" ht="51" x14ac:dyDescent="0.2">
      <c r="A304" s="38"/>
      <c r="B304" s="9" t="s">
        <v>238</v>
      </c>
      <c r="C304" s="9" t="s">
        <v>348</v>
      </c>
      <c r="D304" s="22" t="s">
        <v>349</v>
      </c>
      <c r="E304" s="23">
        <v>0</v>
      </c>
      <c r="F304" s="23">
        <v>-580.96699999999998</v>
      </c>
      <c r="G304" s="24"/>
    </row>
    <row r="305" spans="1:7" ht="38.25" x14ac:dyDescent="0.2">
      <c r="A305" s="38"/>
      <c r="B305" s="9" t="s">
        <v>238</v>
      </c>
      <c r="C305" s="9" t="s">
        <v>364</v>
      </c>
      <c r="D305" s="22" t="s">
        <v>365</v>
      </c>
      <c r="E305" s="23">
        <v>0</v>
      </c>
      <c r="F305" s="23">
        <v>37</v>
      </c>
      <c r="G305" s="24"/>
    </row>
    <row r="306" spans="1:7" ht="38.25" x14ac:dyDescent="0.2">
      <c r="A306" s="38"/>
      <c r="B306" s="9" t="s">
        <v>238</v>
      </c>
      <c r="C306" s="9" t="s">
        <v>386</v>
      </c>
      <c r="D306" s="22" t="s">
        <v>387</v>
      </c>
      <c r="E306" s="23">
        <v>920.6</v>
      </c>
      <c r="F306" s="23">
        <v>2481.8510000000001</v>
      </c>
      <c r="G306" s="24">
        <f t="shared" si="4"/>
        <v>269.5905930914621</v>
      </c>
    </row>
    <row r="307" spans="1:7" ht="25.5" x14ac:dyDescent="0.2">
      <c r="A307" s="38"/>
      <c r="B307" s="9" t="s">
        <v>238</v>
      </c>
      <c r="C307" s="9" t="s">
        <v>388</v>
      </c>
      <c r="D307" s="22" t="s">
        <v>389</v>
      </c>
      <c r="E307" s="23">
        <v>176.7</v>
      </c>
      <c r="F307" s="23">
        <v>212.72499999999999</v>
      </c>
      <c r="G307" s="24">
        <f t="shared" si="4"/>
        <v>120.38766270514998</v>
      </c>
    </row>
    <row r="308" spans="1:7" x14ac:dyDescent="0.2">
      <c r="A308" s="38"/>
      <c r="B308" s="9" t="s">
        <v>238</v>
      </c>
      <c r="C308" s="9" t="s">
        <v>410</v>
      </c>
      <c r="D308" s="22" t="s">
        <v>411</v>
      </c>
      <c r="E308" s="23">
        <v>0</v>
      </c>
      <c r="F308" s="23">
        <v>-15.362</v>
      </c>
      <c r="G308" s="24"/>
    </row>
    <row r="309" spans="1:7" ht="25.5" x14ac:dyDescent="0.2">
      <c r="A309" s="37"/>
      <c r="B309" s="9" t="s">
        <v>238</v>
      </c>
      <c r="C309" s="9" t="s">
        <v>444</v>
      </c>
      <c r="D309" s="22" t="s">
        <v>445</v>
      </c>
      <c r="E309" s="23">
        <v>4637.8999999999996</v>
      </c>
      <c r="F309" s="23">
        <v>4637.8999999999996</v>
      </c>
      <c r="G309" s="24">
        <f t="shared" si="4"/>
        <v>100</v>
      </c>
    </row>
    <row r="310" spans="1:7" x14ac:dyDescent="0.2">
      <c r="A310" s="5" t="s">
        <v>524</v>
      </c>
      <c r="B310" s="6"/>
      <c r="C310" s="2"/>
      <c r="D310" s="3"/>
      <c r="E310" s="10">
        <f>SUM(E303:E309)</f>
        <v>5735.2</v>
      </c>
      <c r="F310" s="10">
        <f>SUM(F303:F309)</f>
        <v>6927.610999999999</v>
      </c>
      <c r="G310" s="11">
        <f t="shared" si="4"/>
        <v>120.79109708467008</v>
      </c>
    </row>
    <row r="311" spans="1:7" x14ac:dyDescent="0.2">
      <c r="A311" s="36" t="s">
        <v>243</v>
      </c>
      <c r="B311" s="9" t="s">
        <v>242</v>
      </c>
      <c r="C311" s="9" t="s">
        <v>240</v>
      </c>
      <c r="D311" s="22" t="s">
        <v>241</v>
      </c>
      <c r="E311" s="23">
        <v>0</v>
      </c>
      <c r="F311" s="23">
        <v>93.168000000000006</v>
      </c>
      <c r="G311" s="24"/>
    </row>
    <row r="312" spans="1:7" ht="51" x14ac:dyDescent="0.2">
      <c r="A312" s="38"/>
      <c r="B312" s="9" t="s">
        <v>242</v>
      </c>
      <c r="C312" s="9" t="s">
        <v>348</v>
      </c>
      <c r="D312" s="22" t="s">
        <v>349</v>
      </c>
      <c r="E312" s="23">
        <v>0</v>
      </c>
      <c r="F312" s="23">
        <v>94.78</v>
      </c>
      <c r="G312" s="24"/>
    </row>
    <row r="313" spans="1:7" ht="38.25" x14ac:dyDescent="0.2">
      <c r="A313" s="38"/>
      <c r="B313" s="9" t="s">
        <v>242</v>
      </c>
      <c r="C313" s="9" t="s">
        <v>364</v>
      </c>
      <c r="D313" s="22" t="s">
        <v>365</v>
      </c>
      <c r="E313" s="23">
        <v>0</v>
      </c>
      <c r="F313" s="23">
        <v>360</v>
      </c>
      <c r="G313" s="24"/>
    </row>
    <row r="314" spans="1:7" ht="38.25" x14ac:dyDescent="0.2">
      <c r="A314" s="38"/>
      <c r="B314" s="9" t="s">
        <v>242</v>
      </c>
      <c r="C314" s="9" t="s">
        <v>386</v>
      </c>
      <c r="D314" s="22" t="s">
        <v>387</v>
      </c>
      <c r="E314" s="23">
        <v>644</v>
      </c>
      <c r="F314" s="23">
        <v>2587.1550000000002</v>
      </c>
      <c r="G314" s="24">
        <f t="shared" si="4"/>
        <v>401.73214285714289</v>
      </c>
    </row>
    <row r="315" spans="1:7" ht="25.5" x14ac:dyDescent="0.2">
      <c r="A315" s="38"/>
      <c r="B315" s="9" t="s">
        <v>242</v>
      </c>
      <c r="C315" s="9" t="s">
        <v>388</v>
      </c>
      <c r="D315" s="22" t="s">
        <v>389</v>
      </c>
      <c r="E315" s="23">
        <v>438.3</v>
      </c>
      <c r="F315" s="23">
        <v>448.51100000000002</v>
      </c>
      <c r="G315" s="24">
        <f t="shared" si="4"/>
        <v>102.32968286561717</v>
      </c>
    </row>
    <row r="316" spans="1:7" x14ac:dyDescent="0.2">
      <c r="A316" s="38"/>
      <c r="B316" s="9" t="s">
        <v>242</v>
      </c>
      <c r="C316" s="9" t="s">
        <v>412</v>
      </c>
      <c r="D316" s="22" t="s">
        <v>413</v>
      </c>
      <c r="E316" s="23">
        <v>0</v>
      </c>
      <c r="F316" s="23">
        <v>90</v>
      </c>
      <c r="G316" s="24"/>
    </row>
    <row r="317" spans="1:7" ht="25.5" x14ac:dyDescent="0.2">
      <c r="A317" s="37"/>
      <c r="B317" s="9" t="s">
        <v>242</v>
      </c>
      <c r="C317" s="9" t="s">
        <v>444</v>
      </c>
      <c r="D317" s="22" t="s">
        <v>445</v>
      </c>
      <c r="E317" s="23">
        <v>4251.3999999999996</v>
      </c>
      <c r="F317" s="23">
        <v>4251.3999999999996</v>
      </c>
      <c r="G317" s="24">
        <f t="shared" si="4"/>
        <v>100</v>
      </c>
    </row>
    <row r="318" spans="1:7" x14ac:dyDescent="0.2">
      <c r="A318" s="5" t="s">
        <v>524</v>
      </c>
      <c r="B318" s="6"/>
      <c r="C318" s="2"/>
      <c r="D318" s="3"/>
      <c r="E318" s="10">
        <f>SUM(E311:E317)</f>
        <v>5333.7</v>
      </c>
      <c r="F318" s="10">
        <f>SUM(F311:F317)</f>
        <v>7925.0139999999992</v>
      </c>
      <c r="G318" s="11">
        <f t="shared" si="4"/>
        <v>148.58379736393121</v>
      </c>
    </row>
    <row r="319" spans="1:7" ht="25.5" x14ac:dyDescent="0.2">
      <c r="A319" s="36" t="s">
        <v>235</v>
      </c>
      <c r="B319" s="9" t="s">
        <v>234</v>
      </c>
      <c r="C319" s="9" t="s">
        <v>236</v>
      </c>
      <c r="D319" s="22" t="s">
        <v>237</v>
      </c>
      <c r="E319" s="23">
        <v>0</v>
      </c>
      <c r="F319" s="23">
        <v>11.577</v>
      </c>
      <c r="G319" s="24"/>
    </row>
    <row r="320" spans="1:7" x14ac:dyDescent="0.2">
      <c r="A320" s="38"/>
      <c r="B320" s="9" t="s">
        <v>234</v>
      </c>
      <c r="C320" s="9" t="s">
        <v>240</v>
      </c>
      <c r="D320" s="22" t="s">
        <v>241</v>
      </c>
      <c r="E320" s="23">
        <v>0</v>
      </c>
      <c r="F320" s="23">
        <v>143.851</v>
      </c>
      <c r="G320" s="24"/>
    </row>
    <row r="321" spans="1:7" ht="38.25" x14ac:dyDescent="0.2">
      <c r="A321" s="38"/>
      <c r="B321" s="9" t="s">
        <v>234</v>
      </c>
      <c r="C321" s="9" t="s">
        <v>386</v>
      </c>
      <c r="D321" s="22" t="s">
        <v>387</v>
      </c>
      <c r="E321" s="23">
        <v>939.5</v>
      </c>
      <c r="F321" s="23">
        <v>805.43700000000001</v>
      </c>
      <c r="G321" s="24">
        <f t="shared" si="4"/>
        <v>85.730388504523674</v>
      </c>
    </row>
    <row r="322" spans="1:7" ht="25.5" x14ac:dyDescent="0.2">
      <c r="A322" s="38"/>
      <c r="B322" s="9" t="s">
        <v>234</v>
      </c>
      <c r="C322" s="9" t="s">
        <v>388</v>
      </c>
      <c r="D322" s="22" t="s">
        <v>389</v>
      </c>
      <c r="E322" s="23">
        <v>474.1</v>
      </c>
      <c r="F322" s="23">
        <v>251.196</v>
      </c>
      <c r="G322" s="24">
        <f t="shared" si="4"/>
        <v>52.98375870069605</v>
      </c>
    </row>
    <row r="323" spans="1:7" x14ac:dyDescent="0.2">
      <c r="A323" s="38"/>
      <c r="B323" s="9" t="s">
        <v>234</v>
      </c>
      <c r="C323" s="9" t="s">
        <v>412</v>
      </c>
      <c r="D323" s="22" t="s">
        <v>413</v>
      </c>
      <c r="E323" s="23">
        <v>0</v>
      </c>
      <c r="F323" s="23">
        <v>14</v>
      </c>
      <c r="G323" s="24"/>
    </row>
    <row r="324" spans="1:7" ht="25.5" x14ac:dyDescent="0.2">
      <c r="A324" s="37"/>
      <c r="B324" s="9" t="s">
        <v>234</v>
      </c>
      <c r="C324" s="9" t="s">
        <v>444</v>
      </c>
      <c r="D324" s="22" t="s">
        <v>445</v>
      </c>
      <c r="E324" s="23">
        <v>3671.7</v>
      </c>
      <c r="F324" s="23">
        <v>3562.8</v>
      </c>
      <c r="G324" s="24">
        <f t="shared" si="4"/>
        <v>97.03407141106301</v>
      </c>
    </row>
    <row r="325" spans="1:7" x14ac:dyDescent="0.2">
      <c r="A325" s="5" t="s">
        <v>524</v>
      </c>
      <c r="B325" s="6"/>
      <c r="C325" s="2"/>
      <c r="D325" s="3"/>
      <c r="E325" s="10">
        <f>SUM(E319:E324)</f>
        <v>5085.2999999999993</v>
      </c>
      <c r="F325" s="10">
        <f>SUM(F319:F324)</f>
        <v>4788.8609999999999</v>
      </c>
      <c r="G325" s="11">
        <f t="shared" si="4"/>
        <v>94.170668397144723</v>
      </c>
    </row>
    <row r="326" spans="1:7" ht="76.5" x14ac:dyDescent="0.2">
      <c r="A326" s="36" t="s">
        <v>197</v>
      </c>
      <c r="B326" s="9" t="s">
        <v>196</v>
      </c>
      <c r="C326" s="9" t="s">
        <v>190</v>
      </c>
      <c r="D326" s="8" t="s">
        <v>191</v>
      </c>
      <c r="E326" s="23">
        <v>0</v>
      </c>
      <c r="F326" s="23">
        <v>0</v>
      </c>
      <c r="G326" s="24"/>
    </row>
    <row r="327" spans="1:7" x14ac:dyDescent="0.2">
      <c r="A327" s="38"/>
      <c r="B327" s="9" t="s">
        <v>196</v>
      </c>
      <c r="C327" s="9" t="s">
        <v>240</v>
      </c>
      <c r="D327" s="22" t="s">
        <v>241</v>
      </c>
      <c r="E327" s="23">
        <v>0</v>
      </c>
      <c r="F327" s="23">
        <v>202.863</v>
      </c>
      <c r="G327" s="24"/>
    </row>
    <row r="328" spans="1:7" ht="38.25" x14ac:dyDescent="0.2">
      <c r="A328" s="38"/>
      <c r="B328" s="9" t="s">
        <v>196</v>
      </c>
      <c r="C328" s="9" t="s">
        <v>386</v>
      </c>
      <c r="D328" s="22" t="s">
        <v>387</v>
      </c>
      <c r="E328" s="23">
        <v>17.7</v>
      </c>
      <c r="F328" s="23">
        <v>173.8</v>
      </c>
      <c r="G328" s="24">
        <f t="shared" si="4"/>
        <v>981.92090395480238</v>
      </c>
    </row>
    <row r="329" spans="1:7" ht="25.5" x14ac:dyDescent="0.2">
      <c r="A329" s="38"/>
      <c r="B329" s="9" t="s">
        <v>196</v>
      </c>
      <c r="C329" s="9" t="s">
        <v>388</v>
      </c>
      <c r="D329" s="22" t="s">
        <v>389</v>
      </c>
      <c r="E329" s="23">
        <v>26.4</v>
      </c>
      <c r="F329" s="23">
        <v>452.923</v>
      </c>
      <c r="G329" s="24">
        <f t="shared" si="4"/>
        <v>1715.6174242424242</v>
      </c>
    </row>
    <row r="330" spans="1:7" ht="25.5" x14ac:dyDescent="0.2">
      <c r="A330" s="38"/>
      <c r="B330" s="9" t="s">
        <v>196</v>
      </c>
      <c r="C330" s="9" t="s">
        <v>444</v>
      </c>
      <c r="D330" s="22" t="s">
        <v>445</v>
      </c>
      <c r="E330" s="23">
        <v>579.79999999999995</v>
      </c>
      <c r="F330" s="23">
        <v>579.79999999999995</v>
      </c>
      <c r="G330" s="24">
        <f t="shared" si="4"/>
        <v>100</v>
      </c>
    </row>
    <row r="331" spans="1:7" ht="38.25" x14ac:dyDescent="0.2">
      <c r="A331" s="37"/>
      <c r="B331" s="9" t="s">
        <v>196</v>
      </c>
      <c r="C331" s="9" t="s">
        <v>516</v>
      </c>
      <c r="D331" s="22" t="s">
        <v>517</v>
      </c>
      <c r="E331" s="23">
        <v>0</v>
      </c>
      <c r="F331" s="23">
        <v>-0.191</v>
      </c>
      <c r="G331" s="24"/>
    </row>
    <row r="332" spans="1:7" x14ac:dyDescent="0.2">
      <c r="A332" s="5" t="s">
        <v>524</v>
      </c>
      <c r="B332" s="6"/>
      <c r="C332" s="2"/>
      <c r="D332" s="3"/>
      <c r="E332" s="10">
        <f>SUM(E326:E331)</f>
        <v>623.9</v>
      </c>
      <c r="F332" s="10">
        <f>SUM(F326:F331)</f>
        <v>1409.1949999999999</v>
      </c>
      <c r="G332" s="11">
        <f t="shared" si="4"/>
        <v>225.86872896297484</v>
      </c>
    </row>
    <row r="333" spans="1:7" ht="76.5" x14ac:dyDescent="0.2">
      <c r="A333" s="36" t="s">
        <v>189</v>
      </c>
      <c r="B333" s="9" t="s">
        <v>188</v>
      </c>
      <c r="C333" s="9" t="s">
        <v>190</v>
      </c>
      <c r="D333" s="8" t="s">
        <v>191</v>
      </c>
      <c r="E333" s="23">
        <v>0</v>
      </c>
      <c r="F333" s="23">
        <v>100.422</v>
      </c>
      <c r="G333" s="24"/>
    </row>
    <row r="334" spans="1:7" ht="38.25" x14ac:dyDescent="0.2">
      <c r="A334" s="38"/>
      <c r="B334" s="9" t="s">
        <v>188</v>
      </c>
      <c r="C334" s="9" t="s">
        <v>202</v>
      </c>
      <c r="D334" s="22" t="s">
        <v>203</v>
      </c>
      <c r="E334" s="23">
        <v>2467.6999999999998</v>
      </c>
      <c r="F334" s="23">
        <v>2551.9029999999998</v>
      </c>
      <c r="G334" s="24">
        <f t="shared" ref="G334:G397" si="5">F334/E334*100</f>
        <v>103.41220569761316</v>
      </c>
    </row>
    <row r="335" spans="1:7" ht="25.5" x14ac:dyDescent="0.2">
      <c r="A335" s="38"/>
      <c r="B335" s="9" t="s">
        <v>188</v>
      </c>
      <c r="C335" s="9" t="s">
        <v>230</v>
      </c>
      <c r="D335" s="22" t="s">
        <v>231</v>
      </c>
      <c r="E335" s="23">
        <v>575.6</v>
      </c>
      <c r="F335" s="23">
        <v>446.31599999999997</v>
      </c>
      <c r="G335" s="24">
        <f t="shared" si="5"/>
        <v>77.539263377345364</v>
      </c>
    </row>
    <row r="336" spans="1:7" x14ac:dyDescent="0.2">
      <c r="A336" s="38"/>
      <c r="B336" s="9" t="s">
        <v>188</v>
      </c>
      <c r="C336" s="9" t="s">
        <v>240</v>
      </c>
      <c r="D336" s="22" t="s">
        <v>241</v>
      </c>
      <c r="E336" s="23">
        <v>0</v>
      </c>
      <c r="F336" s="23">
        <v>156.00700000000001</v>
      </c>
      <c r="G336" s="24"/>
    </row>
    <row r="337" spans="1:7" ht="63.75" x14ac:dyDescent="0.2">
      <c r="A337" s="38"/>
      <c r="B337" s="9" t="s">
        <v>188</v>
      </c>
      <c r="C337" s="9" t="s">
        <v>266</v>
      </c>
      <c r="D337" s="8" t="s">
        <v>267</v>
      </c>
      <c r="E337" s="23">
        <v>0</v>
      </c>
      <c r="F337" s="23">
        <v>6.1559999999999997</v>
      </c>
      <c r="G337" s="24"/>
    </row>
    <row r="338" spans="1:7" ht="38.25" x14ac:dyDescent="0.2">
      <c r="A338" s="38"/>
      <c r="B338" s="9" t="s">
        <v>188</v>
      </c>
      <c r="C338" s="9" t="s">
        <v>386</v>
      </c>
      <c r="D338" s="22" t="s">
        <v>387</v>
      </c>
      <c r="E338" s="23">
        <v>0</v>
      </c>
      <c r="F338" s="23">
        <v>37.921999999999997</v>
      </c>
      <c r="G338" s="24"/>
    </row>
    <row r="339" spans="1:7" ht="25.5" x14ac:dyDescent="0.2">
      <c r="A339" s="38"/>
      <c r="B339" s="9" t="s">
        <v>188</v>
      </c>
      <c r="C339" s="9" t="s">
        <v>388</v>
      </c>
      <c r="D339" s="22" t="s">
        <v>389</v>
      </c>
      <c r="E339" s="23">
        <v>0</v>
      </c>
      <c r="F339" s="23">
        <v>21.875</v>
      </c>
      <c r="G339" s="24"/>
    </row>
    <row r="340" spans="1:7" ht="38.25" x14ac:dyDescent="0.2">
      <c r="A340" s="38"/>
      <c r="B340" s="9" t="s">
        <v>188</v>
      </c>
      <c r="C340" s="9" t="s">
        <v>434</v>
      </c>
      <c r="D340" s="22" t="s">
        <v>435</v>
      </c>
      <c r="E340" s="23">
        <v>0</v>
      </c>
      <c r="F340" s="23">
        <v>234307.821</v>
      </c>
      <c r="G340" s="24"/>
    </row>
    <row r="341" spans="1:7" ht="38.25" x14ac:dyDescent="0.2">
      <c r="A341" s="37"/>
      <c r="B341" s="9" t="s">
        <v>188</v>
      </c>
      <c r="C341" s="9" t="s">
        <v>506</v>
      </c>
      <c r="D341" s="22" t="s">
        <v>507</v>
      </c>
      <c r="E341" s="23">
        <v>0</v>
      </c>
      <c r="F341" s="23">
        <v>-169.804</v>
      </c>
      <c r="G341" s="24"/>
    </row>
    <row r="342" spans="1:7" x14ac:dyDescent="0.2">
      <c r="A342" s="5" t="s">
        <v>524</v>
      </c>
      <c r="B342" s="6"/>
      <c r="C342" s="2"/>
      <c r="D342" s="3"/>
      <c r="E342" s="10">
        <f>SUM(E333:E341)</f>
        <v>3043.2999999999997</v>
      </c>
      <c r="F342" s="10">
        <f>SUM(F333:F341)</f>
        <v>237458.61799999999</v>
      </c>
      <c r="G342" s="11">
        <f t="shared" si="5"/>
        <v>7802.6687477409396</v>
      </c>
    </row>
    <row r="343" spans="1:7" ht="76.5" x14ac:dyDescent="0.2">
      <c r="A343" s="36" t="s">
        <v>199</v>
      </c>
      <c r="B343" s="9" t="s">
        <v>198</v>
      </c>
      <c r="C343" s="9" t="s">
        <v>190</v>
      </c>
      <c r="D343" s="8" t="s">
        <v>191</v>
      </c>
      <c r="E343" s="23">
        <v>0</v>
      </c>
      <c r="F343" s="23">
        <v>1446.6559999999999</v>
      </c>
      <c r="G343" s="24"/>
    </row>
    <row r="344" spans="1:7" ht="25.5" x14ac:dyDescent="0.2">
      <c r="A344" s="38"/>
      <c r="B344" s="9" t="s">
        <v>198</v>
      </c>
      <c r="C344" s="9" t="s">
        <v>230</v>
      </c>
      <c r="D344" s="22" t="s">
        <v>231</v>
      </c>
      <c r="E344" s="23">
        <v>0</v>
      </c>
      <c r="F344" s="23">
        <v>1.2490000000000001</v>
      </c>
      <c r="G344" s="24"/>
    </row>
    <row r="345" spans="1:7" x14ac:dyDescent="0.2">
      <c r="A345" s="38"/>
      <c r="B345" s="9" t="s">
        <v>198</v>
      </c>
      <c r="C345" s="9" t="s">
        <v>240</v>
      </c>
      <c r="D345" s="22" t="s">
        <v>241</v>
      </c>
      <c r="E345" s="23">
        <v>0</v>
      </c>
      <c r="F345" s="23">
        <v>56.097999999999999</v>
      </c>
      <c r="G345" s="24"/>
    </row>
    <row r="346" spans="1:7" ht="51" x14ac:dyDescent="0.2">
      <c r="A346" s="38"/>
      <c r="B346" s="9" t="s">
        <v>198</v>
      </c>
      <c r="C346" s="9" t="s">
        <v>264</v>
      </c>
      <c r="D346" s="8" t="s">
        <v>265</v>
      </c>
      <c r="E346" s="23">
        <v>0</v>
      </c>
      <c r="F346" s="23">
        <v>7.99</v>
      </c>
      <c r="G346" s="24"/>
    </row>
    <row r="347" spans="1:7" ht="51" x14ac:dyDescent="0.2">
      <c r="A347" s="38"/>
      <c r="B347" s="9" t="s">
        <v>198</v>
      </c>
      <c r="C347" s="9" t="s">
        <v>348</v>
      </c>
      <c r="D347" s="22" t="s">
        <v>349</v>
      </c>
      <c r="E347" s="23">
        <v>0</v>
      </c>
      <c r="F347" s="23">
        <v>0.19700000000000001</v>
      </c>
      <c r="G347" s="24"/>
    </row>
    <row r="348" spans="1:7" ht="25.5" x14ac:dyDescent="0.2">
      <c r="A348" s="38"/>
      <c r="B348" s="9" t="s">
        <v>198</v>
      </c>
      <c r="C348" s="9" t="s">
        <v>388</v>
      </c>
      <c r="D348" s="22" t="s">
        <v>389</v>
      </c>
      <c r="E348" s="23">
        <v>0</v>
      </c>
      <c r="F348" s="23">
        <v>903.22</v>
      </c>
      <c r="G348" s="24"/>
    </row>
    <row r="349" spans="1:7" ht="25.5" x14ac:dyDescent="0.2">
      <c r="A349" s="38"/>
      <c r="B349" s="9" t="s">
        <v>198</v>
      </c>
      <c r="C349" s="9" t="s">
        <v>420</v>
      </c>
      <c r="D349" s="22" t="s">
        <v>421</v>
      </c>
      <c r="E349" s="23">
        <v>191836.774</v>
      </c>
      <c r="F349" s="23">
        <v>135271.174</v>
      </c>
      <c r="G349" s="24">
        <f t="shared" si="5"/>
        <v>70.513682637302892</v>
      </c>
    </row>
    <row r="350" spans="1:7" ht="38.25" x14ac:dyDescent="0.2">
      <c r="A350" s="37"/>
      <c r="B350" s="9" t="s">
        <v>198</v>
      </c>
      <c r="C350" s="9" t="s">
        <v>432</v>
      </c>
      <c r="D350" s="22" t="s">
        <v>433</v>
      </c>
      <c r="E350" s="23">
        <v>152936.68</v>
      </c>
      <c r="F350" s="23">
        <v>271732.44500000001</v>
      </c>
      <c r="G350" s="24">
        <f t="shared" si="5"/>
        <v>177.67643772573069</v>
      </c>
    </row>
    <row r="351" spans="1:7" x14ac:dyDescent="0.2">
      <c r="A351" s="5" t="s">
        <v>524</v>
      </c>
      <c r="B351" s="6"/>
      <c r="C351" s="2"/>
      <c r="D351" s="3"/>
      <c r="E351" s="10">
        <f>SUM(E343:E350)</f>
        <v>344773.45400000003</v>
      </c>
      <c r="F351" s="10">
        <f>SUM(F343:F350)</f>
        <v>409419.02899999998</v>
      </c>
      <c r="G351" s="11">
        <f t="shared" si="5"/>
        <v>118.7501602139009</v>
      </c>
    </row>
    <row r="352" spans="1:7" ht="76.5" x14ac:dyDescent="0.2">
      <c r="A352" s="36" t="s">
        <v>147</v>
      </c>
      <c r="B352" s="9" t="s">
        <v>146</v>
      </c>
      <c r="C352" s="9" t="s">
        <v>148</v>
      </c>
      <c r="D352" s="8" t="s">
        <v>149</v>
      </c>
      <c r="E352" s="23">
        <v>1651.2</v>
      </c>
      <c r="F352" s="23">
        <v>1777.6</v>
      </c>
      <c r="G352" s="24">
        <f t="shared" si="5"/>
        <v>107.65503875968992</v>
      </c>
    </row>
    <row r="353" spans="1:7" ht="51" x14ac:dyDescent="0.2">
      <c r="A353" s="38"/>
      <c r="B353" s="9" t="s">
        <v>146</v>
      </c>
      <c r="C353" s="9" t="s">
        <v>172</v>
      </c>
      <c r="D353" s="8" t="s">
        <v>173</v>
      </c>
      <c r="E353" s="23">
        <v>1345.4</v>
      </c>
      <c r="F353" s="23">
        <v>1353.558</v>
      </c>
      <c r="G353" s="24">
        <f t="shared" si="5"/>
        <v>100.60636242009811</v>
      </c>
    </row>
    <row r="354" spans="1:7" ht="76.5" x14ac:dyDescent="0.2">
      <c r="A354" s="38"/>
      <c r="B354" s="9" t="s">
        <v>146</v>
      </c>
      <c r="C354" s="9" t="s">
        <v>190</v>
      </c>
      <c r="D354" s="8" t="s">
        <v>191</v>
      </c>
      <c r="E354" s="23">
        <v>100.9</v>
      </c>
      <c r="F354" s="23">
        <v>500.923</v>
      </c>
      <c r="G354" s="24">
        <f t="shared" si="5"/>
        <v>496.4549058473736</v>
      </c>
    </row>
    <row r="355" spans="1:7" ht="38.25" x14ac:dyDescent="0.2">
      <c r="A355" s="38"/>
      <c r="B355" s="9" t="s">
        <v>146</v>
      </c>
      <c r="C355" s="9" t="s">
        <v>202</v>
      </c>
      <c r="D355" s="22" t="s">
        <v>203</v>
      </c>
      <c r="E355" s="23">
        <v>8525</v>
      </c>
      <c r="F355" s="23">
        <v>8237.8279999999995</v>
      </c>
      <c r="G355" s="24">
        <f t="shared" si="5"/>
        <v>96.631413489736062</v>
      </c>
    </row>
    <row r="356" spans="1:7" ht="38.25" x14ac:dyDescent="0.2">
      <c r="A356" s="38"/>
      <c r="B356" s="9" t="s">
        <v>146</v>
      </c>
      <c r="C356" s="9" t="s">
        <v>226</v>
      </c>
      <c r="D356" s="22" t="s">
        <v>227</v>
      </c>
      <c r="E356" s="23">
        <v>0</v>
      </c>
      <c r="F356" s="23">
        <v>175.255</v>
      </c>
      <c r="G356" s="24"/>
    </row>
    <row r="357" spans="1:7" x14ac:dyDescent="0.2">
      <c r="A357" s="38"/>
      <c r="B357" s="9" t="s">
        <v>146</v>
      </c>
      <c r="C357" s="9" t="s">
        <v>240</v>
      </c>
      <c r="D357" s="22" t="s">
        <v>241</v>
      </c>
      <c r="E357" s="23">
        <v>0</v>
      </c>
      <c r="F357" s="23">
        <v>4004.4369999999999</v>
      </c>
      <c r="G357" s="24"/>
    </row>
    <row r="358" spans="1:7" ht="63.75" x14ac:dyDescent="0.2">
      <c r="A358" s="38"/>
      <c r="B358" s="9" t="s">
        <v>146</v>
      </c>
      <c r="C358" s="9" t="s">
        <v>266</v>
      </c>
      <c r="D358" s="8" t="s">
        <v>267</v>
      </c>
      <c r="E358" s="23">
        <v>0</v>
      </c>
      <c r="F358" s="23">
        <v>2.66</v>
      </c>
      <c r="G358" s="24"/>
    </row>
    <row r="359" spans="1:7" ht="51" x14ac:dyDescent="0.2">
      <c r="A359" s="38"/>
      <c r="B359" s="9" t="s">
        <v>146</v>
      </c>
      <c r="C359" s="9" t="s">
        <v>348</v>
      </c>
      <c r="D359" s="22" t="s">
        <v>349</v>
      </c>
      <c r="E359" s="23">
        <v>0</v>
      </c>
      <c r="F359" s="23">
        <v>94.965999999999994</v>
      </c>
      <c r="G359" s="24"/>
    </row>
    <row r="360" spans="1:7" ht="51" x14ac:dyDescent="0.2">
      <c r="A360" s="38"/>
      <c r="B360" s="9" t="s">
        <v>146</v>
      </c>
      <c r="C360" s="9" t="s">
        <v>358</v>
      </c>
      <c r="D360" s="22" t="s">
        <v>359</v>
      </c>
      <c r="E360" s="23">
        <v>868.2</v>
      </c>
      <c r="F360" s="23">
        <v>1916.7339999999999</v>
      </c>
      <c r="G360" s="24">
        <f t="shared" si="5"/>
        <v>220.77102050218841</v>
      </c>
    </row>
    <row r="361" spans="1:7" ht="63.75" x14ac:dyDescent="0.2">
      <c r="A361" s="38"/>
      <c r="B361" s="9" t="s">
        <v>146</v>
      </c>
      <c r="C361" s="9" t="s">
        <v>384</v>
      </c>
      <c r="D361" s="8" t="s">
        <v>385</v>
      </c>
      <c r="E361" s="23">
        <v>0</v>
      </c>
      <c r="F361" s="23">
        <v>398.77199999999999</v>
      </c>
      <c r="G361" s="24"/>
    </row>
    <row r="362" spans="1:7" ht="38.25" x14ac:dyDescent="0.2">
      <c r="A362" s="38"/>
      <c r="B362" s="9" t="s">
        <v>146</v>
      </c>
      <c r="C362" s="9" t="s">
        <v>386</v>
      </c>
      <c r="D362" s="22" t="s">
        <v>387</v>
      </c>
      <c r="E362" s="23">
        <v>0</v>
      </c>
      <c r="F362" s="23">
        <v>564</v>
      </c>
      <c r="G362" s="24"/>
    </row>
    <row r="363" spans="1:7" ht="25.5" x14ac:dyDescent="0.2">
      <c r="A363" s="38"/>
      <c r="B363" s="9" t="s">
        <v>146</v>
      </c>
      <c r="C363" s="9" t="s">
        <v>388</v>
      </c>
      <c r="D363" s="22" t="s">
        <v>389</v>
      </c>
      <c r="E363" s="23">
        <v>0</v>
      </c>
      <c r="F363" s="23">
        <v>397.05099999999999</v>
      </c>
      <c r="G363" s="24"/>
    </row>
    <row r="364" spans="1:7" x14ac:dyDescent="0.2">
      <c r="A364" s="38"/>
      <c r="B364" s="9" t="s">
        <v>146</v>
      </c>
      <c r="C364" s="9" t="s">
        <v>412</v>
      </c>
      <c r="D364" s="22" t="s">
        <v>413</v>
      </c>
      <c r="E364" s="23">
        <v>0</v>
      </c>
      <c r="F364" s="23">
        <v>2274.9349999999999</v>
      </c>
      <c r="G364" s="24"/>
    </row>
    <row r="365" spans="1:7" ht="38.25" x14ac:dyDescent="0.2">
      <c r="A365" s="38"/>
      <c r="B365" s="9" t="s">
        <v>146</v>
      </c>
      <c r="C365" s="9" t="s">
        <v>434</v>
      </c>
      <c r="D365" s="22" t="s">
        <v>435</v>
      </c>
      <c r="E365" s="23">
        <v>0</v>
      </c>
      <c r="F365" s="23">
        <v>73374.627999999997</v>
      </c>
      <c r="G365" s="24"/>
    </row>
    <row r="366" spans="1:7" x14ac:dyDescent="0.2">
      <c r="A366" s="38"/>
      <c r="B366" s="9" t="s">
        <v>146</v>
      </c>
      <c r="C366" s="9" t="s">
        <v>436</v>
      </c>
      <c r="D366" s="22" t="s">
        <v>437</v>
      </c>
      <c r="E366" s="23">
        <v>632665.80000000005</v>
      </c>
      <c r="F366" s="23">
        <v>348683.64899999998</v>
      </c>
      <c r="G366" s="24">
        <f t="shared" si="5"/>
        <v>55.113402526262675</v>
      </c>
    </row>
    <row r="367" spans="1:7" x14ac:dyDescent="0.2">
      <c r="A367" s="38"/>
      <c r="B367" s="9" t="s">
        <v>146</v>
      </c>
      <c r="C367" s="9" t="s">
        <v>446</v>
      </c>
      <c r="D367" s="22" t="s">
        <v>447</v>
      </c>
      <c r="E367" s="23">
        <v>0</v>
      </c>
      <c r="F367" s="23">
        <v>628.79999999999995</v>
      </c>
      <c r="G367" s="24"/>
    </row>
    <row r="368" spans="1:7" ht="25.5" x14ac:dyDescent="0.2">
      <c r="A368" s="38"/>
      <c r="B368" s="9" t="s">
        <v>146</v>
      </c>
      <c r="C368" s="9" t="s">
        <v>474</v>
      </c>
      <c r="D368" s="22" t="s">
        <v>475</v>
      </c>
      <c r="E368" s="23">
        <v>0</v>
      </c>
      <c r="F368" s="23">
        <v>2893.4</v>
      </c>
      <c r="G368" s="24"/>
    </row>
    <row r="369" spans="1:7" ht="25.5" x14ac:dyDescent="0.2">
      <c r="A369" s="38"/>
      <c r="B369" s="9" t="s">
        <v>146</v>
      </c>
      <c r="C369" s="9" t="s">
        <v>496</v>
      </c>
      <c r="D369" s="22" t="s">
        <v>497</v>
      </c>
      <c r="E369" s="23">
        <v>0</v>
      </c>
      <c r="F369" s="23">
        <v>600000</v>
      </c>
      <c r="G369" s="24"/>
    </row>
    <row r="370" spans="1:7" ht="38.25" x14ac:dyDescent="0.2">
      <c r="A370" s="38"/>
      <c r="B370" s="9" t="s">
        <v>146</v>
      </c>
      <c r="C370" s="9" t="s">
        <v>506</v>
      </c>
      <c r="D370" s="22" t="s">
        <v>507</v>
      </c>
      <c r="E370" s="23">
        <v>0</v>
      </c>
      <c r="F370" s="23">
        <v>-21243.095000000001</v>
      </c>
      <c r="G370" s="24"/>
    </row>
    <row r="371" spans="1:7" ht="38.25" x14ac:dyDescent="0.2">
      <c r="A371" s="37"/>
      <c r="B371" s="9" t="s">
        <v>146</v>
      </c>
      <c r="C371" s="9" t="s">
        <v>516</v>
      </c>
      <c r="D371" s="22" t="s">
        <v>517</v>
      </c>
      <c r="E371" s="23">
        <v>0</v>
      </c>
      <c r="F371" s="23">
        <v>0</v>
      </c>
      <c r="G371" s="24"/>
    </row>
    <row r="372" spans="1:7" x14ac:dyDescent="0.2">
      <c r="A372" s="5" t="s">
        <v>524</v>
      </c>
      <c r="B372" s="6"/>
      <c r="C372" s="2"/>
      <c r="D372" s="3"/>
      <c r="E372" s="10">
        <f>SUM(E352:E371)</f>
        <v>645156.5</v>
      </c>
      <c r="F372" s="10">
        <f>SUM(F352:F371)</f>
        <v>1026036.101</v>
      </c>
      <c r="G372" s="11">
        <f t="shared" si="5"/>
        <v>159.03677650306554</v>
      </c>
    </row>
    <row r="373" spans="1:7" ht="51" x14ac:dyDescent="0.2">
      <c r="A373" s="36" t="s">
        <v>181</v>
      </c>
      <c r="B373" s="9" t="s">
        <v>180</v>
      </c>
      <c r="C373" s="9" t="s">
        <v>182</v>
      </c>
      <c r="D373" s="22" t="s">
        <v>183</v>
      </c>
      <c r="E373" s="23">
        <v>54233.8</v>
      </c>
      <c r="F373" s="23">
        <v>59510.317999999999</v>
      </c>
      <c r="G373" s="24">
        <f t="shared" si="5"/>
        <v>109.72920577204621</v>
      </c>
    </row>
    <row r="374" spans="1:7" x14ac:dyDescent="0.2">
      <c r="A374" s="38"/>
      <c r="B374" s="9" t="s">
        <v>180</v>
      </c>
      <c r="C374" s="9" t="s">
        <v>240</v>
      </c>
      <c r="D374" s="22" t="s">
        <v>241</v>
      </c>
      <c r="E374" s="23">
        <v>179855.5</v>
      </c>
      <c r="F374" s="23">
        <v>223816.424</v>
      </c>
      <c r="G374" s="24">
        <f t="shared" si="5"/>
        <v>124.44235733686209</v>
      </c>
    </row>
    <row r="375" spans="1:7" ht="38.25" x14ac:dyDescent="0.2">
      <c r="A375" s="38"/>
      <c r="B375" s="9" t="s">
        <v>180</v>
      </c>
      <c r="C375" s="9" t="s">
        <v>386</v>
      </c>
      <c r="D375" s="22" t="s">
        <v>387</v>
      </c>
      <c r="E375" s="23">
        <v>43663.199999999997</v>
      </c>
      <c r="F375" s="23">
        <v>73176.375</v>
      </c>
      <c r="G375" s="24">
        <f t="shared" si="5"/>
        <v>167.59278980926732</v>
      </c>
    </row>
    <row r="376" spans="1:7" ht="25.5" x14ac:dyDescent="0.2">
      <c r="A376" s="38"/>
      <c r="B376" s="9" t="s">
        <v>180</v>
      </c>
      <c r="C376" s="9" t="s">
        <v>388</v>
      </c>
      <c r="D376" s="22" t="s">
        <v>389</v>
      </c>
      <c r="E376" s="23">
        <v>0</v>
      </c>
      <c r="F376" s="23">
        <v>4639.1059999999998</v>
      </c>
      <c r="G376" s="24"/>
    </row>
    <row r="377" spans="1:7" x14ac:dyDescent="0.2">
      <c r="A377" s="38"/>
      <c r="B377" s="9" t="s">
        <v>180</v>
      </c>
      <c r="C377" s="9" t="s">
        <v>436</v>
      </c>
      <c r="D377" s="22" t="s">
        <v>437</v>
      </c>
      <c r="E377" s="23">
        <v>0</v>
      </c>
      <c r="F377" s="23">
        <v>443500</v>
      </c>
      <c r="G377" s="24"/>
    </row>
    <row r="378" spans="1:7" ht="51" x14ac:dyDescent="0.2">
      <c r="A378" s="38"/>
      <c r="B378" s="9" t="s">
        <v>180</v>
      </c>
      <c r="C378" s="9" t="s">
        <v>450</v>
      </c>
      <c r="D378" s="22" t="s">
        <v>451</v>
      </c>
      <c r="E378" s="23">
        <v>37.6</v>
      </c>
      <c r="F378" s="23">
        <v>37.6</v>
      </c>
      <c r="G378" s="24">
        <f t="shared" si="5"/>
        <v>100</v>
      </c>
    </row>
    <row r="379" spans="1:7" ht="25.5" x14ac:dyDescent="0.2">
      <c r="A379" s="38"/>
      <c r="B379" s="9" t="s">
        <v>180</v>
      </c>
      <c r="C379" s="9" t="s">
        <v>498</v>
      </c>
      <c r="D379" s="22" t="s">
        <v>499</v>
      </c>
      <c r="E379" s="23">
        <v>96626.5</v>
      </c>
      <c r="F379" s="23">
        <v>324489.31900000002</v>
      </c>
      <c r="G379" s="24">
        <f t="shared" si="5"/>
        <v>335.81814409090674</v>
      </c>
    </row>
    <row r="380" spans="1:7" ht="38.25" x14ac:dyDescent="0.2">
      <c r="A380" s="37"/>
      <c r="B380" s="9" t="s">
        <v>180</v>
      </c>
      <c r="C380" s="9" t="s">
        <v>516</v>
      </c>
      <c r="D380" s="22" t="s">
        <v>517</v>
      </c>
      <c r="E380" s="23">
        <v>0</v>
      </c>
      <c r="F380" s="23">
        <v>0</v>
      </c>
      <c r="G380" s="24"/>
    </row>
    <row r="381" spans="1:7" x14ac:dyDescent="0.2">
      <c r="A381" s="5" t="s">
        <v>524</v>
      </c>
      <c r="B381" s="6"/>
      <c r="C381" s="2"/>
      <c r="D381" s="3"/>
      <c r="E381" s="10">
        <f>SUM(E373:E380)</f>
        <v>374416.6</v>
      </c>
      <c r="F381" s="10">
        <f>SUM(F373:F380)</f>
        <v>1129169.142</v>
      </c>
      <c r="G381" s="11">
        <f t="shared" si="5"/>
        <v>301.5809507377611</v>
      </c>
    </row>
    <row r="382" spans="1:7" ht="38.25" x14ac:dyDescent="0.2">
      <c r="A382" s="36" t="s">
        <v>143</v>
      </c>
      <c r="B382" s="9" t="s">
        <v>142</v>
      </c>
      <c r="C382" s="9" t="s">
        <v>144</v>
      </c>
      <c r="D382" s="22" t="s">
        <v>145</v>
      </c>
      <c r="E382" s="23">
        <v>535</v>
      </c>
      <c r="F382" s="23">
        <v>300</v>
      </c>
      <c r="G382" s="24">
        <f t="shared" si="5"/>
        <v>56.074766355140184</v>
      </c>
    </row>
    <row r="383" spans="1:7" ht="51" x14ac:dyDescent="0.2">
      <c r="A383" s="38"/>
      <c r="B383" s="9" t="s">
        <v>142</v>
      </c>
      <c r="C383" s="9" t="s">
        <v>206</v>
      </c>
      <c r="D383" s="22" t="s">
        <v>207</v>
      </c>
      <c r="E383" s="23">
        <v>104458.4</v>
      </c>
      <c r="F383" s="23">
        <v>78031.066999999995</v>
      </c>
      <c r="G383" s="24">
        <f t="shared" si="5"/>
        <v>74.700614790193981</v>
      </c>
    </row>
    <row r="384" spans="1:7" x14ac:dyDescent="0.2">
      <c r="A384" s="38"/>
      <c r="B384" s="9" t="s">
        <v>142</v>
      </c>
      <c r="C384" s="9" t="s">
        <v>240</v>
      </c>
      <c r="D384" s="22" t="s">
        <v>241</v>
      </c>
      <c r="E384" s="23">
        <v>0</v>
      </c>
      <c r="F384" s="23">
        <v>1162.0530000000001</v>
      </c>
      <c r="G384" s="24"/>
    </row>
    <row r="385" spans="1:7" ht="25.5" x14ac:dyDescent="0.2">
      <c r="A385" s="38"/>
      <c r="B385" s="9" t="s">
        <v>142</v>
      </c>
      <c r="C385" s="9" t="s">
        <v>388</v>
      </c>
      <c r="D385" s="22" t="s">
        <v>389</v>
      </c>
      <c r="E385" s="23">
        <v>0</v>
      </c>
      <c r="F385" s="23">
        <v>103.447</v>
      </c>
      <c r="G385" s="24"/>
    </row>
    <row r="386" spans="1:7" x14ac:dyDescent="0.2">
      <c r="A386" s="38"/>
      <c r="B386" s="9" t="s">
        <v>142</v>
      </c>
      <c r="C386" s="9" t="s">
        <v>412</v>
      </c>
      <c r="D386" s="22" t="s">
        <v>413</v>
      </c>
      <c r="E386" s="23">
        <v>40799.5</v>
      </c>
      <c r="F386" s="23">
        <v>28196.422999999999</v>
      </c>
      <c r="G386" s="24">
        <f t="shared" si="5"/>
        <v>69.109726834887681</v>
      </c>
    </row>
    <row r="387" spans="1:7" ht="38.25" x14ac:dyDescent="0.2">
      <c r="A387" s="37"/>
      <c r="B387" s="9" t="s">
        <v>142</v>
      </c>
      <c r="C387" s="9" t="s">
        <v>504</v>
      </c>
      <c r="D387" s="22" t="s">
        <v>505</v>
      </c>
      <c r="E387" s="23">
        <v>0</v>
      </c>
      <c r="F387" s="23">
        <v>-265</v>
      </c>
      <c r="G387" s="24"/>
    </row>
    <row r="388" spans="1:7" x14ac:dyDescent="0.2">
      <c r="A388" s="5" t="s">
        <v>524</v>
      </c>
      <c r="B388" s="6"/>
      <c r="C388" s="2"/>
      <c r="D388" s="3"/>
      <c r="E388" s="10">
        <f>SUM(E382:E387)</f>
        <v>145792.9</v>
      </c>
      <c r="F388" s="10">
        <f>SUM(F382:F387)</f>
        <v>107527.98999999999</v>
      </c>
      <c r="G388" s="11">
        <f t="shared" si="5"/>
        <v>73.753927660400464</v>
      </c>
    </row>
    <row r="389" spans="1:7" ht="38.25" x14ac:dyDescent="0.2">
      <c r="A389" s="36" t="s">
        <v>205</v>
      </c>
      <c r="B389" s="9" t="s">
        <v>204</v>
      </c>
      <c r="C389" s="9" t="s">
        <v>202</v>
      </c>
      <c r="D389" s="22" t="s">
        <v>203</v>
      </c>
      <c r="E389" s="23">
        <v>0</v>
      </c>
      <c r="F389" s="23">
        <v>11282.5</v>
      </c>
      <c r="G389" s="24"/>
    </row>
    <row r="390" spans="1:7" x14ac:dyDescent="0.2">
      <c r="A390" s="38"/>
      <c r="B390" s="9" t="s">
        <v>204</v>
      </c>
      <c r="C390" s="9" t="s">
        <v>240</v>
      </c>
      <c r="D390" s="22" t="s">
        <v>241</v>
      </c>
      <c r="E390" s="23">
        <v>0</v>
      </c>
      <c r="F390" s="23">
        <v>403.28199999999998</v>
      </c>
      <c r="G390" s="24"/>
    </row>
    <row r="391" spans="1:7" ht="25.5" x14ac:dyDescent="0.2">
      <c r="A391" s="38"/>
      <c r="B391" s="9" t="s">
        <v>204</v>
      </c>
      <c r="C391" s="9" t="s">
        <v>388</v>
      </c>
      <c r="D391" s="22" t="s">
        <v>389</v>
      </c>
      <c r="E391" s="23">
        <v>0</v>
      </c>
      <c r="F391" s="23">
        <v>624.08000000000004</v>
      </c>
      <c r="G391" s="24"/>
    </row>
    <row r="392" spans="1:7" x14ac:dyDescent="0.2">
      <c r="A392" s="38"/>
      <c r="B392" s="9" t="s">
        <v>204</v>
      </c>
      <c r="C392" s="9" t="s">
        <v>410</v>
      </c>
      <c r="D392" s="22" t="s">
        <v>411</v>
      </c>
      <c r="E392" s="23">
        <v>0</v>
      </c>
      <c r="F392" s="23">
        <v>1.18</v>
      </c>
      <c r="G392" s="24"/>
    </row>
    <row r="393" spans="1:7" ht="25.5" x14ac:dyDescent="0.2">
      <c r="A393" s="38"/>
      <c r="B393" s="9" t="s">
        <v>204</v>
      </c>
      <c r="C393" s="9" t="s">
        <v>444</v>
      </c>
      <c r="D393" s="22" t="s">
        <v>445</v>
      </c>
      <c r="E393" s="23">
        <v>952.4</v>
      </c>
      <c r="F393" s="23">
        <v>755.79899999999998</v>
      </c>
      <c r="G393" s="24">
        <f t="shared" si="5"/>
        <v>79.357307853842912</v>
      </c>
    </row>
    <row r="394" spans="1:7" x14ac:dyDescent="0.2">
      <c r="A394" s="38"/>
      <c r="B394" s="9" t="s">
        <v>204</v>
      </c>
      <c r="C394" s="9" t="s">
        <v>468</v>
      </c>
      <c r="D394" s="22" t="s">
        <v>469</v>
      </c>
      <c r="E394" s="23">
        <v>155912.5</v>
      </c>
      <c r="F394" s="23">
        <v>155832.93</v>
      </c>
      <c r="G394" s="24">
        <f t="shared" si="5"/>
        <v>99.948964964322926</v>
      </c>
    </row>
    <row r="395" spans="1:7" ht="38.25" x14ac:dyDescent="0.2">
      <c r="A395" s="37"/>
      <c r="B395" s="9" t="s">
        <v>204</v>
      </c>
      <c r="C395" s="9" t="s">
        <v>516</v>
      </c>
      <c r="D395" s="22" t="s">
        <v>517</v>
      </c>
      <c r="E395" s="23">
        <v>0</v>
      </c>
      <c r="F395" s="23">
        <v>-13.345000000000001</v>
      </c>
      <c r="G395" s="24"/>
    </row>
    <row r="396" spans="1:7" x14ac:dyDescent="0.2">
      <c r="A396" s="5" t="s">
        <v>524</v>
      </c>
      <c r="B396" s="6"/>
      <c r="C396" s="2"/>
      <c r="D396" s="3"/>
      <c r="E396" s="10">
        <f>SUM(E389:E395)</f>
        <v>156864.9</v>
      </c>
      <c r="F396" s="10">
        <f>SUM(F389:F395)</f>
        <v>168886.42600000001</v>
      </c>
      <c r="G396" s="11">
        <f t="shared" si="5"/>
        <v>107.66361754605398</v>
      </c>
    </row>
    <row r="397" spans="1:7" ht="25.5" x14ac:dyDescent="0.2">
      <c r="A397" s="36" t="s">
        <v>233</v>
      </c>
      <c r="B397" s="9" t="s">
        <v>232</v>
      </c>
      <c r="C397" s="9" t="s">
        <v>230</v>
      </c>
      <c r="D397" s="22" t="s">
        <v>231</v>
      </c>
      <c r="E397" s="23">
        <v>410.4</v>
      </c>
      <c r="F397" s="23">
        <v>448.387</v>
      </c>
      <c r="G397" s="24">
        <f t="shared" si="5"/>
        <v>109.25609161793372</v>
      </c>
    </row>
    <row r="398" spans="1:7" x14ac:dyDescent="0.2">
      <c r="A398" s="38"/>
      <c r="B398" s="9" t="s">
        <v>232</v>
      </c>
      <c r="C398" s="9" t="s">
        <v>240</v>
      </c>
      <c r="D398" s="22" t="s">
        <v>241</v>
      </c>
      <c r="E398" s="23">
        <v>0</v>
      </c>
      <c r="F398" s="23">
        <v>227.70599999999999</v>
      </c>
      <c r="G398" s="24"/>
    </row>
    <row r="399" spans="1:7" ht="51" x14ac:dyDescent="0.2">
      <c r="A399" s="38"/>
      <c r="B399" s="9" t="s">
        <v>232</v>
      </c>
      <c r="C399" s="9" t="s">
        <v>264</v>
      </c>
      <c r="D399" s="8" t="s">
        <v>265</v>
      </c>
      <c r="E399" s="23">
        <v>0</v>
      </c>
      <c r="F399" s="23">
        <v>2.0720000000000001</v>
      </c>
      <c r="G399" s="24"/>
    </row>
    <row r="400" spans="1:7" ht="63.75" x14ac:dyDescent="0.2">
      <c r="A400" s="38"/>
      <c r="B400" s="9" t="s">
        <v>232</v>
      </c>
      <c r="C400" s="9" t="s">
        <v>266</v>
      </c>
      <c r="D400" s="8" t="s">
        <v>267</v>
      </c>
      <c r="E400" s="23">
        <v>0</v>
      </c>
      <c r="F400" s="23">
        <v>2.8690000000000002</v>
      </c>
      <c r="G400" s="24"/>
    </row>
    <row r="401" spans="1:7" ht="25.5" x14ac:dyDescent="0.2">
      <c r="A401" s="38"/>
      <c r="B401" s="9" t="s">
        <v>232</v>
      </c>
      <c r="C401" s="9" t="s">
        <v>388</v>
      </c>
      <c r="D401" s="22" t="s">
        <v>389</v>
      </c>
      <c r="E401" s="23">
        <v>0</v>
      </c>
      <c r="F401" s="23">
        <v>-30.762</v>
      </c>
      <c r="G401" s="24"/>
    </row>
    <row r="402" spans="1:7" x14ac:dyDescent="0.2">
      <c r="A402" s="38"/>
      <c r="B402" s="9" t="s">
        <v>232</v>
      </c>
      <c r="C402" s="9" t="s">
        <v>436</v>
      </c>
      <c r="D402" s="22" t="s">
        <v>437</v>
      </c>
      <c r="E402" s="23">
        <v>831.5</v>
      </c>
      <c r="F402" s="23">
        <v>831.5</v>
      </c>
      <c r="G402" s="24">
        <f t="shared" ref="G402:G465" si="6">F402/E402*100</f>
        <v>100</v>
      </c>
    </row>
    <row r="403" spans="1:7" ht="25.5" x14ac:dyDescent="0.2">
      <c r="A403" s="38"/>
      <c r="B403" s="9" t="s">
        <v>232</v>
      </c>
      <c r="C403" s="9" t="s">
        <v>448</v>
      </c>
      <c r="D403" s="22" t="s">
        <v>449</v>
      </c>
      <c r="E403" s="23">
        <v>39.1</v>
      </c>
      <c r="F403" s="23">
        <v>39.1</v>
      </c>
      <c r="G403" s="24">
        <f t="shared" si="6"/>
        <v>100</v>
      </c>
    </row>
    <row r="404" spans="1:7" ht="38.25" x14ac:dyDescent="0.2">
      <c r="A404" s="38"/>
      <c r="B404" s="9" t="s">
        <v>232</v>
      </c>
      <c r="C404" s="9" t="s">
        <v>482</v>
      </c>
      <c r="D404" s="22" t="s">
        <v>483</v>
      </c>
      <c r="E404" s="23">
        <v>6463.4</v>
      </c>
      <c r="F404" s="23">
        <v>6463.4</v>
      </c>
      <c r="G404" s="24">
        <f t="shared" si="6"/>
        <v>100</v>
      </c>
    </row>
    <row r="405" spans="1:7" ht="38.25" x14ac:dyDescent="0.2">
      <c r="A405" s="37"/>
      <c r="B405" s="9" t="s">
        <v>232</v>
      </c>
      <c r="C405" s="9" t="s">
        <v>516</v>
      </c>
      <c r="D405" s="22" t="s">
        <v>517</v>
      </c>
      <c r="E405" s="23">
        <v>0</v>
      </c>
      <c r="F405" s="23">
        <v>-3.9E-2</v>
      </c>
      <c r="G405" s="24"/>
    </row>
    <row r="406" spans="1:7" x14ac:dyDescent="0.2">
      <c r="A406" s="5" t="s">
        <v>524</v>
      </c>
      <c r="B406" s="6"/>
      <c r="C406" s="2"/>
      <c r="D406" s="3"/>
      <c r="E406" s="10">
        <f>SUM(E397:E405)</f>
        <v>7744.4</v>
      </c>
      <c r="F406" s="10">
        <f>SUM(F397:F405)</f>
        <v>7984.2329999999993</v>
      </c>
      <c r="G406" s="11">
        <f t="shared" si="6"/>
        <v>103.09685708382833</v>
      </c>
    </row>
    <row r="407" spans="1:7" ht="51" x14ac:dyDescent="0.2">
      <c r="A407" s="36" t="s">
        <v>171</v>
      </c>
      <c r="B407" s="9" t="s">
        <v>170</v>
      </c>
      <c r="C407" s="9" t="s">
        <v>172</v>
      </c>
      <c r="D407" s="8" t="s">
        <v>173</v>
      </c>
      <c r="E407" s="23">
        <v>763</v>
      </c>
      <c r="F407" s="23">
        <v>942.87699999999995</v>
      </c>
      <c r="G407" s="24">
        <f t="shared" si="6"/>
        <v>123.57496723460027</v>
      </c>
    </row>
    <row r="408" spans="1:7" ht="38.25" x14ac:dyDescent="0.2">
      <c r="A408" s="38"/>
      <c r="B408" s="9" t="s">
        <v>170</v>
      </c>
      <c r="C408" s="9" t="s">
        <v>202</v>
      </c>
      <c r="D408" s="22" t="s">
        <v>203</v>
      </c>
      <c r="E408" s="23">
        <v>7500</v>
      </c>
      <c r="F408" s="23">
        <v>0</v>
      </c>
      <c r="G408" s="24">
        <f t="shared" si="6"/>
        <v>0</v>
      </c>
    </row>
    <row r="409" spans="1:7" ht="25.5" x14ac:dyDescent="0.2">
      <c r="A409" s="38"/>
      <c r="B409" s="9" t="s">
        <v>170</v>
      </c>
      <c r="C409" s="9" t="s">
        <v>236</v>
      </c>
      <c r="D409" s="22" t="s">
        <v>237</v>
      </c>
      <c r="E409" s="23">
        <v>0</v>
      </c>
      <c r="F409" s="23">
        <v>5067.9780000000001</v>
      </c>
      <c r="G409" s="24"/>
    </row>
    <row r="410" spans="1:7" x14ac:dyDescent="0.2">
      <c r="A410" s="38"/>
      <c r="B410" s="9" t="s">
        <v>170</v>
      </c>
      <c r="C410" s="9" t="s">
        <v>240</v>
      </c>
      <c r="D410" s="22" t="s">
        <v>241</v>
      </c>
      <c r="E410" s="23">
        <v>0</v>
      </c>
      <c r="F410" s="23">
        <v>14.933</v>
      </c>
      <c r="G410" s="24"/>
    </row>
    <row r="411" spans="1:7" ht="51" x14ac:dyDescent="0.2">
      <c r="A411" s="38"/>
      <c r="B411" s="9" t="s">
        <v>170</v>
      </c>
      <c r="C411" s="9" t="s">
        <v>348</v>
      </c>
      <c r="D411" s="22" t="s">
        <v>349</v>
      </c>
      <c r="E411" s="23">
        <v>0</v>
      </c>
      <c r="F411" s="23">
        <v>1350.2619999999999</v>
      </c>
      <c r="G411" s="24"/>
    </row>
    <row r="412" spans="1:7" ht="25.5" x14ac:dyDescent="0.2">
      <c r="A412" s="38"/>
      <c r="B412" s="9" t="s">
        <v>170</v>
      </c>
      <c r="C412" s="9" t="s">
        <v>388</v>
      </c>
      <c r="D412" s="22" t="s">
        <v>389</v>
      </c>
      <c r="E412" s="23">
        <v>0</v>
      </c>
      <c r="F412" s="23">
        <v>232.173</v>
      </c>
      <c r="G412" s="24"/>
    </row>
    <row r="413" spans="1:7" x14ac:dyDescent="0.2">
      <c r="A413" s="38"/>
      <c r="B413" s="9" t="s">
        <v>170</v>
      </c>
      <c r="C413" s="9" t="s">
        <v>446</v>
      </c>
      <c r="D413" s="22" t="s">
        <v>447</v>
      </c>
      <c r="E413" s="23">
        <v>628.79999999999995</v>
      </c>
      <c r="F413" s="23">
        <v>0</v>
      </c>
      <c r="G413" s="24">
        <f t="shared" si="6"/>
        <v>0</v>
      </c>
    </row>
    <row r="414" spans="1:7" ht="25.5" x14ac:dyDescent="0.2">
      <c r="A414" s="38"/>
      <c r="B414" s="9" t="s">
        <v>170</v>
      </c>
      <c r="C414" s="9" t="s">
        <v>474</v>
      </c>
      <c r="D414" s="22" t="s">
        <v>475</v>
      </c>
      <c r="E414" s="23">
        <v>2893.4</v>
      </c>
      <c r="F414" s="23">
        <v>0</v>
      </c>
      <c r="G414" s="24">
        <f t="shared" si="6"/>
        <v>0</v>
      </c>
    </row>
    <row r="415" spans="1:7" ht="38.25" x14ac:dyDescent="0.2">
      <c r="A415" s="37"/>
      <c r="B415" s="9" t="s">
        <v>170</v>
      </c>
      <c r="C415" s="9" t="s">
        <v>516</v>
      </c>
      <c r="D415" s="22" t="s">
        <v>517</v>
      </c>
      <c r="E415" s="23">
        <v>0</v>
      </c>
      <c r="F415" s="23">
        <v>-0.79700000000000004</v>
      </c>
      <c r="G415" s="24"/>
    </row>
    <row r="416" spans="1:7" x14ac:dyDescent="0.2">
      <c r="A416" s="5" t="s">
        <v>524</v>
      </c>
      <c r="B416" s="6"/>
      <c r="C416" s="2"/>
      <c r="D416" s="3"/>
      <c r="E416" s="10">
        <f>SUM(E407:E415)</f>
        <v>11785.199999999999</v>
      </c>
      <c r="F416" s="10">
        <f>SUM(F407:F415)</f>
        <v>7607.4259999999995</v>
      </c>
      <c r="G416" s="11">
        <f t="shared" si="6"/>
        <v>64.550673726368672</v>
      </c>
    </row>
    <row r="417" spans="1:7" ht="76.5" x14ac:dyDescent="0.2">
      <c r="A417" s="36" t="s">
        <v>195</v>
      </c>
      <c r="B417" s="9" t="s">
        <v>194</v>
      </c>
      <c r="C417" s="9" t="s">
        <v>190</v>
      </c>
      <c r="D417" s="8" t="s">
        <v>191</v>
      </c>
      <c r="E417" s="23">
        <v>0</v>
      </c>
      <c r="F417" s="23">
        <v>6.5670000000000002</v>
      </c>
      <c r="G417" s="24"/>
    </row>
    <row r="418" spans="1:7" x14ac:dyDescent="0.2">
      <c r="A418" s="38"/>
      <c r="B418" s="9" t="s">
        <v>194</v>
      </c>
      <c r="C418" s="9" t="s">
        <v>240</v>
      </c>
      <c r="D418" s="22" t="s">
        <v>241</v>
      </c>
      <c r="E418" s="23">
        <v>0</v>
      </c>
      <c r="F418" s="23">
        <v>899.13</v>
      </c>
      <c r="G418" s="24"/>
    </row>
    <row r="419" spans="1:7" ht="63.75" x14ac:dyDescent="0.2">
      <c r="A419" s="38"/>
      <c r="B419" s="9" t="s">
        <v>194</v>
      </c>
      <c r="C419" s="9" t="s">
        <v>266</v>
      </c>
      <c r="D419" s="8" t="s">
        <v>267</v>
      </c>
      <c r="E419" s="23">
        <v>0</v>
      </c>
      <c r="F419" s="23">
        <v>15.727</v>
      </c>
      <c r="G419" s="24"/>
    </row>
    <row r="420" spans="1:7" ht="51" x14ac:dyDescent="0.2">
      <c r="A420" s="38"/>
      <c r="B420" s="9" t="s">
        <v>194</v>
      </c>
      <c r="C420" s="9" t="s">
        <v>348</v>
      </c>
      <c r="D420" s="22" t="s">
        <v>349</v>
      </c>
      <c r="E420" s="23">
        <v>0</v>
      </c>
      <c r="F420" s="23">
        <v>14.036</v>
      </c>
      <c r="G420" s="24"/>
    </row>
    <row r="421" spans="1:7" ht="25.5" x14ac:dyDescent="0.2">
      <c r="A421" s="38"/>
      <c r="B421" s="9" t="s">
        <v>194</v>
      </c>
      <c r="C421" s="9" t="s">
        <v>388</v>
      </c>
      <c r="D421" s="22" t="s">
        <v>389</v>
      </c>
      <c r="E421" s="23">
        <v>0</v>
      </c>
      <c r="F421" s="23">
        <v>83.412999999999997</v>
      </c>
      <c r="G421" s="24"/>
    </row>
    <row r="422" spans="1:7" x14ac:dyDescent="0.2">
      <c r="A422" s="38"/>
      <c r="B422" s="9" t="s">
        <v>194</v>
      </c>
      <c r="C422" s="9" t="s">
        <v>436</v>
      </c>
      <c r="D422" s="22" t="s">
        <v>437</v>
      </c>
      <c r="E422" s="23">
        <v>13670.9</v>
      </c>
      <c r="F422" s="23">
        <v>9460.2880000000005</v>
      </c>
      <c r="G422" s="24">
        <f t="shared" si="6"/>
        <v>69.200184333145586</v>
      </c>
    </row>
    <row r="423" spans="1:7" ht="25.5" x14ac:dyDescent="0.2">
      <c r="A423" s="38"/>
      <c r="B423" s="9" t="s">
        <v>194</v>
      </c>
      <c r="C423" s="9" t="s">
        <v>498</v>
      </c>
      <c r="D423" s="22" t="s">
        <v>499</v>
      </c>
      <c r="E423" s="23">
        <v>0</v>
      </c>
      <c r="F423" s="23">
        <v>360</v>
      </c>
      <c r="G423" s="24"/>
    </row>
    <row r="424" spans="1:7" ht="25.5" x14ac:dyDescent="0.2">
      <c r="A424" s="38"/>
      <c r="B424" s="9" t="s">
        <v>194</v>
      </c>
      <c r="C424" s="9" t="s">
        <v>500</v>
      </c>
      <c r="D424" s="22" t="s">
        <v>501</v>
      </c>
      <c r="E424" s="23">
        <v>0</v>
      </c>
      <c r="F424" s="23">
        <v>881.524</v>
      </c>
      <c r="G424" s="24"/>
    </row>
    <row r="425" spans="1:7" ht="25.5" x14ac:dyDescent="0.2">
      <c r="A425" s="38"/>
      <c r="B425" s="9" t="s">
        <v>194</v>
      </c>
      <c r="C425" s="9" t="s">
        <v>502</v>
      </c>
      <c r="D425" s="22" t="s">
        <v>503</v>
      </c>
      <c r="E425" s="23">
        <v>0</v>
      </c>
      <c r="F425" s="23">
        <v>1722.143</v>
      </c>
      <c r="G425" s="24"/>
    </row>
    <row r="426" spans="1:7" ht="38.25" x14ac:dyDescent="0.2">
      <c r="A426" s="37"/>
      <c r="B426" s="9" t="s">
        <v>194</v>
      </c>
      <c r="C426" s="9" t="s">
        <v>516</v>
      </c>
      <c r="D426" s="22" t="s">
        <v>517</v>
      </c>
      <c r="E426" s="23">
        <v>0</v>
      </c>
      <c r="F426" s="23">
        <v>-15.082000000000001</v>
      </c>
      <c r="G426" s="24"/>
    </row>
    <row r="427" spans="1:7" x14ac:dyDescent="0.2">
      <c r="A427" s="5" t="s">
        <v>524</v>
      </c>
      <c r="B427" s="6"/>
      <c r="C427" s="2"/>
      <c r="D427" s="3"/>
      <c r="E427" s="10">
        <f>SUM(E417:E426)</f>
        <v>13670.9</v>
      </c>
      <c r="F427" s="10">
        <f>SUM(F417:F426)</f>
        <v>13427.745999999999</v>
      </c>
      <c r="G427" s="11">
        <f t="shared" si="6"/>
        <v>98.221375330080676</v>
      </c>
    </row>
    <row r="428" spans="1:7" x14ac:dyDescent="0.2">
      <c r="A428" s="36" t="s">
        <v>255</v>
      </c>
      <c r="B428" s="9" t="s">
        <v>254</v>
      </c>
      <c r="C428" s="9" t="s">
        <v>240</v>
      </c>
      <c r="D428" s="22" t="s">
        <v>241</v>
      </c>
      <c r="E428" s="23">
        <v>0</v>
      </c>
      <c r="F428" s="23">
        <v>148.251</v>
      </c>
      <c r="G428" s="24"/>
    </row>
    <row r="429" spans="1:7" ht="25.5" x14ac:dyDescent="0.2">
      <c r="A429" s="37"/>
      <c r="B429" s="9" t="s">
        <v>254</v>
      </c>
      <c r="C429" s="9" t="s">
        <v>388</v>
      </c>
      <c r="D429" s="22" t="s">
        <v>389</v>
      </c>
      <c r="E429" s="23">
        <v>0</v>
      </c>
      <c r="F429" s="23">
        <v>121</v>
      </c>
      <c r="G429" s="24"/>
    </row>
    <row r="430" spans="1:7" x14ac:dyDescent="0.2">
      <c r="A430" s="5" t="s">
        <v>524</v>
      </c>
      <c r="B430" s="6"/>
      <c r="C430" s="2"/>
      <c r="D430" s="3"/>
      <c r="E430" s="10">
        <f>SUM(E428:E429)</f>
        <v>0</v>
      </c>
      <c r="F430" s="10">
        <f>SUM(F428:F429)</f>
        <v>269.25099999999998</v>
      </c>
      <c r="G430" s="11"/>
    </row>
    <row r="431" spans="1:7" ht="38.25" x14ac:dyDescent="0.2">
      <c r="A431" s="31" t="s">
        <v>415</v>
      </c>
      <c r="B431" s="9" t="s">
        <v>414</v>
      </c>
      <c r="C431" s="9" t="s">
        <v>412</v>
      </c>
      <c r="D431" s="22" t="s">
        <v>413</v>
      </c>
      <c r="E431" s="23">
        <v>0</v>
      </c>
      <c r="F431" s="23">
        <v>0.59299999999999997</v>
      </c>
      <c r="G431" s="24"/>
    </row>
    <row r="432" spans="1:7" x14ac:dyDescent="0.2">
      <c r="A432" s="5" t="s">
        <v>524</v>
      </c>
      <c r="B432" s="6"/>
      <c r="C432" s="2"/>
      <c r="D432" s="3"/>
      <c r="E432" s="10">
        <f>SUM(E431)</f>
        <v>0</v>
      </c>
      <c r="F432" s="10">
        <f>SUM(F431)</f>
        <v>0.59299999999999997</v>
      </c>
      <c r="G432" s="11"/>
    </row>
    <row r="433" spans="1:7" x14ac:dyDescent="0.2">
      <c r="A433" s="36" t="s">
        <v>257</v>
      </c>
      <c r="B433" s="9" t="s">
        <v>256</v>
      </c>
      <c r="C433" s="9" t="s">
        <v>240</v>
      </c>
      <c r="D433" s="22" t="s">
        <v>241</v>
      </c>
      <c r="E433" s="23">
        <v>0</v>
      </c>
      <c r="F433" s="23">
        <v>9.2620000000000005</v>
      </c>
      <c r="G433" s="24"/>
    </row>
    <row r="434" spans="1:7" ht="51" x14ac:dyDescent="0.2">
      <c r="A434" s="37"/>
      <c r="B434" s="9" t="s">
        <v>256</v>
      </c>
      <c r="C434" s="9" t="s">
        <v>348</v>
      </c>
      <c r="D434" s="22" t="s">
        <v>349</v>
      </c>
      <c r="E434" s="23">
        <v>0</v>
      </c>
      <c r="F434" s="23">
        <v>41.332000000000001</v>
      </c>
      <c r="G434" s="24"/>
    </row>
    <row r="435" spans="1:7" x14ac:dyDescent="0.2">
      <c r="A435" s="5" t="s">
        <v>524</v>
      </c>
      <c r="B435" s="6"/>
      <c r="C435" s="2"/>
      <c r="D435" s="3"/>
      <c r="E435" s="10">
        <f>SUM(E433:E434)</f>
        <v>0</v>
      </c>
      <c r="F435" s="10">
        <f>SUM(F433:F434)</f>
        <v>50.594000000000001</v>
      </c>
      <c r="G435" s="11"/>
    </row>
    <row r="436" spans="1:7" ht="51" x14ac:dyDescent="0.2">
      <c r="A436" s="36" t="s">
        <v>209</v>
      </c>
      <c r="B436" s="9" t="s">
        <v>208</v>
      </c>
      <c r="C436" s="9" t="s">
        <v>206</v>
      </c>
      <c r="D436" s="22" t="s">
        <v>207</v>
      </c>
      <c r="E436" s="23">
        <v>29089.9</v>
      </c>
      <c r="F436" s="23">
        <v>52461.525000000001</v>
      </c>
      <c r="G436" s="24">
        <f t="shared" si="6"/>
        <v>180.34274782656524</v>
      </c>
    </row>
    <row r="437" spans="1:7" x14ac:dyDescent="0.2">
      <c r="A437" s="38"/>
      <c r="B437" s="9" t="s">
        <v>208</v>
      </c>
      <c r="C437" s="9" t="s">
        <v>240</v>
      </c>
      <c r="D437" s="22" t="s">
        <v>241</v>
      </c>
      <c r="E437" s="23">
        <v>12292.3</v>
      </c>
      <c r="F437" s="23">
        <v>14199.742</v>
      </c>
      <c r="G437" s="24">
        <f t="shared" si="6"/>
        <v>115.51737266418816</v>
      </c>
    </row>
    <row r="438" spans="1:7" x14ac:dyDescent="0.2">
      <c r="A438" s="38"/>
      <c r="B438" s="9" t="s">
        <v>208</v>
      </c>
      <c r="C438" s="9" t="s">
        <v>262</v>
      </c>
      <c r="D438" s="22" t="s">
        <v>263</v>
      </c>
      <c r="E438" s="23">
        <v>0</v>
      </c>
      <c r="F438" s="23">
        <v>1471.2919999999999</v>
      </c>
      <c r="G438" s="24"/>
    </row>
    <row r="439" spans="1:7" ht="51" x14ac:dyDescent="0.2">
      <c r="A439" s="38"/>
      <c r="B439" s="9" t="s">
        <v>208</v>
      </c>
      <c r="C439" s="9" t="s">
        <v>348</v>
      </c>
      <c r="D439" s="22" t="s">
        <v>349</v>
      </c>
      <c r="E439" s="23">
        <v>0</v>
      </c>
      <c r="F439" s="23">
        <v>793.24199999999996</v>
      </c>
      <c r="G439" s="24"/>
    </row>
    <row r="440" spans="1:7" ht="25.5" x14ac:dyDescent="0.2">
      <c r="A440" s="38"/>
      <c r="B440" s="9" t="s">
        <v>208</v>
      </c>
      <c r="C440" s="9" t="s">
        <v>388</v>
      </c>
      <c r="D440" s="22" t="s">
        <v>389</v>
      </c>
      <c r="E440" s="23">
        <v>0</v>
      </c>
      <c r="F440" s="23">
        <v>3151.64</v>
      </c>
      <c r="G440" s="24"/>
    </row>
    <row r="441" spans="1:7" x14ac:dyDescent="0.2">
      <c r="A441" s="38"/>
      <c r="B441" s="9" t="s">
        <v>208</v>
      </c>
      <c r="C441" s="9" t="s">
        <v>410</v>
      </c>
      <c r="D441" s="22" t="s">
        <v>411</v>
      </c>
      <c r="E441" s="23">
        <v>0</v>
      </c>
      <c r="F441" s="23">
        <v>-1</v>
      </c>
      <c r="G441" s="24"/>
    </row>
    <row r="442" spans="1:7" ht="25.5" x14ac:dyDescent="0.2">
      <c r="A442" s="38"/>
      <c r="B442" s="9" t="s">
        <v>208</v>
      </c>
      <c r="C442" s="9" t="s">
        <v>420</v>
      </c>
      <c r="D442" s="22" t="s">
        <v>421</v>
      </c>
      <c r="E442" s="23">
        <v>8992</v>
      </c>
      <c r="F442" s="23">
        <v>8812.1919999999991</v>
      </c>
      <c r="G442" s="24">
        <f t="shared" si="6"/>
        <v>98.000355871886114</v>
      </c>
    </row>
    <row r="443" spans="1:7" ht="63.75" x14ac:dyDescent="0.2">
      <c r="A443" s="38"/>
      <c r="B443" s="9" t="s">
        <v>208</v>
      </c>
      <c r="C443" s="9" t="s">
        <v>422</v>
      </c>
      <c r="D443" s="8" t="s">
        <v>423</v>
      </c>
      <c r="E443" s="23">
        <v>3315.6</v>
      </c>
      <c r="F443" s="23">
        <v>3315.596</v>
      </c>
      <c r="G443" s="24">
        <f t="shared" si="6"/>
        <v>99.999879358185552</v>
      </c>
    </row>
    <row r="444" spans="1:7" ht="25.5" x14ac:dyDescent="0.2">
      <c r="A444" s="38"/>
      <c r="B444" s="9" t="s">
        <v>208</v>
      </c>
      <c r="C444" s="9" t="s">
        <v>426</v>
      </c>
      <c r="D444" s="22" t="s">
        <v>427</v>
      </c>
      <c r="E444" s="23">
        <v>0</v>
      </c>
      <c r="F444" s="23">
        <v>28641.384999999998</v>
      </c>
      <c r="G444" s="24"/>
    </row>
    <row r="445" spans="1:7" x14ac:dyDescent="0.2">
      <c r="A445" s="38"/>
      <c r="B445" s="9" t="s">
        <v>208</v>
      </c>
      <c r="C445" s="9" t="s">
        <v>436</v>
      </c>
      <c r="D445" s="22" t="s">
        <v>437</v>
      </c>
      <c r="E445" s="23">
        <v>0</v>
      </c>
      <c r="F445" s="23">
        <v>221823.277</v>
      </c>
      <c r="G445" s="24"/>
    </row>
    <row r="446" spans="1:7" ht="38.25" x14ac:dyDescent="0.2">
      <c r="A446" s="38"/>
      <c r="B446" s="9" t="s">
        <v>208</v>
      </c>
      <c r="C446" s="9" t="s">
        <v>452</v>
      </c>
      <c r="D446" s="22" t="s">
        <v>453</v>
      </c>
      <c r="E446" s="23">
        <v>12.6</v>
      </c>
      <c r="F446" s="23">
        <v>12.6</v>
      </c>
      <c r="G446" s="24">
        <f t="shared" si="6"/>
        <v>100</v>
      </c>
    </row>
    <row r="447" spans="1:7" ht="38.25" x14ac:dyDescent="0.2">
      <c r="A447" s="38"/>
      <c r="B447" s="9" t="s">
        <v>208</v>
      </c>
      <c r="C447" s="9" t="s">
        <v>464</v>
      </c>
      <c r="D447" s="22" t="s">
        <v>465</v>
      </c>
      <c r="E447" s="23">
        <v>0</v>
      </c>
      <c r="F447" s="23">
        <v>43.3</v>
      </c>
      <c r="G447" s="24"/>
    </row>
    <row r="448" spans="1:7" ht="51" x14ac:dyDescent="0.2">
      <c r="A448" s="38"/>
      <c r="B448" s="9" t="s">
        <v>208</v>
      </c>
      <c r="C448" s="9" t="s">
        <v>476</v>
      </c>
      <c r="D448" s="22" t="s">
        <v>477</v>
      </c>
      <c r="E448" s="23">
        <v>1582.5</v>
      </c>
      <c r="F448" s="23">
        <v>1582.5</v>
      </c>
      <c r="G448" s="24">
        <f t="shared" si="6"/>
        <v>100</v>
      </c>
    </row>
    <row r="449" spans="1:7" ht="38.25" x14ac:dyDescent="0.2">
      <c r="A449" s="38"/>
      <c r="B449" s="9" t="s">
        <v>208</v>
      </c>
      <c r="C449" s="9" t="s">
        <v>480</v>
      </c>
      <c r="D449" s="22" t="s">
        <v>481</v>
      </c>
      <c r="E449" s="23">
        <v>158794.20000000001</v>
      </c>
      <c r="F449" s="23">
        <v>158794.24799999999</v>
      </c>
      <c r="G449" s="24">
        <f t="shared" si="6"/>
        <v>100.00003022780429</v>
      </c>
    </row>
    <row r="450" spans="1:7" ht="76.5" x14ac:dyDescent="0.2">
      <c r="A450" s="38"/>
      <c r="B450" s="9" t="s">
        <v>208</v>
      </c>
      <c r="C450" s="9" t="s">
        <v>484</v>
      </c>
      <c r="D450" s="8" t="s">
        <v>485</v>
      </c>
      <c r="E450" s="23">
        <v>2603.1999999999998</v>
      </c>
      <c r="F450" s="23">
        <v>2759.8679999999999</v>
      </c>
      <c r="G450" s="24">
        <f t="shared" si="6"/>
        <v>106.01828518746159</v>
      </c>
    </row>
    <row r="451" spans="1:7" ht="38.25" x14ac:dyDescent="0.2">
      <c r="A451" s="38"/>
      <c r="B451" s="9" t="s">
        <v>208</v>
      </c>
      <c r="C451" s="9" t="s">
        <v>486</v>
      </c>
      <c r="D451" s="22" t="s">
        <v>487</v>
      </c>
      <c r="E451" s="23">
        <v>47507.7</v>
      </c>
      <c r="F451" s="23">
        <v>10998.81</v>
      </c>
      <c r="G451" s="24">
        <f t="shared" si="6"/>
        <v>23.151636471561453</v>
      </c>
    </row>
    <row r="452" spans="1:7" ht="51" x14ac:dyDescent="0.2">
      <c r="A452" s="38"/>
      <c r="B452" s="9" t="s">
        <v>208</v>
      </c>
      <c r="C452" s="9" t="s">
        <v>488</v>
      </c>
      <c r="D452" s="22" t="s">
        <v>489</v>
      </c>
      <c r="E452" s="23">
        <v>0</v>
      </c>
      <c r="F452" s="23">
        <v>14865.858</v>
      </c>
      <c r="G452" s="24"/>
    </row>
    <row r="453" spans="1:7" ht="25.5" x14ac:dyDescent="0.2">
      <c r="A453" s="38"/>
      <c r="B453" s="9" t="s">
        <v>208</v>
      </c>
      <c r="C453" s="9" t="s">
        <v>490</v>
      </c>
      <c r="D453" s="22" t="s">
        <v>491</v>
      </c>
      <c r="E453" s="23">
        <v>15293.6</v>
      </c>
      <c r="F453" s="23">
        <v>16201.041999999999</v>
      </c>
      <c r="G453" s="24">
        <f t="shared" si="6"/>
        <v>105.93347544070721</v>
      </c>
    </row>
    <row r="454" spans="1:7" x14ac:dyDescent="0.2">
      <c r="A454" s="38"/>
      <c r="B454" s="9" t="s">
        <v>208</v>
      </c>
      <c r="C454" s="9" t="s">
        <v>494</v>
      </c>
      <c r="D454" s="22" t="s">
        <v>495</v>
      </c>
      <c r="E454" s="23">
        <v>3864.6</v>
      </c>
      <c r="F454" s="23">
        <v>4589.058</v>
      </c>
      <c r="G454" s="24">
        <f t="shared" si="6"/>
        <v>118.74600217357553</v>
      </c>
    </row>
    <row r="455" spans="1:7" ht="25.5" x14ac:dyDescent="0.2">
      <c r="A455" s="38"/>
      <c r="B455" s="9" t="s">
        <v>208</v>
      </c>
      <c r="C455" s="9" t="s">
        <v>498</v>
      </c>
      <c r="D455" s="22" t="s">
        <v>499</v>
      </c>
      <c r="E455" s="23">
        <v>0</v>
      </c>
      <c r="F455" s="23">
        <v>32046.67</v>
      </c>
      <c r="G455" s="24"/>
    </row>
    <row r="456" spans="1:7" ht="76.5" x14ac:dyDescent="0.2">
      <c r="A456" s="38"/>
      <c r="B456" s="9" t="s">
        <v>208</v>
      </c>
      <c r="C456" s="9" t="s">
        <v>508</v>
      </c>
      <c r="D456" s="8" t="s">
        <v>509</v>
      </c>
      <c r="E456" s="23">
        <v>0</v>
      </c>
      <c r="F456" s="23">
        <v>-1301.58</v>
      </c>
      <c r="G456" s="24"/>
    </row>
    <row r="457" spans="1:7" ht="63.75" x14ac:dyDescent="0.2">
      <c r="A457" s="38"/>
      <c r="B457" s="9" t="s">
        <v>208</v>
      </c>
      <c r="C457" s="9" t="s">
        <v>510</v>
      </c>
      <c r="D457" s="8" t="s">
        <v>511</v>
      </c>
      <c r="E457" s="23">
        <v>0</v>
      </c>
      <c r="F457" s="23">
        <v>-14239.871999999999</v>
      </c>
      <c r="G457" s="24"/>
    </row>
    <row r="458" spans="1:7" ht="38.25" x14ac:dyDescent="0.2">
      <c r="A458" s="38"/>
      <c r="B458" s="9" t="s">
        <v>208</v>
      </c>
      <c r="C458" s="9" t="s">
        <v>512</v>
      </c>
      <c r="D458" s="22" t="s">
        <v>513</v>
      </c>
      <c r="E458" s="23">
        <v>0</v>
      </c>
      <c r="F458" s="23">
        <v>-11246.013000000001</v>
      </c>
      <c r="G458" s="24"/>
    </row>
    <row r="459" spans="1:7" ht="38.25" x14ac:dyDescent="0.2">
      <c r="A459" s="37"/>
      <c r="B459" s="9" t="s">
        <v>208</v>
      </c>
      <c r="C459" s="9" t="s">
        <v>516</v>
      </c>
      <c r="D459" s="22" t="s">
        <v>517</v>
      </c>
      <c r="E459" s="23">
        <v>0</v>
      </c>
      <c r="F459" s="23">
        <v>-2537.2159999999999</v>
      </c>
      <c r="G459" s="24"/>
    </row>
    <row r="460" spans="1:7" x14ac:dyDescent="0.2">
      <c r="A460" s="5" t="s">
        <v>524</v>
      </c>
      <c r="B460" s="6"/>
      <c r="C460" s="2"/>
      <c r="D460" s="3"/>
      <c r="E460" s="10">
        <f>SUM(E436:E459)</f>
        <v>283348.19999999995</v>
      </c>
      <c r="F460" s="10">
        <f>SUM(F436:F459)</f>
        <v>547238.16399999999</v>
      </c>
      <c r="G460" s="11">
        <f t="shared" si="6"/>
        <v>193.13274762288947</v>
      </c>
    </row>
    <row r="461" spans="1:7" ht="89.25" x14ac:dyDescent="0.2">
      <c r="A461" s="36" t="s">
        <v>157</v>
      </c>
      <c r="B461" s="9" t="s">
        <v>156</v>
      </c>
      <c r="C461" s="9" t="s">
        <v>158</v>
      </c>
      <c r="D461" s="8" t="s">
        <v>159</v>
      </c>
      <c r="E461" s="23">
        <v>386112.9</v>
      </c>
      <c r="F461" s="23">
        <v>316281.41800000001</v>
      </c>
      <c r="G461" s="24">
        <f t="shared" si="6"/>
        <v>81.914232339815626</v>
      </c>
    </row>
    <row r="462" spans="1:7" ht="63.75" x14ac:dyDescent="0.2">
      <c r="A462" s="38"/>
      <c r="B462" s="9" t="s">
        <v>156</v>
      </c>
      <c r="C462" s="9" t="s">
        <v>160</v>
      </c>
      <c r="D462" s="8" t="s">
        <v>161</v>
      </c>
      <c r="E462" s="23">
        <v>112930.6</v>
      </c>
      <c r="F462" s="23">
        <v>36745.542000000001</v>
      </c>
      <c r="G462" s="24">
        <f t="shared" si="6"/>
        <v>32.538162375830822</v>
      </c>
    </row>
    <row r="463" spans="1:7" ht="63.75" x14ac:dyDescent="0.2">
      <c r="A463" s="38"/>
      <c r="B463" s="9" t="s">
        <v>156</v>
      </c>
      <c r="C463" s="9" t="s">
        <v>162</v>
      </c>
      <c r="D463" s="8" t="s">
        <v>163</v>
      </c>
      <c r="E463" s="23">
        <v>0</v>
      </c>
      <c r="F463" s="23">
        <v>13845.451999999999</v>
      </c>
      <c r="G463" s="24"/>
    </row>
    <row r="464" spans="1:7" ht="63.75" x14ac:dyDescent="0.2">
      <c r="A464" s="38"/>
      <c r="B464" s="9" t="s">
        <v>156</v>
      </c>
      <c r="C464" s="9" t="s">
        <v>164</v>
      </c>
      <c r="D464" s="8" t="s">
        <v>165</v>
      </c>
      <c r="E464" s="23">
        <v>0</v>
      </c>
      <c r="F464" s="23">
        <v>-539.57299999999998</v>
      </c>
      <c r="G464" s="24"/>
    </row>
    <row r="465" spans="1:7" ht="63.75" x14ac:dyDescent="0.2">
      <c r="A465" s="38"/>
      <c r="B465" s="9" t="s">
        <v>156</v>
      </c>
      <c r="C465" s="9" t="s">
        <v>166</v>
      </c>
      <c r="D465" s="8" t="s">
        <v>167</v>
      </c>
      <c r="E465" s="23">
        <v>54222.9</v>
      </c>
      <c r="F465" s="23">
        <v>79187.058000000005</v>
      </c>
      <c r="G465" s="24">
        <f t="shared" si="6"/>
        <v>146.03987982937099</v>
      </c>
    </row>
    <row r="466" spans="1:7" ht="63.75" x14ac:dyDescent="0.2">
      <c r="A466" s="38"/>
      <c r="B466" s="9" t="s">
        <v>156</v>
      </c>
      <c r="C466" s="9" t="s">
        <v>168</v>
      </c>
      <c r="D466" s="8" t="s">
        <v>169</v>
      </c>
      <c r="E466" s="23">
        <v>0</v>
      </c>
      <c r="F466" s="23">
        <v>4022.6660000000002</v>
      </c>
      <c r="G466" s="24"/>
    </row>
    <row r="467" spans="1:7" ht="89.25" x14ac:dyDescent="0.2">
      <c r="A467" s="38"/>
      <c r="B467" s="9" t="s">
        <v>156</v>
      </c>
      <c r="C467" s="9" t="s">
        <v>184</v>
      </c>
      <c r="D467" s="8" t="s">
        <v>185</v>
      </c>
      <c r="E467" s="23">
        <v>1807</v>
      </c>
      <c r="F467" s="23">
        <v>2177.4929999999999</v>
      </c>
      <c r="G467" s="24">
        <f t="shared" ref="G467:G480" si="7">F467/E467*100</f>
        <v>120.50320973990038</v>
      </c>
    </row>
    <row r="468" spans="1:7" ht="89.25" x14ac:dyDescent="0.2">
      <c r="A468" s="38"/>
      <c r="B468" s="9" t="s">
        <v>156</v>
      </c>
      <c r="C468" s="9" t="s">
        <v>186</v>
      </c>
      <c r="D468" s="8" t="s">
        <v>187</v>
      </c>
      <c r="E468" s="23">
        <v>0</v>
      </c>
      <c r="F468" s="23">
        <v>0.13300000000000001</v>
      </c>
      <c r="G468" s="24"/>
    </row>
    <row r="469" spans="1:7" ht="76.5" x14ac:dyDescent="0.2">
      <c r="A469" s="38"/>
      <c r="B469" s="9" t="s">
        <v>156</v>
      </c>
      <c r="C469" s="9" t="s">
        <v>190</v>
      </c>
      <c r="D469" s="8" t="s">
        <v>191</v>
      </c>
      <c r="E469" s="23">
        <v>1356.7</v>
      </c>
      <c r="F469" s="23">
        <v>407.33300000000003</v>
      </c>
      <c r="G469" s="24">
        <f t="shared" si="7"/>
        <v>30.02380776885089</v>
      </c>
    </row>
    <row r="470" spans="1:7" ht="76.5" x14ac:dyDescent="0.2">
      <c r="A470" s="38"/>
      <c r="B470" s="9" t="s">
        <v>156</v>
      </c>
      <c r="C470" s="9" t="s">
        <v>200</v>
      </c>
      <c r="D470" s="8" t="s">
        <v>201</v>
      </c>
      <c r="E470" s="23">
        <v>0</v>
      </c>
      <c r="F470" s="23">
        <v>0.78700000000000003</v>
      </c>
      <c r="G470" s="24"/>
    </row>
    <row r="471" spans="1:7" x14ac:dyDescent="0.2">
      <c r="A471" s="38"/>
      <c r="B471" s="9" t="s">
        <v>156</v>
      </c>
      <c r="C471" s="9" t="s">
        <v>240</v>
      </c>
      <c r="D471" s="22" t="s">
        <v>241</v>
      </c>
      <c r="E471" s="23">
        <v>0</v>
      </c>
      <c r="F471" s="23">
        <v>27.565000000000001</v>
      </c>
      <c r="G471" s="24"/>
    </row>
    <row r="472" spans="1:7" ht="25.5" x14ac:dyDescent="0.2">
      <c r="A472" s="38"/>
      <c r="B472" s="9" t="s">
        <v>156</v>
      </c>
      <c r="C472" s="9" t="s">
        <v>276</v>
      </c>
      <c r="D472" s="22" t="s">
        <v>277</v>
      </c>
      <c r="E472" s="23">
        <v>133407</v>
      </c>
      <c r="F472" s="23">
        <v>109512.20699999999</v>
      </c>
      <c r="G472" s="24">
        <f t="shared" si="7"/>
        <v>82.088801187343989</v>
      </c>
    </row>
    <row r="473" spans="1:7" ht="38.25" x14ac:dyDescent="0.2">
      <c r="A473" s="38"/>
      <c r="B473" s="9" t="s">
        <v>156</v>
      </c>
      <c r="C473" s="9" t="s">
        <v>278</v>
      </c>
      <c r="D473" s="22" t="s">
        <v>279</v>
      </c>
      <c r="E473" s="23">
        <v>0</v>
      </c>
      <c r="F473" s="23">
        <v>10974.731</v>
      </c>
      <c r="G473" s="24"/>
    </row>
    <row r="474" spans="1:7" ht="51" x14ac:dyDescent="0.2">
      <c r="A474" s="38"/>
      <c r="B474" s="9" t="s">
        <v>156</v>
      </c>
      <c r="C474" s="9" t="s">
        <v>280</v>
      </c>
      <c r="D474" s="8" t="s">
        <v>281</v>
      </c>
      <c r="E474" s="23">
        <v>56735.3</v>
      </c>
      <c r="F474" s="23">
        <v>45480.296000000002</v>
      </c>
      <c r="G474" s="24">
        <f t="shared" si="7"/>
        <v>80.16225524497095</v>
      </c>
    </row>
    <row r="475" spans="1:7" ht="25.5" x14ac:dyDescent="0.2">
      <c r="A475" s="38"/>
      <c r="B475" s="9" t="s">
        <v>156</v>
      </c>
      <c r="C475" s="9" t="s">
        <v>388</v>
      </c>
      <c r="D475" s="22" t="s">
        <v>389</v>
      </c>
      <c r="E475" s="23">
        <v>0</v>
      </c>
      <c r="F475" s="23">
        <v>13.388999999999999</v>
      </c>
      <c r="G475" s="24"/>
    </row>
    <row r="476" spans="1:7" x14ac:dyDescent="0.2">
      <c r="A476" s="37"/>
      <c r="B476" s="9" t="s">
        <v>156</v>
      </c>
      <c r="C476" s="9" t="s">
        <v>410</v>
      </c>
      <c r="D476" s="22" t="s">
        <v>411</v>
      </c>
      <c r="E476" s="23">
        <v>0</v>
      </c>
      <c r="F476" s="23">
        <v>-728.61400000000003</v>
      </c>
      <c r="G476" s="24"/>
    </row>
    <row r="477" spans="1:7" x14ac:dyDescent="0.2">
      <c r="A477" s="5" t="s">
        <v>524</v>
      </c>
      <c r="B477" s="6"/>
      <c r="C477" s="2"/>
      <c r="D477" s="3"/>
      <c r="E477" s="10">
        <f>SUM(E461:E476)</f>
        <v>746572.4</v>
      </c>
      <c r="F477" s="10">
        <f>SUM(F461:F476)</f>
        <v>617407.88300000003</v>
      </c>
      <c r="G477" s="11">
        <f t="shared" si="7"/>
        <v>82.698996507237609</v>
      </c>
    </row>
    <row r="478" spans="1:7" ht="63.75" x14ac:dyDescent="0.2">
      <c r="A478" s="31" t="s">
        <v>381</v>
      </c>
      <c r="B478" s="9" t="s">
        <v>380</v>
      </c>
      <c r="C478" s="9" t="s">
        <v>370</v>
      </c>
      <c r="D478" s="8" t="s">
        <v>371</v>
      </c>
      <c r="E478" s="23">
        <v>0</v>
      </c>
      <c r="F478" s="23">
        <v>157.042</v>
      </c>
      <c r="G478" s="24"/>
    </row>
    <row r="479" spans="1:7" x14ac:dyDescent="0.2">
      <c r="A479" s="5" t="s">
        <v>524</v>
      </c>
      <c r="B479" s="6"/>
      <c r="C479" s="2"/>
      <c r="D479" s="3"/>
      <c r="E479" s="10">
        <f>SUM(E478)</f>
        <v>0</v>
      </c>
      <c r="F479" s="10">
        <f>SUM(F478)</f>
        <v>157.042</v>
      </c>
      <c r="G479" s="11"/>
    </row>
    <row r="480" spans="1:7" x14ac:dyDescent="0.2">
      <c r="A480" s="5" t="s">
        <v>525</v>
      </c>
      <c r="B480" s="6"/>
      <c r="C480" s="2"/>
      <c r="D480" s="3"/>
      <c r="E480" s="32">
        <f>E25+E27+E30+E33+E39+E43+E50+E53+E55+E57+E60+E63+E84+E86+E89+E91+E158+E167+E172+E175+E178+E180+E185+E189+E195+E197+E199+E201+E203+E205+E208+E210+E212+E220+E227+E231+E243+E253+E277+E285+E292+E297+E302+E310+E318+E325+E332+E342+E351+E372+E381+E388+E396+E406+E416+E427+E430+E432+E435+E460+E477+E479</f>
        <v>25243804.27099999</v>
      </c>
      <c r="F480" s="32">
        <f>F25+F27+F30+F33+F39+F43+F50+F53+F55+F57+F60+F63+F84+F86+F89+F91+F158+F167+F172+F175+F178+F180+F185+F189+F195+F197+F199+F201+F203+F205+F208+F210+F212+F220+F227+F231+F243+F253+F277+F285+F292+F297+F302+F310+F318+F325+F332+F342+F351+F372+F381+F388+F396+F406+F416+F427+F430+F432+F435+F460+F477+F479</f>
        <v>27394420.055999994</v>
      </c>
      <c r="G480" s="11">
        <f t="shared" si="7"/>
        <v>108.51938068411751</v>
      </c>
    </row>
  </sheetData>
  <mergeCells count="53">
    <mergeCell ref="A8:G8"/>
    <mergeCell ref="A9:G9"/>
    <mergeCell ref="A11:A12"/>
    <mergeCell ref="B11:C11"/>
    <mergeCell ref="D11:D12"/>
    <mergeCell ref="E11:E12"/>
    <mergeCell ref="F11:F12"/>
    <mergeCell ref="G11:G12"/>
    <mergeCell ref="A92:A157"/>
    <mergeCell ref="A13:A24"/>
    <mergeCell ref="A28:A29"/>
    <mergeCell ref="A31:A32"/>
    <mergeCell ref="A34:A38"/>
    <mergeCell ref="A40:A42"/>
    <mergeCell ref="A44:A49"/>
    <mergeCell ref="A51:A52"/>
    <mergeCell ref="A58:A59"/>
    <mergeCell ref="A61:A62"/>
    <mergeCell ref="A64:A83"/>
    <mergeCell ref="A87:A88"/>
    <mergeCell ref="A254:A276"/>
    <mergeCell ref="A159:A166"/>
    <mergeCell ref="A168:A171"/>
    <mergeCell ref="A181:A184"/>
    <mergeCell ref="A186:A188"/>
    <mergeCell ref="A190:A194"/>
    <mergeCell ref="A206:A207"/>
    <mergeCell ref="A213:A219"/>
    <mergeCell ref="A221:A226"/>
    <mergeCell ref="A228:A230"/>
    <mergeCell ref="A232:A242"/>
    <mergeCell ref="A244:A252"/>
    <mergeCell ref="A373:A380"/>
    <mergeCell ref="A278:A284"/>
    <mergeCell ref="A286:A291"/>
    <mergeCell ref="A293:A296"/>
    <mergeCell ref="A298:A301"/>
    <mergeCell ref="A303:A309"/>
    <mergeCell ref="A311:A317"/>
    <mergeCell ref="A319:A324"/>
    <mergeCell ref="A326:A331"/>
    <mergeCell ref="A333:A341"/>
    <mergeCell ref="A343:A350"/>
    <mergeCell ref="A352:A371"/>
    <mergeCell ref="A433:A434"/>
    <mergeCell ref="A436:A459"/>
    <mergeCell ref="A461:A476"/>
    <mergeCell ref="A382:A387"/>
    <mergeCell ref="A389:A395"/>
    <mergeCell ref="A397:A405"/>
    <mergeCell ref="A407:A415"/>
    <mergeCell ref="A417:A426"/>
    <mergeCell ref="A428:A429"/>
  </mergeCells>
  <pageMargins left="0.44" right="0.15748031496062992" top="0.47244094488188981" bottom="0.31496062992125984" header="0.31496062992125984" footer="0.31496062992125984"/>
  <pageSetup paperSize="9" scale="6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Прил.1</vt:lpstr>
      <vt:lpstr>Прил.1!Заголовки_для_печати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Сибгатуллина Ольга Викторовна</dc:creator>
  <dc:description>POI HSSF rep:2.46.0.106</dc:description>
  <cp:lastModifiedBy>Сибгатуллина Ольга Викторовна</cp:lastModifiedBy>
  <cp:lastPrinted>2019-03-19T05:55:46Z</cp:lastPrinted>
  <dcterms:created xsi:type="dcterms:W3CDTF">2019-02-18T11:10:08Z</dcterms:created>
  <dcterms:modified xsi:type="dcterms:W3CDTF">2019-03-19T05:56:18Z</dcterms:modified>
</cp:coreProperties>
</file>