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6" windowWidth="14940" windowHeight="8976"/>
  </bookViews>
  <sheets>
    <sheet name="прил.2" sheetId="7" r:id="rId1"/>
  </sheets>
  <calcPr calcId="145621"/>
</workbook>
</file>

<file path=xl/calcChain.xml><?xml version="1.0" encoding="utf-8"?>
<calcChain xmlns="http://schemas.openxmlformats.org/spreadsheetml/2006/main">
  <c r="D51" i="7" l="1"/>
  <c r="C51" i="7"/>
  <c r="D45" i="7" l="1"/>
  <c r="C45" i="7"/>
  <c r="C40" i="7"/>
  <c r="D52" i="7" l="1"/>
  <c r="C52" i="7"/>
  <c r="D49" i="7" l="1"/>
  <c r="D48" i="7" s="1"/>
  <c r="C49" i="7"/>
  <c r="C48" i="7" s="1"/>
  <c r="D46" i="7"/>
  <c r="C46" i="7"/>
  <c r="D41" i="7"/>
  <c r="C41" i="7"/>
  <c r="D38" i="7"/>
  <c r="C38" i="7"/>
  <c r="D31" i="7"/>
  <c r="C31" i="7"/>
  <c r="D26" i="7"/>
  <c r="C26" i="7"/>
  <c r="D22" i="7"/>
  <c r="C22" i="7"/>
  <c r="D20" i="7"/>
  <c r="C20" i="7"/>
  <c r="D18" i="7"/>
  <c r="C18" i="7"/>
  <c r="D17" i="7" l="1"/>
  <c r="C17" i="7"/>
  <c r="C54" i="7" s="1"/>
  <c r="D54" i="7"/>
</calcChain>
</file>

<file path=xl/sharedStrings.xml><?xml version="1.0" encoding="utf-8"?>
<sst xmlns="http://schemas.openxmlformats.org/spreadsheetml/2006/main" count="91" uniqueCount="88">
  <si>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</si>
  <si>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</si>
  <si>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</si>
  <si>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</si>
  <si>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</si>
  <si>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2020 год</t>
  </si>
  <si>
    <t>2021 год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</si>
  <si>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</si>
  <si>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</si>
  <si>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</si>
  <si>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</si>
  <si>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</si>
  <si>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</si>
  <si>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</si>
  <si>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</si>
  <si>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</si>
  <si>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</si>
  <si>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</si>
  <si>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</si>
  <si>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</si>
  <si>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</si>
  <si>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</si>
  <si>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</si>
  <si>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</si>
  <si>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</si>
  <si>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</si>
  <si>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</si>
  <si>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</si>
  <si>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</si>
  <si>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</si>
  <si>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</si>
  <si>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</si>
  <si>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</si>
  <si>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</si>
  <si>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</si>
  <si>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</si>
  <si>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</si>
  <si>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</si>
  <si>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</si>
  <si>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</si>
  <si>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</si>
  <si>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</si>
  <si>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</si>
  <si>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</si>
  <si>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</si>
  <si>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</si>
  <si>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</si>
  <si>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</si>
  <si>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</si>
  <si>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</si>
  <si>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</si>
  <si>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</si>
  <si>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</si>
  <si>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</si>
  <si>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</si>
  <si>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</si>
  <si>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</si>
  <si>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</si>
  <si>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</si>
  <si>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</si>
  <si>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</si>
  <si>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</si>
  <si>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</si>
  <si>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</si>
  <si>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</si>
  <si>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</si>
  <si>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</si>
  <si>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</si>
  <si>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</si>
  <si>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</si>
  <si>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</si>
  <si>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</si>
  <si>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</si>
  <si>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</si>
  <si>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</si>
  <si>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</si>
  <si>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</si>
  <si>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</si>
  <si>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</si>
  <si>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</si>
  <si>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на плановый период 2020 и 2021 годов</t>
  </si>
  <si>
    <t>2 02 10 00 0 00 0 000 150</t>
  </si>
  <si>
    <t>2 02 20 00 0 00 0 000 150</t>
  </si>
  <si>
    <t>2 02 30 00 0 00 0 000 150</t>
  </si>
  <si>
    <t>2 02 40 00 0 00 0 000 150</t>
  </si>
  <si>
    <t>от 18.12.2018 № 270</t>
  </si>
  <si>
    <t>ПРИЛОЖЕНИЕ 2</t>
  </si>
  <si>
    <t>от 23.04.2019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</si>
</sst>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Fill="1" applyAlignment="1">
      <alignment horizontal="right" vertical="top"/>
    </xf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Alignment="1"/>
    <xf numFmtId="49" fontId="7" fillId="0" borderId="1" xfId="0" applyNumberFormat="1" applyFont="1" applyFill="1" applyBorder="1" applyAlignment="1" applyProtection="1">
      <alignment horizontal="center" vertical="center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zoomScale="65" zoomScaleNormal="65" workbookViewId="0">
      <selection activeCell="C4" sqref="C4:D4"/>
    </sheetView>
  </sheetViews>
  <sheetFormatPr defaultRowHeight="17.399999999999999" x14ac:dyDescent="0.3"/>
  <cols>
    <col min="1" max="1" width="31.5546875" style="3" customWidth="1"/>
    <col min="2" max="2" width="96.77734375" style="3" customWidth="1"/>
    <col min="3" max="3" width="21.21875" style="3" customWidth="1"/>
    <col min="4" max="4" width="18.21875" style="3" customWidth="1"/>
    <col min="5" max="256" width="9.21875" style="3"/>
    <col min="257" max="257" width="35.44140625" style="3" customWidth="1"/>
    <col min="258" max="258" width="96.77734375" style="3" customWidth="1"/>
    <col min="259" max="260" width="18.21875" style="3" customWidth="1"/>
    <col min="261" max="512" width="9.21875" style="3"/>
    <col min="513" max="513" width="35.44140625" style="3" customWidth="1"/>
    <col min="514" max="514" width="96.77734375" style="3" customWidth="1"/>
    <col min="515" max="516" width="18.21875" style="3" customWidth="1"/>
    <col min="517" max="768" width="9.21875" style="3"/>
    <col min="769" max="769" width="35.44140625" style="3" customWidth="1"/>
    <col min="770" max="770" width="96.77734375" style="3" customWidth="1"/>
    <col min="771" max="772" width="18.21875" style="3" customWidth="1"/>
    <col min="773" max="1024" width="9.21875" style="3"/>
    <col min="1025" max="1025" width="35.44140625" style="3" customWidth="1"/>
    <col min="1026" max="1026" width="96.77734375" style="3" customWidth="1"/>
    <col min="1027" max="1028" width="18.21875" style="3" customWidth="1"/>
    <col min="1029" max="1280" width="9.21875" style="3"/>
    <col min="1281" max="1281" width="35.44140625" style="3" customWidth="1"/>
    <col min="1282" max="1282" width="96.77734375" style="3" customWidth="1"/>
    <col min="1283" max="1284" width="18.21875" style="3" customWidth="1"/>
    <col min="1285" max="1536" width="9.21875" style="3"/>
    <col min="1537" max="1537" width="35.44140625" style="3" customWidth="1"/>
    <col min="1538" max="1538" width="96.77734375" style="3" customWidth="1"/>
    <col min="1539" max="1540" width="18.21875" style="3" customWidth="1"/>
    <col min="1541" max="1792" width="9.21875" style="3"/>
    <col min="1793" max="1793" width="35.44140625" style="3" customWidth="1"/>
    <col min="1794" max="1794" width="96.77734375" style="3" customWidth="1"/>
    <col min="1795" max="1796" width="18.21875" style="3" customWidth="1"/>
    <col min="1797" max="2048" width="9.21875" style="3"/>
    <col min="2049" max="2049" width="35.44140625" style="3" customWidth="1"/>
    <col min="2050" max="2050" width="96.77734375" style="3" customWidth="1"/>
    <col min="2051" max="2052" width="18.21875" style="3" customWidth="1"/>
    <col min="2053" max="2304" width="9.21875" style="3"/>
    <col min="2305" max="2305" width="35.44140625" style="3" customWidth="1"/>
    <col min="2306" max="2306" width="96.77734375" style="3" customWidth="1"/>
    <col min="2307" max="2308" width="18.21875" style="3" customWidth="1"/>
    <col min="2309" max="2560" width="9.21875" style="3"/>
    <col min="2561" max="2561" width="35.44140625" style="3" customWidth="1"/>
    <col min="2562" max="2562" width="96.77734375" style="3" customWidth="1"/>
    <col min="2563" max="2564" width="18.21875" style="3" customWidth="1"/>
    <col min="2565" max="2816" width="9.21875" style="3"/>
    <col min="2817" max="2817" width="35.44140625" style="3" customWidth="1"/>
    <col min="2818" max="2818" width="96.77734375" style="3" customWidth="1"/>
    <col min="2819" max="2820" width="18.21875" style="3" customWidth="1"/>
    <col min="2821" max="3072" width="9.21875" style="3"/>
    <col min="3073" max="3073" width="35.44140625" style="3" customWidth="1"/>
    <col min="3074" max="3074" width="96.77734375" style="3" customWidth="1"/>
    <col min="3075" max="3076" width="18.21875" style="3" customWidth="1"/>
    <col min="3077" max="3328" width="9.21875" style="3"/>
    <col min="3329" max="3329" width="35.44140625" style="3" customWidth="1"/>
    <col min="3330" max="3330" width="96.77734375" style="3" customWidth="1"/>
    <col min="3331" max="3332" width="18.21875" style="3" customWidth="1"/>
    <col min="3333" max="3584" width="9.21875" style="3"/>
    <col min="3585" max="3585" width="35.44140625" style="3" customWidth="1"/>
    <col min="3586" max="3586" width="96.77734375" style="3" customWidth="1"/>
    <col min="3587" max="3588" width="18.21875" style="3" customWidth="1"/>
    <col min="3589" max="3840" width="9.21875" style="3"/>
    <col min="3841" max="3841" width="35.44140625" style="3" customWidth="1"/>
    <col min="3842" max="3842" width="96.77734375" style="3" customWidth="1"/>
    <col min="3843" max="3844" width="18.21875" style="3" customWidth="1"/>
    <col min="3845" max="4096" width="9.21875" style="3"/>
    <col min="4097" max="4097" width="35.44140625" style="3" customWidth="1"/>
    <col min="4098" max="4098" width="96.77734375" style="3" customWidth="1"/>
    <col min="4099" max="4100" width="18.21875" style="3" customWidth="1"/>
    <col min="4101" max="4352" width="9.21875" style="3"/>
    <col min="4353" max="4353" width="35.44140625" style="3" customWidth="1"/>
    <col min="4354" max="4354" width="96.77734375" style="3" customWidth="1"/>
    <col min="4355" max="4356" width="18.21875" style="3" customWidth="1"/>
    <col min="4357" max="4608" width="9.21875" style="3"/>
    <col min="4609" max="4609" width="35.44140625" style="3" customWidth="1"/>
    <col min="4610" max="4610" width="96.77734375" style="3" customWidth="1"/>
    <col min="4611" max="4612" width="18.21875" style="3" customWidth="1"/>
    <col min="4613" max="4864" width="9.21875" style="3"/>
    <col min="4865" max="4865" width="35.44140625" style="3" customWidth="1"/>
    <col min="4866" max="4866" width="96.77734375" style="3" customWidth="1"/>
    <col min="4867" max="4868" width="18.21875" style="3" customWidth="1"/>
    <col min="4869" max="5120" width="9.21875" style="3"/>
    <col min="5121" max="5121" width="35.44140625" style="3" customWidth="1"/>
    <col min="5122" max="5122" width="96.77734375" style="3" customWidth="1"/>
    <col min="5123" max="5124" width="18.21875" style="3" customWidth="1"/>
    <col min="5125" max="5376" width="9.21875" style="3"/>
    <col min="5377" max="5377" width="35.44140625" style="3" customWidth="1"/>
    <col min="5378" max="5378" width="96.77734375" style="3" customWidth="1"/>
    <col min="5379" max="5380" width="18.21875" style="3" customWidth="1"/>
    <col min="5381" max="5632" width="9.21875" style="3"/>
    <col min="5633" max="5633" width="35.44140625" style="3" customWidth="1"/>
    <col min="5634" max="5634" width="96.77734375" style="3" customWidth="1"/>
    <col min="5635" max="5636" width="18.21875" style="3" customWidth="1"/>
    <col min="5637" max="5888" width="9.21875" style="3"/>
    <col min="5889" max="5889" width="35.44140625" style="3" customWidth="1"/>
    <col min="5890" max="5890" width="96.77734375" style="3" customWidth="1"/>
    <col min="5891" max="5892" width="18.21875" style="3" customWidth="1"/>
    <col min="5893" max="6144" width="9.21875" style="3"/>
    <col min="6145" max="6145" width="35.44140625" style="3" customWidth="1"/>
    <col min="6146" max="6146" width="96.77734375" style="3" customWidth="1"/>
    <col min="6147" max="6148" width="18.21875" style="3" customWidth="1"/>
    <col min="6149" max="6400" width="9.21875" style="3"/>
    <col min="6401" max="6401" width="35.44140625" style="3" customWidth="1"/>
    <col min="6402" max="6402" width="96.77734375" style="3" customWidth="1"/>
    <col min="6403" max="6404" width="18.21875" style="3" customWidth="1"/>
    <col min="6405" max="6656" width="9.21875" style="3"/>
    <col min="6657" max="6657" width="35.44140625" style="3" customWidth="1"/>
    <col min="6658" max="6658" width="96.77734375" style="3" customWidth="1"/>
    <col min="6659" max="6660" width="18.21875" style="3" customWidth="1"/>
    <col min="6661" max="6912" width="9.21875" style="3"/>
    <col min="6913" max="6913" width="35.44140625" style="3" customWidth="1"/>
    <col min="6914" max="6914" width="96.77734375" style="3" customWidth="1"/>
    <col min="6915" max="6916" width="18.21875" style="3" customWidth="1"/>
    <col min="6917" max="7168" width="9.21875" style="3"/>
    <col min="7169" max="7169" width="35.44140625" style="3" customWidth="1"/>
    <col min="7170" max="7170" width="96.77734375" style="3" customWidth="1"/>
    <col min="7171" max="7172" width="18.21875" style="3" customWidth="1"/>
    <col min="7173" max="7424" width="9.21875" style="3"/>
    <col min="7425" max="7425" width="35.44140625" style="3" customWidth="1"/>
    <col min="7426" max="7426" width="96.77734375" style="3" customWidth="1"/>
    <col min="7427" max="7428" width="18.21875" style="3" customWidth="1"/>
    <col min="7429" max="7680" width="9.21875" style="3"/>
    <col min="7681" max="7681" width="35.44140625" style="3" customWidth="1"/>
    <col min="7682" max="7682" width="96.77734375" style="3" customWidth="1"/>
    <col min="7683" max="7684" width="18.21875" style="3" customWidth="1"/>
    <col min="7685" max="7936" width="9.21875" style="3"/>
    <col min="7937" max="7937" width="35.44140625" style="3" customWidth="1"/>
    <col min="7938" max="7938" width="96.77734375" style="3" customWidth="1"/>
    <col min="7939" max="7940" width="18.21875" style="3" customWidth="1"/>
    <col min="7941" max="8192" width="9.21875" style="3"/>
    <col min="8193" max="8193" width="35.44140625" style="3" customWidth="1"/>
    <col min="8194" max="8194" width="96.77734375" style="3" customWidth="1"/>
    <col min="8195" max="8196" width="18.21875" style="3" customWidth="1"/>
    <col min="8197" max="8448" width="9.21875" style="3"/>
    <col min="8449" max="8449" width="35.44140625" style="3" customWidth="1"/>
    <col min="8450" max="8450" width="96.77734375" style="3" customWidth="1"/>
    <col min="8451" max="8452" width="18.21875" style="3" customWidth="1"/>
    <col min="8453" max="8704" width="9.21875" style="3"/>
    <col min="8705" max="8705" width="35.44140625" style="3" customWidth="1"/>
    <col min="8706" max="8706" width="96.77734375" style="3" customWidth="1"/>
    <col min="8707" max="8708" width="18.21875" style="3" customWidth="1"/>
    <col min="8709" max="8960" width="9.21875" style="3"/>
    <col min="8961" max="8961" width="35.44140625" style="3" customWidth="1"/>
    <col min="8962" max="8962" width="96.77734375" style="3" customWidth="1"/>
    <col min="8963" max="8964" width="18.21875" style="3" customWidth="1"/>
    <col min="8965" max="9216" width="9.21875" style="3"/>
    <col min="9217" max="9217" width="35.44140625" style="3" customWidth="1"/>
    <col min="9218" max="9218" width="96.77734375" style="3" customWidth="1"/>
    <col min="9219" max="9220" width="18.21875" style="3" customWidth="1"/>
    <col min="9221" max="9472" width="9.21875" style="3"/>
    <col min="9473" max="9473" width="35.44140625" style="3" customWidth="1"/>
    <col min="9474" max="9474" width="96.77734375" style="3" customWidth="1"/>
    <col min="9475" max="9476" width="18.21875" style="3" customWidth="1"/>
    <col min="9477" max="9728" width="9.21875" style="3"/>
    <col min="9729" max="9729" width="35.44140625" style="3" customWidth="1"/>
    <col min="9730" max="9730" width="96.77734375" style="3" customWidth="1"/>
    <col min="9731" max="9732" width="18.21875" style="3" customWidth="1"/>
    <col min="9733" max="9984" width="9.21875" style="3"/>
    <col min="9985" max="9985" width="35.44140625" style="3" customWidth="1"/>
    <col min="9986" max="9986" width="96.77734375" style="3" customWidth="1"/>
    <col min="9987" max="9988" width="18.21875" style="3" customWidth="1"/>
    <col min="9989" max="10240" width="9.21875" style="3"/>
    <col min="10241" max="10241" width="35.44140625" style="3" customWidth="1"/>
    <col min="10242" max="10242" width="96.77734375" style="3" customWidth="1"/>
    <col min="10243" max="10244" width="18.21875" style="3" customWidth="1"/>
    <col min="10245" max="10496" width="9.21875" style="3"/>
    <col min="10497" max="10497" width="35.44140625" style="3" customWidth="1"/>
    <col min="10498" max="10498" width="96.77734375" style="3" customWidth="1"/>
    <col min="10499" max="10500" width="18.21875" style="3" customWidth="1"/>
    <col min="10501" max="10752" width="9.21875" style="3"/>
    <col min="10753" max="10753" width="35.44140625" style="3" customWidth="1"/>
    <col min="10754" max="10754" width="96.77734375" style="3" customWidth="1"/>
    <col min="10755" max="10756" width="18.21875" style="3" customWidth="1"/>
    <col min="10757" max="11008" width="9.21875" style="3"/>
    <col min="11009" max="11009" width="35.44140625" style="3" customWidth="1"/>
    <col min="11010" max="11010" width="96.77734375" style="3" customWidth="1"/>
    <col min="11011" max="11012" width="18.21875" style="3" customWidth="1"/>
    <col min="11013" max="11264" width="9.21875" style="3"/>
    <col min="11265" max="11265" width="35.44140625" style="3" customWidth="1"/>
    <col min="11266" max="11266" width="96.77734375" style="3" customWidth="1"/>
    <col min="11267" max="11268" width="18.21875" style="3" customWidth="1"/>
    <col min="11269" max="11520" width="9.21875" style="3"/>
    <col min="11521" max="11521" width="35.44140625" style="3" customWidth="1"/>
    <col min="11522" max="11522" width="96.77734375" style="3" customWidth="1"/>
    <col min="11523" max="11524" width="18.21875" style="3" customWidth="1"/>
    <col min="11525" max="11776" width="9.21875" style="3"/>
    <col min="11777" max="11777" width="35.44140625" style="3" customWidth="1"/>
    <col min="11778" max="11778" width="96.77734375" style="3" customWidth="1"/>
    <col min="11779" max="11780" width="18.21875" style="3" customWidth="1"/>
    <col min="11781" max="12032" width="9.21875" style="3"/>
    <col min="12033" max="12033" width="35.44140625" style="3" customWidth="1"/>
    <col min="12034" max="12034" width="96.77734375" style="3" customWidth="1"/>
    <col min="12035" max="12036" width="18.21875" style="3" customWidth="1"/>
    <col min="12037" max="12288" width="9.21875" style="3"/>
    <col min="12289" max="12289" width="35.44140625" style="3" customWidth="1"/>
    <col min="12290" max="12290" width="96.77734375" style="3" customWidth="1"/>
    <col min="12291" max="12292" width="18.21875" style="3" customWidth="1"/>
    <col min="12293" max="12544" width="9.21875" style="3"/>
    <col min="12545" max="12545" width="35.44140625" style="3" customWidth="1"/>
    <col min="12546" max="12546" width="96.77734375" style="3" customWidth="1"/>
    <col min="12547" max="12548" width="18.21875" style="3" customWidth="1"/>
    <col min="12549" max="12800" width="9.21875" style="3"/>
    <col min="12801" max="12801" width="35.44140625" style="3" customWidth="1"/>
    <col min="12802" max="12802" width="96.77734375" style="3" customWidth="1"/>
    <col min="12803" max="12804" width="18.21875" style="3" customWidth="1"/>
    <col min="12805" max="13056" width="9.21875" style="3"/>
    <col min="13057" max="13057" width="35.44140625" style="3" customWidth="1"/>
    <col min="13058" max="13058" width="96.77734375" style="3" customWidth="1"/>
    <col min="13059" max="13060" width="18.21875" style="3" customWidth="1"/>
    <col min="13061" max="13312" width="9.21875" style="3"/>
    <col min="13313" max="13313" width="35.44140625" style="3" customWidth="1"/>
    <col min="13314" max="13314" width="96.77734375" style="3" customWidth="1"/>
    <col min="13315" max="13316" width="18.21875" style="3" customWidth="1"/>
    <col min="13317" max="13568" width="9.21875" style="3"/>
    <col min="13569" max="13569" width="35.44140625" style="3" customWidth="1"/>
    <col min="13570" max="13570" width="96.77734375" style="3" customWidth="1"/>
    <col min="13571" max="13572" width="18.21875" style="3" customWidth="1"/>
    <col min="13573" max="13824" width="9.21875" style="3"/>
    <col min="13825" max="13825" width="35.44140625" style="3" customWidth="1"/>
    <col min="13826" max="13826" width="96.77734375" style="3" customWidth="1"/>
    <col min="13827" max="13828" width="18.21875" style="3" customWidth="1"/>
    <col min="13829" max="14080" width="9.21875" style="3"/>
    <col min="14081" max="14081" width="35.44140625" style="3" customWidth="1"/>
    <col min="14082" max="14082" width="96.77734375" style="3" customWidth="1"/>
    <col min="14083" max="14084" width="18.21875" style="3" customWidth="1"/>
    <col min="14085" max="14336" width="9.21875" style="3"/>
    <col min="14337" max="14337" width="35.44140625" style="3" customWidth="1"/>
    <col min="14338" max="14338" width="96.77734375" style="3" customWidth="1"/>
    <col min="14339" max="14340" width="18.21875" style="3" customWidth="1"/>
    <col min="14341" max="14592" width="9.21875" style="3"/>
    <col min="14593" max="14593" width="35.44140625" style="3" customWidth="1"/>
    <col min="14594" max="14594" width="96.77734375" style="3" customWidth="1"/>
    <col min="14595" max="14596" width="18.21875" style="3" customWidth="1"/>
    <col min="14597" max="14848" width="9.21875" style="3"/>
    <col min="14849" max="14849" width="35.44140625" style="3" customWidth="1"/>
    <col min="14850" max="14850" width="96.77734375" style="3" customWidth="1"/>
    <col min="14851" max="14852" width="18.21875" style="3" customWidth="1"/>
    <col min="14853" max="15104" width="9.21875" style="3"/>
    <col min="15105" max="15105" width="35.44140625" style="3" customWidth="1"/>
    <col min="15106" max="15106" width="96.77734375" style="3" customWidth="1"/>
    <col min="15107" max="15108" width="18.21875" style="3" customWidth="1"/>
    <col min="15109" max="15360" width="9.21875" style="3"/>
    <col min="15361" max="15361" width="35.44140625" style="3" customWidth="1"/>
    <col min="15362" max="15362" width="96.77734375" style="3" customWidth="1"/>
    <col min="15363" max="15364" width="18.21875" style="3" customWidth="1"/>
    <col min="15365" max="15616" width="9.21875" style="3"/>
    <col min="15617" max="15617" width="35.44140625" style="3" customWidth="1"/>
    <col min="15618" max="15618" width="96.77734375" style="3" customWidth="1"/>
    <col min="15619" max="15620" width="18.21875" style="3" customWidth="1"/>
    <col min="15621" max="15872" width="9.21875" style="3"/>
    <col min="15873" max="15873" width="35.44140625" style="3" customWidth="1"/>
    <col min="15874" max="15874" width="96.77734375" style="3" customWidth="1"/>
    <col min="15875" max="15876" width="18.21875" style="3" customWidth="1"/>
    <col min="15877" max="16128" width="9.21875" style="3"/>
    <col min="16129" max="16129" width="35.44140625" style="3" customWidth="1"/>
    <col min="16130" max="16130" width="96.77734375" style="3" customWidth="1"/>
    <col min="16131" max="16132" width="18.21875" style="3" customWidth="1"/>
    <col min="16133" max="16384" width="9.21875" style="3"/>
  </cols>
  <sheetData>
    <row r="1" spans="1:4" ht="18" x14ac:dyDescent="0.3">
      <c r="D1" s="1" t="s">
        <v>86</v>
      </c>
    </row>
    <row r="2" spans="1:4" ht="18" x14ac:dyDescent="0.3">
      <c r="D2" s="1" t="s">
        <v>2</v>
      </c>
    </row>
    <row r="3" spans="1:4" ht="18" x14ac:dyDescent="0.3">
      <c r="D3" s="1" t="s">
        <v>3</v>
      </c>
    </row>
    <row r="4" spans="1:4" ht="17.399999999999999" customHeight="1" x14ac:dyDescent="0.3">
      <c r="C4" s="21" t="s">
        <v>87</v>
      </c>
      <c r="D4" s="21"/>
    </row>
    <row r="5" spans="1:4" ht="18" x14ac:dyDescent="0.35">
      <c r="D5" s="2"/>
    </row>
    <row r="6" spans="1:4" ht="18" x14ac:dyDescent="0.35">
      <c r="D6" s="14" t="s">
        <v>86</v>
      </c>
    </row>
    <row r="7" spans="1:4" ht="18" x14ac:dyDescent="0.35">
      <c r="D7" s="14" t="s">
        <v>2</v>
      </c>
    </row>
    <row r="8" spans="1:4" ht="18" x14ac:dyDescent="0.3">
      <c r="D8" s="15" t="s">
        <v>3</v>
      </c>
    </row>
    <row r="9" spans="1:4" ht="18" x14ac:dyDescent="0.3">
      <c r="D9" s="16" t="s">
        <v>85</v>
      </c>
    </row>
    <row r="10" spans="1:4" ht="18" x14ac:dyDescent="0.35">
      <c r="D10" s="2"/>
    </row>
    <row r="11" spans="1:4" ht="15.75" customHeight="1" x14ac:dyDescent="0.3">
      <c r="A11" s="18" t="s">
        <v>7</v>
      </c>
      <c r="B11" s="18"/>
      <c r="C11" s="18"/>
      <c r="D11" s="18"/>
    </row>
    <row r="12" spans="1:4" ht="15.75" customHeight="1" x14ac:dyDescent="0.3">
      <c r="A12" s="18" t="s">
        <v>8</v>
      </c>
      <c r="B12" s="18"/>
      <c r="C12" s="18"/>
      <c r="D12" s="18"/>
    </row>
    <row r="13" spans="1:4" x14ac:dyDescent="0.3">
      <c r="A13" s="19" t="s">
        <v>80</v>
      </c>
      <c r="B13" s="19"/>
      <c r="C13" s="19"/>
      <c r="D13" s="19"/>
    </row>
    <row r="14" spans="1:4" x14ac:dyDescent="0.3">
      <c r="A14" s="17"/>
      <c r="B14" s="17"/>
      <c r="C14" s="12"/>
      <c r="D14" s="12"/>
    </row>
    <row r="15" spans="1:4" ht="18" x14ac:dyDescent="0.35">
      <c r="A15" s="4"/>
      <c r="B15" s="4"/>
      <c r="D15" s="5" t="s">
        <v>4</v>
      </c>
    </row>
    <row r="16" spans="1:4" ht="54" x14ac:dyDescent="0.3">
      <c r="A16" s="6" t="s">
        <v>9</v>
      </c>
      <c r="B16" s="6" t="s">
        <v>10</v>
      </c>
      <c r="C16" s="13" t="s">
        <v>5</v>
      </c>
      <c r="D16" s="13" t="s">
        <v>6</v>
      </c>
    </row>
    <row r="17" spans="1:4" ht="18" x14ac:dyDescent="0.35">
      <c r="A17" s="7" t="s">
        <v>11</v>
      </c>
      <c r="B17" s="8" t="s">
        <v>12</v>
      </c>
      <c r="C17" s="9">
        <f t="shared" ref="C17:D17" si="0">C18+C20+C22+C26+C30+C31+C37+C38+C45+C46+C41</f>
        <v>16833939.908</v>
      </c>
      <c r="D17" s="9">
        <f t="shared" si="0"/>
        <v>17332538.699999999</v>
      </c>
    </row>
    <row r="18" spans="1:4" ht="18" x14ac:dyDescent="0.35">
      <c r="A18" s="7" t="s">
        <v>13</v>
      </c>
      <c r="B18" s="8" t="s">
        <v>14</v>
      </c>
      <c r="C18" s="9">
        <f t="shared" ref="C18:D18" si="1">C19</f>
        <v>9337624.5</v>
      </c>
      <c r="D18" s="9">
        <f t="shared" si="1"/>
        <v>9934228.4000000004</v>
      </c>
    </row>
    <row r="19" spans="1:4" ht="18" x14ac:dyDescent="0.35">
      <c r="A19" s="7" t="s">
        <v>15</v>
      </c>
      <c r="B19" s="8" t="s">
        <v>16</v>
      </c>
      <c r="C19" s="10">
        <v>9337624.5</v>
      </c>
      <c r="D19" s="10">
        <v>9934228.4000000004</v>
      </c>
    </row>
    <row r="20" spans="1:4" ht="36" x14ac:dyDescent="0.35">
      <c r="A20" s="7" t="s">
        <v>17</v>
      </c>
      <c r="B20" s="8" t="s">
        <v>18</v>
      </c>
      <c r="C20" s="9">
        <f t="shared" ref="C20:D20" si="2">C21</f>
        <v>48444.2</v>
      </c>
      <c r="D20" s="9">
        <f t="shared" si="2"/>
        <v>50192.5</v>
      </c>
    </row>
    <row r="21" spans="1:4" ht="36" x14ac:dyDescent="0.35">
      <c r="A21" s="7" t="s">
        <v>19</v>
      </c>
      <c r="B21" s="8" t="s">
        <v>20</v>
      </c>
      <c r="C21" s="10">
        <v>48444.2</v>
      </c>
      <c r="D21" s="10">
        <v>50192.5</v>
      </c>
    </row>
    <row r="22" spans="1:4" ht="18" x14ac:dyDescent="0.35">
      <c r="A22" s="7" t="s">
        <v>21</v>
      </c>
      <c r="B22" s="8" t="s">
        <v>22</v>
      </c>
      <c r="C22" s="9">
        <f t="shared" ref="C22:D22" si="3">SUM(C23:C25)</f>
        <v>631910.30000000005</v>
      </c>
      <c r="D22" s="9">
        <f t="shared" si="3"/>
        <v>332783.19999999995</v>
      </c>
    </row>
    <row r="23" spans="1:4" ht="18" x14ac:dyDescent="0.35">
      <c r="A23" s="7" t="s">
        <v>23</v>
      </c>
      <c r="B23" s="8" t="s">
        <v>0</v>
      </c>
      <c r="C23" s="10">
        <v>576015</v>
      </c>
      <c r="D23" s="10">
        <v>145041.5</v>
      </c>
    </row>
    <row r="24" spans="1:4" ht="18" x14ac:dyDescent="0.35">
      <c r="A24" s="7" t="s">
        <v>24</v>
      </c>
      <c r="B24" s="8" t="s">
        <v>25</v>
      </c>
      <c r="C24" s="10">
        <v>1322.9</v>
      </c>
      <c r="D24" s="10">
        <v>1375.9</v>
      </c>
    </row>
    <row r="25" spans="1:4" ht="23.25" customHeight="1" x14ac:dyDescent="0.35">
      <c r="A25" s="7" t="s">
        <v>26</v>
      </c>
      <c r="B25" s="8" t="s">
        <v>1</v>
      </c>
      <c r="C25" s="10">
        <v>54572.4</v>
      </c>
      <c r="D25" s="10">
        <v>186365.8</v>
      </c>
    </row>
    <row r="26" spans="1:4" ht="18" x14ac:dyDescent="0.35">
      <c r="A26" s="7" t="s">
        <v>27</v>
      </c>
      <c r="B26" s="8" t="s">
        <v>28</v>
      </c>
      <c r="C26" s="9">
        <f t="shared" ref="C26:D26" si="4">C27+C28+C29</f>
        <v>4875750.5999999996</v>
      </c>
      <c r="D26" s="9">
        <f t="shared" si="4"/>
        <v>5026634.0999999996</v>
      </c>
    </row>
    <row r="27" spans="1:4" ht="18" x14ac:dyDescent="0.35">
      <c r="A27" s="7" t="s">
        <v>29</v>
      </c>
      <c r="B27" s="8" t="s">
        <v>30</v>
      </c>
      <c r="C27" s="10">
        <v>874370.5</v>
      </c>
      <c r="D27" s="10">
        <v>962352.1</v>
      </c>
    </row>
    <row r="28" spans="1:4" ht="18" x14ac:dyDescent="0.35">
      <c r="A28" s="7" t="s">
        <v>31</v>
      </c>
      <c r="B28" s="8" t="s">
        <v>32</v>
      </c>
      <c r="C28" s="10">
        <v>1480385.1</v>
      </c>
      <c r="D28" s="10">
        <v>1538784.4</v>
      </c>
    </row>
    <row r="29" spans="1:4" ht="18" x14ac:dyDescent="0.35">
      <c r="A29" s="7" t="s">
        <v>33</v>
      </c>
      <c r="B29" s="8" t="s">
        <v>34</v>
      </c>
      <c r="C29" s="10">
        <v>2520995</v>
      </c>
      <c r="D29" s="10">
        <v>2525497.6</v>
      </c>
    </row>
    <row r="30" spans="1:4" ht="18" x14ac:dyDescent="0.35">
      <c r="A30" s="7" t="s">
        <v>35</v>
      </c>
      <c r="B30" s="8" t="s">
        <v>36</v>
      </c>
      <c r="C30" s="10">
        <v>197859.3</v>
      </c>
      <c r="D30" s="10">
        <v>197810.8</v>
      </c>
    </row>
    <row r="31" spans="1:4" ht="36" x14ac:dyDescent="0.35">
      <c r="A31" s="7" t="s">
        <v>37</v>
      </c>
      <c r="B31" s="8" t="s">
        <v>38</v>
      </c>
      <c r="C31" s="9">
        <f t="shared" ref="C31:D31" si="5">C32+C33+C34+C35+C36</f>
        <v>900649.9</v>
      </c>
      <c r="D31" s="9">
        <f t="shared" si="5"/>
        <v>1018440.3</v>
      </c>
    </row>
    <row r="32" spans="1:4" ht="72" x14ac:dyDescent="0.35">
      <c r="A32" s="7" t="s">
        <v>39</v>
      </c>
      <c r="B32" s="8" t="s">
        <v>40</v>
      </c>
      <c r="C32" s="10">
        <v>1481</v>
      </c>
      <c r="D32" s="10">
        <v>2330</v>
      </c>
    </row>
    <row r="33" spans="1:4" ht="72" x14ac:dyDescent="0.35">
      <c r="A33" s="7" t="s">
        <v>41</v>
      </c>
      <c r="B33" s="11" t="s">
        <v>42</v>
      </c>
      <c r="C33" s="10">
        <v>719755.5</v>
      </c>
      <c r="D33" s="10">
        <v>837106.8</v>
      </c>
    </row>
    <row r="34" spans="1:4" ht="36" x14ac:dyDescent="0.35">
      <c r="A34" s="7" t="s">
        <v>43</v>
      </c>
      <c r="B34" s="8" t="s">
        <v>44</v>
      </c>
      <c r="C34" s="10">
        <v>1516</v>
      </c>
      <c r="D34" s="10">
        <v>519.1</v>
      </c>
    </row>
    <row r="35" spans="1:4" ht="18" x14ac:dyDescent="0.35">
      <c r="A35" s="7" t="s">
        <v>45</v>
      </c>
      <c r="B35" s="8" t="s">
        <v>46</v>
      </c>
      <c r="C35" s="10">
        <v>21327.5</v>
      </c>
      <c r="D35" s="10">
        <v>21929.5</v>
      </c>
    </row>
    <row r="36" spans="1:4" ht="72" x14ac:dyDescent="0.35">
      <c r="A36" s="7" t="s">
        <v>47</v>
      </c>
      <c r="B36" s="11" t="s">
        <v>48</v>
      </c>
      <c r="C36" s="10">
        <v>156569.9</v>
      </c>
      <c r="D36" s="10">
        <v>156554.9</v>
      </c>
    </row>
    <row r="37" spans="1:4" ht="18" x14ac:dyDescent="0.35">
      <c r="A37" s="7" t="s">
        <v>49</v>
      </c>
      <c r="B37" s="8" t="s">
        <v>50</v>
      </c>
      <c r="C37" s="10">
        <v>9931.1</v>
      </c>
      <c r="D37" s="10">
        <v>10301.1</v>
      </c>
    </row>
    <row r="38" spans="1:4" ht="36" x14ac:dyDescent="0.35">
      <c r="A38" s="7" t="s">
        <v>51</v>
      </c>
      <c r="B38" s="8" t="s">
        <v>52</v>
      </c>
      <c r="C38" s="9">
        <f t="shared" ref="C38:D38" si="6">C39+C40</f>
        <v>275445.30799999996</v>
      </c>
      <c r="D38" s="9">
        <f t="shared" si="6"/>
        <v>206830.6</v>
      </c>
    </row>
    <row r="39" spans="1:4" ht="18" x14ac:dyDescent="0.35">
      <c r="A39" s="7" t="s">
        <v>53</v>
      </c>
      <c r="B39" s="8" t="s">
        <v>54</v>
      </c>
      <c r="C39" s="10">
        <v>1554.1</v>
      </c>
      <c r="D39" s="10">
        <v>1494</v>
      </c>
    </row>
    <row r="40" spans="1:4" ht="18" x14ac:dyDescent="0.35">
      <c r="A40" s="7" t="s">
        <v>55</v>
      </c>
      <c r="B40" s="8" t="s">
        <v>56</v>
      </c>
      <c r="C40" s="10">
        <f>301770.2-27878.992</f>
        <v>273891.20799999998</v>
      </c>
      <c r="D40" s="10">
        <v>205336.6</v>
      </c>
    </row>
    <row r="41" spans="1:4" ht="18" x14ac:dyDescent="0.35">
      <c r="A41" s="7" t="s">
        <v>57</v>
      </c>
      <c r="B41" s="8" t="s">
        <v>58</v>
      </c>
      <c r="C41" s="9">
        <f t="shared" ref="C41:D41" si="7">C42+C43+C44</f>
        <v>201446.8</v>
      </c>
      <c r="D41" s="9">
        <f t="shared" si="7"/>
        <v>202056.7</v>
      </c>
    </row>
    <row r="42" spans="1:4" ht="72" x14ac:dyDescent="0.35">
      <c r="A42" s="7" t="s">
        <v>59</v>
      </c>
      <c r="B42" s="11" t="s">
        <v>60</v>
      </c>
      <c r="C42" s="10">
        <v>54198.2</v>
      </c>
      <c r="D42" s="10">
        <v>47961.7</v>
      </c>
    </row>
    <row r="43" spans="1:4" ht="36" x14ac:dyDescent="0.35">
      <c r="A43" s="7" t="s">
        <v>61</v>
      </c>
      <c r="B43" s="8" t="s">
        <v>62</v>
      </c>
      <c r="C43" s="10">
        <v>113682.6</v>
      </c>
      <c r="D43" s="10">
        <v>120529</v>
      </c>
    </row>
    <row r="44" spans="1:4" ht="72" x14ac:dyDescent="0.35">
      <c r="A44" s="7" t="s">
        <v>63</v>
      </c>
      <c r="B44" s="8" t="s">
        <v>64</v>
      </c>
      <c r="C44" s="10">
        <v>33566</v>
      </c>
      <c r="D44" s="10">
        <v>33566</v>
      </c>
    </row>
    <row r="45" spans="1:4" ht="18" x14ac:dyDescent="0.35">
      <c r="A45" s="7" t="s">
        <v>65</v>
      </c>
      <c r="B45" s="8" t="s">
        <v>66</v>
      </c>
      <c r="C45" s="10">
        <f>66856.8+248388.9</f>
        <v>315245.7</v>
      </c>
      <c r="D45" s="10">
        <f>70520.8+244754.9</f>
        <v>315275.7</v>
      </c>
    </row>
    <row r="46" spans="1:4" ht="18" x14ac:dyDescent="0.35">
      <c r="A46" s="7" t="s">
        <v>67</v>
      </c>
      <c r="B46" s="8" t="s">
        <v>68</v>
      </c>
      <c r="C46" s="9">
        <f t="shared" ref="C46:D46" si="8">C47</f>
        <v>39632.199999999997</v>
      </c>
      <c r="D46" s="9">
        <f t="shared" si="8"/>
        <v>37985.300000000003</v>
      </c>
    </row>
    <row r="47" spans="1:4" ht="18" x14ac:dyDescent="0.35">
      <c r="A47" s="7" t="s">
        <v>69</v>
      </c>
      <c r="B47" s="8" t="s">
        <v>70</v>
      </c>
      <c r="C47" s="10">
        <v>39632.199999999997</v>
      </c>
      <c r="D47" s="10">
        <v>37985.300000000003</v>
      </c>
    </row>
    <row r="48" spans="1:4" ht="18" x14ac:dyDescent="0.35">
      <c r="A48" s="7" t="s">
        <v>71</v>
      </c>
      <c r="B48" s="8" t="s">
        <v>72</v>
      </c>
      <c r="C48" s="9">
        <f t="shared" ref="C48:D48" si="9">C49</f>
        <v>13361109.600000001</v>
      </c>
      <c r="D48" s="9">
        <f t="shared" si="9"/>
        <v>12306146.9</v>
      </c>
    </row>
    <row r="49" spans="1:4" ht="36" x14ac:dyDescent="0.35">
      <c r="A49" s="7" t="s">
        <v>73</v>
      </c>
      <c r="B49" s="8" t="s">
        <v>74</v>
      </c>
      <c r="C49" s="9">
        <f t="shared" ref="C49:D49" si="10">C50+C51+C52+C53</f>
        <v>13361109.600000001</v>
      </c>
      <c r="D49" s="9">
        <f t="shared" si="10"/>
        <v>12306146.9</v>
      </c>
    </row>
    <row r="50" spans="1:4" ht="18" x14ac:dyDescent="0.35">
      <c r="A50" s="7" t="s">
        <v>81</v>
      </c>
      <c r="B50" s="8" t="s">
        <v>75</v>
      </c>
      <c r="C50" s="10">
        <v>279228.40000000002</v>
      </c>
      <c r="D50" s="10">
        <v>275936.40000000002</v>
      </c>
    </row>
    <row r="51" spans="1:4" ht="36" x14ac:dyDescent="0.35">
      <c r="A51" s="7" t="s">
        <v>82</v>
      </c>
      <c r="B51" s="8" t="s">
        <v>76</v>
      </c>
      <c r="C51" s="10">
        <f>2908496.1+200000+38619.2+154846.3+257952.2+212800</f>
        <v>3772713.8000000003</v>
      </c>
      <c r="D51" s="10">
        <f>1953504.4+200000+332508.8+124085.6-27387.8+6882.6</f>
        <v>2589593.6000000001</v>
      </c>
    </row>
    <row r="52" spans="1:4" ht="18" x14ac:dyDescent="0.35">
      <c r="A52" s="7" t="s">
        <v>83</v>
      </c>
      <c r="B52" s="8" t="s">
        <v>77</v>
      </c>
      <c r="C52" s="10">
        <f>9066188.8+52887.5-321.8+534.5+136143.4+31353.2</f>
        <v>9286785.5999999996</v>
      </c>
      <c r="D52" s="10">
        <f>9195263.9+51587.7-321.8+563+136143.4+34998.9</f>
        <v>9418235.0999999996</v>
      </c>
    </row>
    <row r="53" spans="1:4" ht="18" x14ac:dyDescent="0.35">
      <c r="A53" s="7" t="s">
        <v>84</v>
      </c>
      <c r="B53" s="8" t="s">
        <v>78</v>
      </c>
      <c r="C53" s="10">
        <v>22381.8</v>
      </c>
      <c r="D53" s="10">
        <v>22381.8</v>
      </c>
    </row>
    <row r="54" spans="1:4" ht="18" x14ac:dyDescent="0.35">
      <c r="A54" s="20" t="s">
        <v>79</v>
      </c>
      <c r="B54" s="20"/>
      <c r="C54" s="9">
        <f t="shared" ref="C54:D54" si="11">C17+C48</f>
        <v>30195049.508000001</v>
      </c>
      <c r="D54" s="9">
        <f t="shared" si="11"/>
        <v>29638685.600000001</v>
      </c>
    </row>
  </sheetData>
  <sheetProtection password="CF5C" sheet="1" objects="1" scenarios="1"/>
  <mergeCells count="5">
    <mergeCell ref="A11:D11"/>
    <mergeCell ref="A12:D12"/>
    <mergeCell ref="A13:D13"/>
    <mergeCell ref="A54:B54"/>
    <mergeCell ref="C4:D4"/>
  </mergeCells>
  <pageMargins left="0.70866141732283472" right="0.27" top="0.26" bottom="0.27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Колышкина Елена Владимировна</cp:lastModifiedBy>
  <cp:lastPrinted>2019-04-23T08:09:39Z</cp:lastPrinted>
  <dcterms:created xsi:type="dcterms:W3CDTF">2018-10-16T12:27:33Z</dcterms:created>
  <dcterms:modified xsi:type="dcterms:W3CDTF">2019-04-23T08:09:45Z</dcterms:modified>
</cp:coreProperties>
</file>