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июнь 2019\"/>
    </mc:Choice>
  </mc:AlternateContent>
  <bookViews>
    <workbookView xWindow="360" yWindow="516" windowWidth="14940" windowHeight="8916"/>
  </bookViews>
  <sheets>
    <sheet name="прил.2" sheetId="7" r:id="rId1"/>
  </sheets>
  <calcPr calcId="152511"/>
</workbook>
</file>

<file path=xl/calcChain.xml><?xml version="1.0" encoding="utf-8"?>
<calcChain xmlns="http://schemas.openxmlformats.org/spreadsheetml/2006/main">
  <c r="D19" i="7" l="1"/>
  <c r="C19" i="7"/>
  <c r="D29" i="7" l="1"/>
  <c r="C29" i="7"/>
  <c r="D51" i="7"/>
  <c r="C51" i="7"/>
  <c r="D45" i="7" l="1"/>
  <c r="C45" i="7"/>
  <c r="C40" i="7"/>
  <c r="D52" i="7" l="1"/>
  <c r="C52" i="7"/>
  <c r="D49" i="7" l="1"/>
  <c r="D48" i="7" s="1"/>
  <c r="C49" i="7"/>
  <c r="C48" i="7" s="1"/>
  <c r="D46" i="7"/>
  <c r="C46" i="7"/>
  <c r="D41" i="7"/>
  <c r="C41" i="7"/>
  <c r="D38" i="7"/>
  <c r="C38" i="7"/>
  <c r="D31" i="7"/>
  <c r="C31" i="7"/>
  <c r="D26" i="7"/>
  <c r="C26" i="7"/>
  <c r="D22" i="7"/>
  <c r="C22" i="7"/>
  <c r="D20" i="7"/>
  <c r="C20" i="7"/>
  <c r="D18" i="7"/>
  <c r="C18" i="7"/>
  <c r="D17" i="7" l="1"/>
  <c r="D54" i="7" s="1"/>
  <c r="C17" i="7"/>
  <c r="C54" i="7" s="1"/>
</calcChain>
</file>

<file path=xl/sharedStrings.xml><?xml version="1.0" encoding="utf-8"?>
<sst xmlns="http://schemas.openxmlformats.org/spreadsheetml/2006/main" count="90" uniqueCount="87">
  <si>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</si>
  <si>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</si>
  <si>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</si>
  <si>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</si>
  <si>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</si>
  <si>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2020 год</t>
  </si>
  <si>
    <t>2021 год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</si>
  <si>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</si>
  <si>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</si>
  <si>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</si>
  <si>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</si>
  <si>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</si>
  <si>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</si>
  <si>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</si>
  <si>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</si>
  <si>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</si>
  <si>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</si>
  <si>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</si>
  <si>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</si>
  <si>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</si>
  <si>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</si>
  <si>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</si>
  <si>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</si>
  <si>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</si>
  <si>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</si>
  <si>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</si>
  <si>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</si>
  <si>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</si>
  <si>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</si>
  <si>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</si>
  <si>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</si>
  <si>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</si>
  <si>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</si>
  <si>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</si>
  <si>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</si>
  <si>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</si>
  <si>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</si>
  <si>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</si>
  <si>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</si>
  <si>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</si>
  <si>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</si>
  <si>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</si>
  <si>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</si>
  <si>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</si>
  <si>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</si>
  <si>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</si>
  <si>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</si>
  <si>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</si>
  <si>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</si>
  <si>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</si>
  <si>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</si>
  <si>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</si>
  <si>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</si>
  <si>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</si>
  <si>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</si>
  <si>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</si>
  <si>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</si>
  <si>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</si>
  <si>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</si>
  <si>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</si>
  <si>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</si>
  <si>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</si>
  <si>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</si>
  <si>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</si>
  <si>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</si>
  <si>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</si>
  <si>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</si>
  <si>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</si>
  <si>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</si>
  <si>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</si>
  <si>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</si>
  <si>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</si>
  <si>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</si>
  <si>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</si>
  <si>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</si>
  <si>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</si>
  <si>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</si>
  <si>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</si>
  <si>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</si>
  <si>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</si>
  <si>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на плановый период 2020 и 2021 годов</t>
  </si>
  <si>
    <t>2 02 10 00 0 00 0 000 150</t>
  </si>
  <si>
    <t>2 02 20 00 0 00 0 000 150</t>
  </si>
  <si>
    <t>2 02 30 00 0 00 0 000 150</t>
  </si>
  <si>
    <t>2 02 40 00 0 00 0 000 150</t>
  </si>
  <si>
    <t>от 18.12.2018 № 270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</si>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</sst>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Fill="1" applyAlignment="1">
      <alignment horizontal="right" vertical="top"/>
    </xf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Alignment="1"/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tabSelected="1" workbookViewId="0">
      <selection activeCell="B9" sqref="B9"/>
    </sheetView>
  </sheetViews>
  <sheetFormatPr defaultRowHeight="17.399999999999999" x14ac:dyDescent="0.3"/>
  <cols>
    <col min="1" max="1" width="31.5546875" style="3" customWidth="1"/>
    <col min="2" max="2" width="96.6640625" style="3" customWidth="1"/>
    <col min="3" max="3" width="21.109375" style="3" customWidth="1"/>
    <col min="4" max="4" width="20" style="3" customWidth="1"/>
    <col min="5" max="250" width="9.109375" style="3"/>
    <col min="251" max="251" width="35.44140625" style="3" customWidth="1"/>
    <col min="252" max="252" width="96.6640625" style="3" customWidth="1"/>
    <col min="253" max="254" width="18.109375" style="3" customWidth="1"/>
    <col min="255" max="506" width="9.109375" style="3"/>
    <col min="507" max="507" width="35.44140625" style="3" customWidth="1"/>
    <col min="508" max="508" width="96.6640625" style="3" customWidth="1"/>
    <col min="509" max="510" width="18.109375" style="3" customWidth="1"/>
    <col min="511" max="762" width="9.109375" style="3"/>
    <col min="763" max="763" width="35.44140625" style="3" customWidth="1"/>
    <col min="764" max="764" width="96.6640625" style="3" customWidth="1"/>
    <col min="765" max="766" width="18.109375" style="3" customWidth="1"/>
    <col min="767" max="1018" width="9.109375" style="3"/>
    <col min="1019" max="1019" width="35.44140625" style="3" customWidth="1"/>
    <col min="1020" max="1020" width="96.6640625" style="3" customWidth="1"/>
    <col min="1021" max="1022" width="18.109375" style="3" customWidth="1"/>
    <col min="1023" max="1274" width="9.109375" style="3"/>
    <col min="1275" max="1275" width="35.44140625" style="3" customWidth="1"/>
    <col min="1276" max="1276" width="96.6640625" style="3" customWidth="1"/>
    <col min="1277" max="1278" width="18.109375" style="3" customWidth="1"/>
    <col min="1279" max="1530" width="9.109375" style="3"/>
    <col min="1531" max="1531" width="35.44140625" style="3" customWidth="1"/>
    <col min="1532" max="1532" width="96.6640625" style="3" customWidth="1"/>
    <col min="1533" max="1534" width="18.109375" style="3" customWidth="1"/>
    <col min="1535" max="1786" width="9.109375" style="3"/>
    <col min="1787" max="1787" width="35.44140625" style="3" customWidth="1"/>
    <col min="1788" max="1788" width="96.6640625" style="3" customWidth="1"/>
    <col min="1789" max="1790" width="18.109375" style="3" customWidth="1"/>
    <col min="1791" max="2042" width="9.109375" style="3"/>
    <col min="2043" max="2043" width="35.44140625" style="3" customWidth="1"/>
    <col min="2044" max="2044" width="96.6640625" style="3" customWidth="1"/>
    <col min="2045" max="2046" width="18.109375" style="3" customWidth="1"/>
    <col min="2047" max="2298" width="9.109375" style="3"/>
    <col min="2299" max="2299" width="35.44140625" style="3" customWidth="1"/>
    <col min="2300" max="2300" width="96.6640625" style="3" customWidth="1"/>
    <col min="2301" max="2302" width="18.109375" style="3" customWidth="1"/>
    <col min="2303" max="2554" width="9.109375" style="3"/>
    <col min="2555" max="2555" width="35.44140625" style="3" customWidth="1"/>
    <col min="2556" max="2556" width="96.6640625" style="3" customWidth="1"/>
    <col min="2557" max="2558" width="18.109375" style="3" customWidth="1"/>
    <col min="2559" max="2810" width="9.109375" style="3"/>
    <col min="2811" max="2811" width="35.44140625" style="3" customWidth="1"/>
    <col min="2812" max="2812" width="96.6640625" style="3" customWidth="1"/>
    <col min="2813" max="2814" width="18.109375" style="3" customWidth="1"/>
    <col min="2815" max="3066" width="9.109375" style="3"/>
    <col min="3067" max="3067" width="35.44140625" style="3" customWidth="1"/>
    <col min="3068" max="3068" width="96.6640625" style="3" customWidth="1"/>
    <col min="3069" max="3070" width="18.109375" style="3" customWidth="1"/>
    <col min="3071" max="3322" width="9.109375" style="3"/>
    <col min="3323" max="3323" width="35.44140625" style="3" customWidth="1"/>
    <col min="3324" max="3324" width="96.6640625" style="3" customWidth="1"/>
    <col min="3325" max="3326" width="18.109375" style="3" customWidth="1"/>
    <col min="3327" max="3578" width="9.109375" style="3"/>
    <col min="3579" max="3579" width="35.44140625" style="3" customWidth="1"/>
    <col min="3580" max="3580" width="96.6640625" style="3" customWidth="1"/>
    <col min="3581" max="3582" width="18.109375" style="3" customWidth="1"/>
    <col min="3583" max="3834" width="9.109375" style="3"/>
    <col min="3835" max="3835" width="35.44140625" style="3" customWidth="1"/>
    <col min="3836" max="3836" width="96.6640625" style="3" customWidth="1"/>
    <col min="3837" max="3838" width="18.109375" style="3" customWidth="1"/>
    <col min="3839" max="4090" width="9.109375" style="3"/>
    <col min="4091" max="4091" width="35.44140625" style="3" customWidth="1"/>
    <col min="4092" max="4092" width="96.6640625" style="3" customWidth="1"/>
    <col min="4093" max="4094" width="18.109375" style="3" customWidth="1"/>
    <col min="4095" max="4346" width="9.109375" style="3"/>
    <col min="4347" max="4347" width="35.44140625" style="3" customWidth="1"/>
    <col min="4348" max="4348" width="96.6640625" style="3" customWidth="1"/>
    <col min="4349" max="4350" width="18.109375" style="3" customWidth="1"/>
    <col min="4351" max="4602" width="9.109375" style="3"/>
    <col min="4603" max="4603" width="35.44140625" style="3" customWidth="1"/>
    <col min="4604" max="4604" width="96.6640625" style="3" customWidth="1"/>
    <col min="4605" max="4606" width="18.109375" style="3" customWidth="1"/>
    <col min="4607" max="4858" width="9.109375" style="3"/>
    <col min="4859" max="4859" width="35.44140625" style="3" customWidth="1"/>
    <col min="4860" max="4860" width="96.6640625" style="3" customWidth="1"/>
    <col min="4861" max="4862" width="18.109375" style="3" customWidth="1"/>
    <col min="4863" max="5114" width="9.109375" style="3"/>
    <col min="5115" max="5115" width="35.44140625" style="3" customWidth="1"/>
    <col min="5116" max="5116" width="96.6640625" style="3" customWidth="1"/>
    <col min="5117" max="5118" width="18.109375" style="3" customWidth="1"/>
    <col min="5119" max="5370" width="9.109375" style="3"/>
    <col min="5371" max="5371" width="35.44140625" style="3" customWidth="1"/>
    <col min="5372" max="5372" width="96.6640625" style="3" customWidth="1"/>
    <col min="5373" max="5374" width="18.109375" style="3" customWidth="1"/>
    <col min="5375" max="5626" width="9.109375" style="3"/>
    <col min="5627" max="5627" width="35.44140625" style="3" customWidth="1"/>
    <col min="5628" max="5628" width="96.6640625" style="3" customWidth="1"/>
    <col min="5629" max="5630" width="18.109375" style="3" customWidth="1"/>
    <col min="5631" max="5882" width="9.109375" style="3"/>
    <col min="5883" max="5883" width="35.44140625" style="3" customWidth="1"/>
    <col min="5884" max="5884" width="96.6640625" style="3" customWidth="1"/>
    <col min="5885" max="5886" width="18.109375" style="3" customWidth="1"/>
    <col min="5887" max="6138" width="9.109375" style="3"/>
    <col min="6139" max="6139" width="35.44140625" style="3" customWidth="1"/>
    <col min="6140" max="6140" width="96.6640625" style="3" customWidth="1"/>
    <col min="6141" max="6142" width="18.109375" style="3" customWidth="1"/>
    <col min="6143" max="6394" width="9.109375" style="3"/>
    <col min="6395" max="6395" width="35.44140625" style="3" customWidth="1"/>
    <col min="6396" max="6396" width="96.6640625" style="3" customWidth="1"/>
    <col min="6397" max="6398" width="18.109375" style="3" customWidth="1"/>
    <col min="6399" max="6650" width="9.109375" style="3"/>
    <col min="6651" max="6651" width="35.44140625" style="3" customWidth="1"/>
    <col min="6652" max="6652" width="96.6640625" style="3" customWidth="1"/>
    <col min="6653" max="6654" width="18.109375" style="3" customWidth="1"/>
    <col min="6655" max="6906" width="9.109375" style="3"/>
    <col min="6907" max="6907" width="35.44140625" style="3" customWidth="1"/>
    <col min="6908" max="6908" width="96.6640625" style="3" customWidth="1"/>
    <col min="6909" max="6910" width="18.109375" style="3" customWidth="1"/>
    <col min="6911" max="7162" width="9.109375" style="3"/>
    <col min="7163" max="7163" width="35.44140625" style="3" customWidth="1"/>
    <col min="7164" max="7164" width="96.6640625" style="3" customWidth="1"/>
    <col min="7165" max="7166" width="18.109375" style="3" customWidth="1"/>
    <col min="7167" max="7418" width="9.109375" style="3"/>
    <col min="7419" max="7419" width="35.44140625" style="3" customWidth="1"/>
    <col min="7420" max="7420" width="96.6640625" style="3" customWidth="1"/>
    <col min="7421" max="7422" width="18.109375" style="3" customWidth="1"/>
    <col min="7423" max="7674" width="9.109375" style="3"/>
    <col min="7675" max="7675" width="35.44140625" style="3" customWidth="1"/>
    <col min="7676" max="7676" width="96.6640625" style="3" customWidth="1"/>
    <col min="7677" max="7678" width="18.109375" style="3" customWidth="1"/>
    <col min="7679" max="7930" width="9.109375" style="3"/>
    <col min="7931" max="7931" width="35.44140625" style="3" customWidth="1"/>
    <col min="7932" max="7932" width="96.6640625" style="3" customWidth="1"/>
    <col min="7933" max="7934" width="18.109375" style="3" customWidth="1"/>
    <col min="7935" max="8186" width="9.109375" style="3"/>
    <col min="8187" max="8187" width="35.44140625" style="3" customWidth="1"/>
    <col min="8188" max="8188" width="96.6640625" style="3" customWidth="1"/>
    <col min="8189" max="8190" width="18.109375" style="3" customWidth="1"/>
    <col min="8191" max="8442" width="9.109375" style="3"/>
    <col min="8443" max="8443" width="35.44140625" style="3" customWidth="1"/>
    <col min="8444" max="8444" width="96.6640625" style="3" customWidth="1"/>
    <col min="8445" max="8446" width="18.109375" style="3" customWidth="1"/>
    <col min="8447" max="8698" width="9.109375" style="3"/>
    <col min="8699" max="8699" width="35.44140625" style="3" customWidth="1"/>
    <col min="8700" max="8700" width="96.6640625" style="3" customWidth="1"/>
    <col min="8701" max="8702" width="18.109375" style="3" customWidth="1"/>
    <col min="8703" max="8954" width="9.109375" style="3"/>
    <col min="8955" max="8955" width="35.44140625" style="3" customWidth="1"/>
    <col min="8956" max="8956" width="96.6640625" style="3" customWidth="1"/>
    <col min="8957" max="8958" width="18.109375" style="3" customWidth="1"/>
    <col min="8959" max="9210" width="9.109375" style="3"/>
    <col min="9211" max="9211" width="35.44140625" style="3" customWidth="1"/>
    <col min="9212" max="9212" width="96.6640625" style="3" customWidth="1"/>
    <col min="9213" max="9214" width="18.109375" style="3" customWidth="1"/>
    <col min="9215" max="9466" width="9.109375" style="3"/>
    <col min="9467" max="9467" width="35.44140625" style="3" customWidth="1"/>
    <col min="9468" max="9468" width="96.6640625" style="3" customWidth="1"/>
    <col min="9469" max="9470" width="18.109375" style="3" customWidth="1"/>
    <col min="9471" max="9722" width="9.109375" style="3"/>
    <col min="9723" max="9723" width="35.44140625" style="3" customWidth="1"/>
    <col min="9724" max="9724" width="96.6640625" style="3" customWidth="1"/>
    <col min="9725" max="9726" width="18.109375" style="3" customWidth="1"/>
    <col min="9727" max="9978" width="9.109375" style="3"/>
    <col min="9979" max="9979" width="35.44140625" style="3" customWidth="1"/>
    <col min="9980" max="9980" width="96.6640625" style="3" customWidth="1"/>
    <col min="9981" max="9982" width="18.109375" style="3" customWidth="1"/>
    <col min="9983" max="10234" width="9.109375" style="3"/>
    <col min="10235" max="10235" width="35.44140625" style="3" customWidth="1"/>
    <col min="10236" max="10236" width="96.6640625" style="3" customWidth="1"/>
    <col min="10237" max="10238" width="18.109375" style="3" customWidth="1"/>
    <col min="10239" max="10490" width="9.109375" style="3"/>
    <col min="10491" max="10491" width="35.44140625" style="3" customWidth="1"/>
    <col min="10492" max="10492" width="96.6640625" style="3" customWidth="1"/>
    <col min="10493" max="10494" width="18.109375" style="3" customWidth="1"/>
    <col min="10495" max="10746" width="9.109375" style="3"/>
    <col min="10747" max="10747" width="35.44140625" style="3" customWidth="1"/>
    <col min="10748" max="10748" width="96.6640625" style="3" customWidth="1"/>
    <col min="10749" max="10750" width="18.109375" style="3" customWidth="1"/>
    <col min="10751" max="11002" width="9.109375" style="3"/>
    <col min="11003" max="11003" width="35.44140625" style="3" customWidth="1"/>
    <col min="11004" max="11004" width="96.6640625" style="3" customWidth="1"/>
    <col min="11005" max="11006" width="18.109375" style="3" customWidth="1"/>
    <col min="11007" max="11258" width="9.109375" style="3"/>
    <col min="11259" max="11259" width="35.44140625" style="3" customWidth="1"/>
    <col min="11260" max="11260" width="96.6640625" style="3" customWidth="1"/>
    <col min="11261" max="11262" width="18.109375" style="3" customWidth="1"/>
    <col min="11263" max="11514" width="9.109375" style="3"/>
    <col min="11515" max="11515" width="35.44140625" style="3" customWidth="1"/>
    <col min="11516" max="11516" width="96.6640625" style="3" customWidth="1"/>
    <col min="11517" max="11518" width="18.109375" style="3" customWidth="1"/>
    <col min="11519" max="11770" width="9.109375" style="3"/>
    <col min="11771" max="11771" width="35.44140625" style="3" customWidth="1"/>
    <col min="11772" max="11772" width="96.6640625" style="3" customWidth="1"/>
    <col min="11773" max="11774" width="18.109375" style="3" customWidth="1"/>
    <col min="11775" max="12026" width="9.109375" style="3"/>
    <col min="12027" max="12027" width="35.44140625" style="3" customWidth="1"/>
    <col min="12028" max="12028" width="96.6640625" style="3" customWidth="1"/>
    <col min="12029" max="12030" width="18.109375" style="3" customWidth="1"/>
    <col min="12031" max="12282" width="9.109375" style="3"/>
    <col min="12283" max="12283" width="35.44140625" style="3" customWidth="1"/>
    <col min="12284" max="12284" width="96.6640625" style="3" customWidth="1"/>
    <col min="12285" max="12286" width="18.109375" style="3" customWidth="1"/>
    <col min="12287" max="12538" width="9.109375" style="3"/>
    <col min="12539" max="12539" width="35.44140625" style="3" customWidth="1"/>
    <col min="12540" max="12540" width="96.6640625" style="3" customWidth="1"/>
    <col min="12541" max="12542" width="18.109375" style="3" customWidth="1"/>
    <col min="12543" max="12794" width="9.109375" style="3"/>
    <col min="12795" max="12795" width="35.44140625" style="3" customWidth="1"/>
    <col min="12796" max="12796" width="96.6640625" style="3" customWidth="1"/>
    <col min="12797" max="12798" width="18.109375" style="3" customWidth="1"/>
    <col min="12799" max="13050" width="9.109375" style="3"/>
    <col min="13051" max="13051" width="35.44140625" style="3" customWidth="1"/>
    <col min="13052" max="13052" width="96.6640625" style="3" customWidth="1"/>
    <col min="13053" max="13054" width="18.109375" style="3" customWidth="1"/>
    <col min="13055" max="13306" width="9.109375" style="3"/>
    <col min="13307" max="13307" width="35.44140625" style="3" customWidth="1"/>
    <col min="13308" max="13308" width="96.6640625" style="3" customWidth="1"/>
    <col min="13309" max="13310" width="18.109375" style="3" customWidth="1"/>
    <col min="13311" max="13562" width="9.109375" style="3"/>
    <col min="13563" max="13563" width="35.44140625" style="3" customWidth="1"/>
    <col min="13564" max="13564" width="96.6640625" style="3" customWidth="1"/>
    <col min="13565" max="13566" width="18.109375" style="3" customWidth="1"/>
    <col min="13567" max="13818" width="9.109375" style="3"/>
    <col min="13819" max="13819" width="35.44140625" style="3" customWidth="1"/>
    <col min="13820" max="13820" width="96.6640625" style="3" customWidth="1"/>
    <col min="13821" max="13822" width="18.109375" style="3" customWidth="1"/>
    <col min="13823" max="14074" width="9.109375" style="3"/>
    <col min="14075" max="14075" width="35.44140625" style="3" customWidth="1"/>
    <col min="14076" max="14076" width="96.6640625" style="3" customWidth="1"/>
    <col min="14077" max="14078" width="18.109375" style="3" customWidth="1"/>
    <col min="14079" max="14330" width="9.109375" style="3"/>
    <col min="14331" max="14331" width="35.44140625" style="3" customWidth="1"/>
    <col min="14332" max="14332" width="96.6640625" style="3" customWidth="1"/>
    <col min="14333" max="14334" width="18.109375" style="3" customWidth="1"/>
    <col min="14335" max="14586" width="9.109375" style="3"/>
    <col min="14587" max="14587" width="35.44140625" style="3" customWidth="1"/>
    <col min="14588" max="14588" width="96.6640625" style="3" customWidth="1"/>
    <col min="14589" max="14590" width="18.109375" style="3" customWidth="1"/>
    <col min="14591" max="14842" width="9.109375" style="3"/>
    <col min="14843" max="14843" width="35.44140625" style="3" customWidth="1"/>
    <col min="14844" max="14844" width="96.6640625" style="3" customWidth="1"/>
    <col min="14845" max="14846" width="18.109375" style="3" customWidth="1"/>
    <col min="14847" max="15098" width="9.109375" style="3"/>
    <col min="15099" max="15099" width="35.44140625" style="3" customWidth="1"/>
    <col min="15100" max="15100" width="96.6640625" style="3" customWidth="1"/>
    <col min="15101" max="15102" width="18.109375" style="3" customWidth="1"/>
    <col min="15103" max="15354" width="9.109375" style="3"/>
    <col min="15355" max="15355" width="35.44140625" style="3" customWidth="1"/>
    <col min="15356" max="15356" width="96.6640625" style="3" customWidth="1"/>
    <col min="15357" max="15358" width="18.109375" style="3" customWidth="1"/>
    <col min="15359" max="15610" width="9.109375" style="3"/>
    <col min="15611" max="15611" width="35.44140625" style="3" customWidth="1"/>
    <col min="15612" max="15612" width="96.6640625" style="3" customWidth="1"/>
    <col min="15613" max="15614" width="18.109375" style="3" customWidth="1"/>
    <col min="15615" max="15866" width="9.109375" style="3"/>
    <col min="15867" max="15867" width="35.44140625" style="3" customWidth="1"/>
    <col min="15868" max="15868" width="96.6640625" style="3" customWidth="1"/>
    <col min="15869" max="15870" width="18.109375" style="3" customWidth="1"/>
    <col min="15871" max="16122" width="9.109375" style="3"/>
    <col min="16123" max="16123" width="35.44140625" style="3" customWidth="1"/>
    <col min="16124" max="16124" width="96.6640625" style="3" customWidth="1"/>
    <col min="16125" max="16126" width="18.109375" style="3" customWidth="1"/>
    <col min="16127" max="16384" width="9.109375" style="3"/>
  </cols>
  <sheetData>
    <row r="1" spans="1:4" ht="18" x14ac:dyDescent="0.3">
      <c r="D1" s="1" t="s">
        <v>86</v>
      </c>
    </row>
    <row r="2" spans="1:4" ht="18" x14ac:dyDescent="0.3">
      <c r="D2" s="1" t="s">
        <v>2</v>
      </c>
    </row>
    <row r="3" spans="1:4" ht="18" x14ac:dyDescent="0.3">
      <c r="D3" s="1" t="s">
        <v>3</v>
      </c>
    </row>
    <row r="4" spans="1:4" ht="18" x14ac:dyDescent="0.3">
      <c r="D4" s="1"/>
    </row>
    <row r="5" spans="1:4" ht="18" x14ac:dyDescent="0.35">
      <c r="D5" s="2"/>
    </row>
    <row r="6" spans="1:4" ht="18" x14ac:dyDescent="0.35">
      <c r="D6" s="14" t="s">
        <v>86</v>
      </c>
    </row>
    <row r="7" spans="1:4" ht="18" x14ac:dyDescent="0.35">
      <c r="D7" s="14" t="s">
        <v>2</v>
      </c>
    </row>
    <row r="8" spans="1:4" ht="18" x14ac:dyDescent="0.3">
      <c r="D8" s="15" t="s">
        <v>3</v>
      </c>
    </row>
    <row r="9" spans="1:4" ht="18" x14ac:dyDescent="0.3">
      <c r="D9" s="16" t="s">
        <v>85</v>
      </c>
    </row>
    <row r="10" spans="1:4" ht="18" x14ac:dyDescent="0.35">
      <c r="D10" s="2"/>
    </row>
    <row r="11" spans="1:4" ht="15.75" customHeight="1" x14ac:dyDescent="0.3">
      <c r="A11" s="18" t="s">
        <v>7</v>
      </c>
      <c r="B11" s="18"/>
      <c r="C11" s="18"/>
      <c r="D11" s="18"/>
    </row>
    <row r="12" spans="1:4" ht="15.75" customHeight="1" x14ac:dyDescent="0.3">
      <c r="A12" s="18" t="s">
        <v>8</v>
      </c>
      <c r="B12" s="18"/>
      <c r="C12" s="18"/>
      <c r="D12" s="18"/>
    </row>
    <row r="13" spans="1:4" x14ac:dyDescent="0.3">
      <c r="A13" s="19" t="s">
        <v>80</v>
      </c>
      <c r="B13" s="19"/>
      <c r="C13" s="19"/>
      <c r="D13" s="19"/>
    </row>
    <row r="14" spans="1:4" x14ac:dyDescent="0.3">
      <c r="A14" s="17"/>
      <c r="B14" s="17"/>
      <c r="C14" s="12"/>
      <c r="D14" s="12"/>
    </row>
    <row r="15" spans="1:4" ht="18" x14ac:dyDescent="0.35">
      <c r="A15" s="4"/>
      <c r="B15" s="4"/>
      <c r="D15" s="5" t="s">
        <v>4</v>
      </c>
    </row>
    <row r="16" spans="1:4" ht="54" x14ac:dyDescent="0.3">
      <c r="A16" s="6" t="s">
        <v>9</v>
      </c>
      <c r="B16" s="6" t="s">
        <v>10</v>
      </c>
      <c r="C16" s="13" t="s">
        <v>5</v>
      </c>
      <c r="D16" s="13" t="s">
        <v>6</v>
      </c>
    </row>
    <row r="17" spans="1:4" ht="18" x14ac:dyDescent="0.35">
      <c r="A17" s="7" t="s">
        <v>11</v>
      </c>
      <c r="B17" s="8" t="s">
        <v>12</v>
      </c>
      <c r="C17" s="9">
        <f t="shared" ref="C17:D17" si="0">C18+C20+C22+C26+C30+C31+C37+C38+C45+C46+C41</f>
        <v>17278192.037</v>
      </c>
      <c r="D17" s="9">
        <f t="shared" si="0"/>
        <v>17799138.029000003</v>
      </c>
    </row>
    <row r="18" spans="1:4" ht="18" x14ac:dyDescent="0.35">
      <c r="A18" s="7" t="s">
        <v>13</v>
      </c>
      <c r="B18" s="8" t="s">
        <v>14</v>
      </c>
      <c r="C18" s="9">
        <f t="shared" ref="C18:D18" si="1">C19</f>
        <v>9681426.6999999993</v>
      </c>
      <c r="D18" s="9">
        <f t="shared" si="1"/>
        <v>10300377.800000001</v>
      </c>
    </row>
    <row r="19" spans="1:4" ht="18" x14ac:dyDescent="0.35">
      <c r="A19" s="7" t="s">
        <v>15</v>
      </c>
      <c r="B19" s="8" t="s">
        <v>16</v>
      </c>
      <c r="C19" s="10">
        <f>9337624.5+343802.2</f>
        <v>9681426.6999999993</v>
      </c>
      <c r="D19" s="10">
        <f>9934228.4+366149.4</f>
        <v>10300377.800000001</v>
      </c>
    </row>
    <row r="20" spans="1:4" ht="36" x14ac:dyDescent="0.35">
      <c r="A20" s="7" t="s">
        <v>17</v>
      </c>
      <c r="B20" s="8" t="s">
        <v>18</v>
      </c>
      <c r="C20" s="9">
        <f t="shared" ref="C20:D20" si="2">C21</f>
        <v>48444.2</v>
      </c>
      <c r="D20" s="9">
        <f t="shared" si="2"/>
        <v>50192.5</v>
      </c>
    </row>
    <row r="21" spans="1:4" ht="36" x14ac:dyDescent="0.35">
      <c r="A21" s="7" t="s">
        <v>19</v>
      </c>
      <c r="B21" s="8" t="s">
        <v>20</v>
      </c>
      <c r="C21" s="10">
        <v>48444.2</v>
      </c>
      <c r="D21" s="10">
        <v>50192.5</v>
      </c>
    </row>
    <row r="22" spans="1:4" ht="18" x14ac:dyDescent="0.35">
      <c r="A22" s="7" t="s">
        <v>21</v>
      </c>
      <c r="B22" s="8" t="s">
        <v>22</v>
      </c>
      <c r="C22" s="9">
        <f t="shared" ref="C22:D22" si="3">SUM(C23:C25)</f>
        <v>631910.30000000005</v>
      </c>
      <c r="D22" s="9">
        <f t="shared" si="3"/>
        <v>332783.19999999995</v>
      </c>
    </row>
    <row r="23" spans="1:4" ht="18" x14ac:dyDescent="0.35">
      <c r="A23" s="7" t="s">
        <v>23</v>
      </c>
      <c r="B23" s="8" t="s">
        <v>0</v>
      </c>
      <c r="C23" s="10">
        <v>576015</v>
      </c>
      <c r="D23" s="10">
        <v>145041.5</v>
      </c>
    </row>
    <row r="24" spans="1:4" ht="18" x14ac:dyDescent="0.35">
      <c r="A24" s="7" t="s">
        <v>24</v>
      </c>
      <c r="B24" s="8" t="s">
        <v>25</v>
      </c>
      <c r="C24" s="10">
        <v>1322.9</v>
      </c>
      <c r="D24" s="10">
        <v>1375.9</v>
      </c>
    </row>
    <row r="25" spans="1:4" ht="23.25" customHeight="1" x14ac:dyDescent="0.35">
      <c r="A25" s="7" t="s">
        <v>26</v>
      </c>
      <c r="B25" s="8" t="s">
        <v>1</v>
      </c>
      <c r="C25" s="10">
        <v>54572.4</v>
      </c>
      <c r="D25" s="10">
        <v>186365.8</v>
      </c>
    </row>
    <row r="26" spans="1:4" ht="18" x14ac:dyDescent="0.35">
      <c r="A26" s="7" t="s">
        <v>27</v>
      </c>
      <c r="B26" s="8" t="s">
        <v>28</v>
      </c>
      <c r="C26" s="9">
        <f t="shared" ref="C26:D26" si="4">C27+C28+C29</f>
        <v>4976200.5290000001</v>
      </c>
      <c r="D26" s="9">
        <f t="shared" si="4"/>
        <v>5127084.0290000001</v>
      </c>
    </row>
    <row r="27" spans="1:4" ht="18" x14ac:dyDescent="0.35">
      <c r="A27" s="7" t="s">
        <v>29</v>
      </c>
      <c r="B27" s="8" t="s">
        <v>30</v>
      </c>
      <c r="C27" s="10">
        <v>874370.5</v>
      </c>
      <c r="D27" s="10">
        <v>962352.1</v>
      </c>
    </row>
    <row r="28" spans="1:4" ht="18" x14ac:dyDescent="0.35">
      <c r="A28" s="7" t="s">
        <v>31</v>
      </c>
      <c r="B28" s="8" t="s">
        <v>32</v>
      </c>
      <c r="C28" s="10">
        <v>1480385.1</v>
      </c>
      <c r="D28" s="10">
        <v>1538784.4</v>
      </c>
    </row>
    <row r="29" spans="1:4" ht="18" x14ac:dyDescent="0.35">
      <c r="A29" s="7" t="s">
        <v>33</v>
      </c>
      <c r="B29" s="8" t="s">
        <v>34</v>
      </c>
      <c r="C29" s="10">
        <f>2520995+100115.479+334.45</f>
        <v>2621444.929</v>
      </c>
      <c r="D29" s="10">
        <f>2525497.6+100115.479+334.45</f>
        <v>2625947.5290000001</v>
      </c>
    </row>
    <row r="30" spans="1:4" ht="18" x14ac:dyDescent="0.35">
      <c r="A30" s="7" t="s">
        <v>35</v>
      </c>
      <c r="B30" s="8" t="s">
        <v>36</v>
      </c>
      <c r="C30" s="10">
        <v>197859.3</v>
      </c>
      <c r="D30" s="10">
        <v>197810.8</v>
      </c>
    </row>
    <row r="31" spans="1:4" ht="36" x14ac:dyDescent="0.35">
      <c r="A31" s="7" t="s">
        <v>37</v>
      </c>
      <c r="B31" s="8" t="s">
        <v>38</v>
      </c>
      <c r="C31" s="9">
        <f t="shared" ref="C31:D31" si="5">C32+C33+C34+C35+C36</f>
        <v>900649.9</v>
      </c>
      <c r="D31" s="9">
        <f t="shared" si="5"/>
        <v>1018440.3</v>
      </c>
    </row>
    <row r="32" spans="1:4" ht="72" x14ac:dyDescent="0.35">
      <c r="A32" s="7" t="s">
        <v>39</v>
      </c>
      <c r="B32" s="8" t="s">
        <v>40</v>
      </c>
      <c r="C32" s="10">
        <v>1481</v>
      </c>
      <c r="D32" s="10">
        <v>2330</v>
      </c>
    </row>
    <row r="33" spans="1:4" ht="72" x14ac:dyDescent="0.35">
      <c r="A33" s="7" t="s">
        <v>41</v>
      </c>
      <c r="B33" s="11" t="s">
        <v>42</v>
      </c>
      <c r="C33" s="10">
        <v>719755.5</v>
      </c>
      <c r="D33" s="10">
        <v>837106.8</v>
      </c>
    </row>
    <row r="34" spans="1:4" ht="36" x14ac:dyDescent="0.35">
      <c r="A34" s="7" t="s">
        <v>43</v>
      </c>
      <c r="B34" s="8" t="s">
        <v>44</v>
      </c>
      <c r="C34" s="10">
        <v>1516</v>
      </c>
      <c r="D34" s="10">
        <v>519.1</v>
      </c>
    </row>
    <row r="35" spans="1:4" ht="18" x14ac:dyDescent="0.35">
      <c r="A35" s="7" t="s">
        <v>45</v>
      </c>
      <c r="B35" s="8" t="s">
        <v>46</v>
      </c>
      <c r="C35" s="10">
        <v>21327.5</v>
      </c>
      <c r="D35" s="10">
        <v>21929.5</v>
      </c>
    </row>
    <row r="36" spans="1:4" ht="72" x14ac:dyDescent="0.35">
      <c r="A36" s="7" t="s">
        <v>47</v>
      </c>
      <c r="B36" s="11" t="s">
        <v>48</v>
      </c>
      <c r="C36" s="10">
        <v>156569.9</v>
      </c>
      <c r="D36" s="10">
        <v>156554.9</v>
      </c>
    </row>
    <row r="37" spans="1:4" ht="18" x14ac:dyDescent="0.35">
      <c r="A37" s="7" t="s">
        <v>49</v>
      </c>
      <c r="B37" s="8" t="s">
        <v>50</v>
      </c>
      <c r="C37" s="10">
        <v>9931.1</v>
      </c>
      <c r="D37" s="10">
        <v>10301.1</v>
      </c>
    </row>
    <row r="38" spans="1:4" ht="36" x14ac:dyDescent="0.35">
      <c r="A38" s="7" t="s">
        <v>51</v>
      </c>
      <c r="B38" s="8" t="s">
        <v>52</v>
      </c>
      <c r="C38" s="9">
        <f t="shared" ref="C38:D38" si="6">C39+C40</f>
        <v>275445.30799999996</v>
      </c>
      <c r="D38" s="9">
        <f t="shared" si="6"/>
        <v>206830.6</v>
      </c>
    </row>
    <row r="39" spans="1:4" ht="18" x14ac:dyDescent="0.35">
      <c r="A39" s="7" t="s">
        <v>53</v>
      </c>
      <c r="B39" s="8" t="s">
        <v>54</v>
      </c>
      <c r="C39" s="10">
        <v>1554.1</v>
      </c>
      <c r="D39" s="10">
        <v>1494</v>
      </c>
    </row>
    <row r="40" spans="1:4" ht="18" x14ac:dyDescent="0.35">
      <c r="A40" s="7" t="s">
        <v>55</v>
      </c>
      <c r="B40" s="8" t="s">
        <v>56</v>
      </c>
      <c r="C40" s="10">
        <f>301770.2-27878.992</f>
        <v>273891.20799999998</v>
      </c>
      <c r="D40" s="10">
        <v>205336.6</v>
      </c>
    </row>
    <row r="41" spans="1:4" ht="18" x14ac:dyDescent="0.35">
      <c r="A41" s="7" t="s">
        <v>57</v>
      </c>
      <c r="B41" s="8" t="s">
        <v>58</v>
      </c>
      <c r="C41" s="9">
        <f t="shared" ref="C41:D41" si="7">C42+C43+C44</f>
        <v>201446.8</v>
      </c>
      <c r="D41" s="9">
        <f t="shared" si="7"/>
        <v>202056.7</v>
      </c>
    </row>
    <row r="42" spans="1:4" ht="72" x14ac:dyDescent="0.35">
      <c r="A42" s="7" t="s">
        <v>59</v>
      </c>
      <c r="B42" s="11" t="s">
        <v>60</v>
      </c>
      <c r="C42" s="10">
        <v>54198.2</v>
      </c>
      <c r="D42" s="10">
        <v>47961.7</v>
      </c>
    </row>
    <row r="43" spans="1:4" ht="36" x14ac:dyDescent="0.35">
      <c r="A43" s="7" t="s">
        <v>61</v>
      </c>
      <c r="B43" s="8" t="s">
        <v>62</v>
      </c>
      <c r="C43" s="10">
        <v>113682.6</v>
      </c>
      <c r="D43" s="10">
        <v>120529</v>
      </c>
    </row>
    <row r="44" spans="1:4" ht="72" x14ac:dyDescent="0.35">
      <c r="A44" s="7" t="s">
        <v>63</v>
      </c>
      <c r="B44" s="8" t="s">
        <v>64</v>
      </c>
      <c r="C44" s="10">
        <v>33566</v>
      </c>
      <c r="D44" s="10">
        <v>33566</v>
      </c>
    </row>
    <row r="45" spans="1:4" ht="18" x14ac:dyDescent="0.35">
      <c r="A45" s="7" t="s">
        <v>65</v>
      </c>
      <c r="B45" s="8" t="s">
        <v>66</v>
      </c>
      <c r="C45" s="10">
        <f>66856.8+248388.9</f>
        <v>315245.7</v>
      </c>
      <c r="D45" s="10">
        <f>70520.8+244754.9</f>
        <v>315275.7</v>
      </c>
    </row>
    <row r="46" spans="1:4" ht="18" x14ac:dyDescent="0.35">
      <c r="A46" s="7" t="s">
        <v>67</v>
      </c>
      <c r="B46" s="8" t="s">
        <v>68</v>
      </c>
      <c r="C46" s="9">
        <f t="shared" ref="C46:D46" si="8">C47</f>
        <v>39632.199999999997</v>
      </c>
      <c r="D46" s="9">
        <f t="shared" si="8"/>
        <v>37985.300000000003</v>
      </c>
    </row>
    <row r="47" spans="1:4" ht="18" x14ac:dyDescent="0.35">
      <c r="A47" s="7" t="s">
        <v>69</v>
      </c>
      <c r="B47" s="8" t="s">
        <v>70</v>
      </c>
      <c r="C47" s="10">
        <v>39632.199999999997</v>
      </c>
      <c r="D47" s="10">
        <v>37985.300000000003</v>
      </c>
    </row>
    <row r="48" spans="1:4" ht="18" x14ac:dyDescent="0.35">
      <c r="A48" s="7" t="s">
        <v>71</v>
      </c>
      <c r="B48" s="8" t="s">
        <v>72</v>
      </c>
      <c r="C48" s="9">
        <f t="shared" ref="C48:D48" si="9">C49</f>
        <v>13921177.045000002</v>
      </c>
      <c r="D48" s="9">
        <f t="shared" si="9"/>
        <v>13433960.808</v>
      </c>
    </row>
    <row r="49" spans="1:4" ht="36" x14ac:dyDescent="0.35">
      <c r="A49" s="7" t="s">
        <v>73</v>
      </c>
      <c r="B49" s="8" t="s">
        <v>74</v>
      </c>
      <c r="C49" s="9">
        <f t="shared" ref="C49:D49" si="10">C50+C51+C52+C53</f>
        <v>13921177.045000002</v>
      </c>
      <c r="D49" s="9">
        <f t="shared" si="10"/>
        <v>13433960.808</v>
      </c>
    </row>
    <row r="50" spans="1:4" ht="18" x14ac:dyDescent="0.35">
      <c r="A50" s="7" t="s">
        <v>81</v>
      </c>
      <c r="B50" s="8" t="s">
        <v>75</v>
      </c>
      <c r="C50" s="10">
        <v>279228.40000000002</v>
      </c>
      <c r="D50" s="10">
        <v>275936.40000000002</v>
      </c>
    </row>
    <row r="51" spans="1:4" ht="36" x14ac:dyDescent="0.35">
      <c r="A51" s="7" t="s">
        <v>82</v>
      </c>
      <c r="B51" s="8" t="s">
        <v>76</v>
      </c>
      <c r="C51" s="10">
        <f>2908496.1+200000+38619.2+154846.3+257952.2+212800+809408.664-249341.219</f>
        <v>4332781.245000001</v>
      </c>
      <c r="D51" s="10">
        <f>1953504.4+200000+332508.8+124085.6-27387.8+6882.6+810345.352+42649.756+274818.8</f>
        <v>3717407.5079999999</v>
      </c>
    </row>
    <row r="52" spans="1:4" ht="18" x14ac:dyDescent="0.35">
      <c r="A52" s="7" t="s">
        <v>83</v>
      </c>
      <c r="B52" s="8" t="s">
        <v>77</v>
      </c>
      <c r="C52" s="10">
        <f>9066188.8+52887.5-321.8+534.5+136143.4+31353.2</f>
        <v>9286785.5999999996</v>
      </c>
      <c r="D52" s="10">
        <f>9195263.9+51587.7-321.8+563+136143.4+34998.9</f>
        <v>9418235.0999999996</v>
      </c>
    </row>
    <row r="53" spans="1:4" ht="18" x14ac:dyDescent="0.35">
      <c r="A53" s="7" t="s">
        <v>84</v>
      </c>
      <c r="B53" s="8" t="s">
        <v>78</v>
      </c>
      <c r="C53" s="10">
        <v>22381.8</v>
      </c>
      <c r="D53" s="10">
        <v>22381.8</v>
      </c>
    </row>
    <row r="54" spans="1:4" ht="18" x14ac:dyDescent="0.35">
      <c r="A54" s="20" t="s">
        <v>79</v>
      </c>
      <c r="B54" s="20"/>
      <c r="C54" s="9">
        <f t="shared" ref="C54:D54" si="11">C17+C48</f>
        <v>31199369.082000002</v>
      </c>
      <c r="D54" s="9">
        <f t="shared" si="11"/>
        <v>31233098.837000005</v>
      </c>
    </row>
  </sheetData>
  <mergeCells count="4">
    <mergeCell ref="A11:D11"/>
    <mergeCell ref="A12:D12"/>
    <mergeCell ref="A13:D13"/>
    <mergeCell ref="A54:B54"/>
  </mergeCells>
  <pageMargins left="0.70866141732283472" right="0.27" top="0.26" bottom="0.27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Ермолина Анастасия Николаевна</cp:lastModifiedBy>
  <cp:lastPrinted>2019-04-02T05:00:41Z</cp:lastPrinted>
  <dcterms:created xsi:type="dcterms:W3CDTF">2018-10-16T12:27:33Z</dcterms:created>
  <dcterms:modified xsi:type="dcterms:W3CDTF">2019-06-04T12:04:43Z</dcterms:modified>
</cp:coreProperties>
</file>