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99"/>
  </bookViews>
  <sheets>
    <sheet name="Ведомств разверн" sheetId="1" r:id="rId1"/>
  </sheets>
  <definedNames>
    <definedName name="_xlnm._FilterDatabase" localSheetId="0" hidden="1">'Ведомств разверн'!$A$12:$L$4039</definedName>
    <definedName name="_xlnm.Print_Titles" localSheetId="0">'Ведомств разверн'!$9:$12</definedName>
    <definedName name="_xlnm.Print_Area" localSheetId="0">'Ведомств разверн'!$A$1:$I$4038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26" i="1" l="1"/>
  <c r="I2926" i="1"/>
  <c r="I2925" i="1" s="1"/>
  <c r="I2924" i="1" s="1"/>
  <c r="I2923" i="1" s="1"/>
  <c r="I2922" i="1" s="1"/>
  <c r="I2921" i="1" s="1"/>
  <c r="H2926" i="1"/>
  <c r="H2925" i="1" s="1"/>
  <c r="H2924" i="1" s="1"/>
  <c r="H2923" i="1" s="1"/>
  <c r="H2922" i="1" s="1"/>
  <c r="H2921" i="1" s="1"/>
  <c r="G2926" i="1"/>
  <c r="G2925" i="1" s="1"/>
  <c r="G2924" i="1" s="1"/>
  <c r="G2923" i="1" s="1"/>
  <c r="G2922" i="1" s="1"/>
  <c r="G2921" i="1" s="1"/>
  <c r="J2925" i="1"/>
  <c r="J2924" i="1"/>
  <c r="J2923" i="1" s="1"/>
  <c r="J2922" i="1" s="1"/>
  <c r="J2921" i="1" s="1"/>
  <c r="I3638" i="1" l="1"/>
  <c r="H3638" i="1"/>
  <c r="G3638" i="1"/>
  <c r="I3581" i="1"/>
  <c r="H3581" i="1"/>
  <c r="G3581" i="1"/>
  <c r="I1472" i="1" l="1"/>
  <c r="H2612" i="1" l="1"/>
  <c r="H2611" i="1" s="1"/>
  <c r="H2610" i="1" s="1"/>
  <c r="I2612" i="1"/>
  <c r="I2611" i="1" s="1"/>
  <c r="I2610" i="1" s="1"/>
  <c r="J2612" i="1"/>
  <c r="J2611" i="1" s="1"/>
  <c r="J2610" i="1" s="1"/>
  <c r="G2612" i="1"/>
  <c r="G2611" i="1" s="1"/>
  <c r="G2610" i="1" s="1"/>
  <c r="H3169" i="1" l="1"/>
  <c r="I3169" i="1"/>
  <c r="J3169" i="1"/>
  <c r="G3169" i="1"/>
  <c r="I750" i="1" l="1"/>
  <c r="I2868" i="1"/>
  <c r="G481" i="1" l="1"/>
  <c r="J3786" i="1" l="1"/>
  <c r="J3785" i="1" s="1"/>
  <c r="I3787" i="1"/>
  <c r="I3786" i="1" s="1"/>
  <c r="I3785" i="1" s="1"/>
  <c r="H3787" i="1"/>
  <c r="H3786" i="1" s="1"/>
  <c r="H3785" i="1" s="1"/>
  <c r="G3787" i="1"/>
  <c r="G3786" i="1" s="1"/>
  <c r="G3785" i="1" s="1"/>
  <c r="I3765" i="1"/>
  <c r="H3765" i="1"/>
  <c r="G3765" i="1"/>
  <c r="I3764" i="1"/>
  <c r="H3764" i="1"/>
  <c r="G3764" i="1"/>
  <c r="I3762" i="1" l="1"/>
  <c r="H3762" i="1"/>
  <c r="G3762" i="1"/>
  <c r="H3989" i="1" l="1"/>
  <c r="I3989" i="1"/>
  <c r="J3989" i="1"/>
  <c r="G3989" i="1"/>
  <c r="H2700" i="1"/>
  <c r="I2700" i="1"/>
  <c r="J2700" i="1"/>
  <c r="G2700" i="1"/>
  <c r="H312" i="1" l="1"/>
  <c r="I312" i="1"/>
  <c r="J312" i="1"/>
  <c r="G312" i="1"/>
  <c r="G603" i="1" l="1"/>
  <c r="G2842" i="1"/>
  <c r="G410" i="1" l="1"/>
  <c r="G409" i="1"/>
  <c r="G270" i="1"/>
  <c r="H594" i="1" l="1"/>
  <c r="H593" i="1" s="1"/>
  <c r="H592" i="1" s="1"/>
  <c r="H591" i="1" s="1"/>
  <c r="H590" i="1" s="1"/>
  <c r="I594" i="1"/>
  <c r="I593" i="1" s="1"/>
  <c r="I592" i="1" s="1"/>
  <c r="I591" i="1" s="1"/>
  <c r="I590" i="1" s="1"/>
  <c r="J594" i="1"/>
  <c r="J593" i="1" s="1"/>
  <c r="J592" i="1" s="1"/>
  <c r="J591" i="1" s="1"/>
  <c r="J590" i="1" s="1"/>
  <c r="G594" i="1"/>
  <c r="G593" i="1" s="1"/>
  <c r="G592" i="1" s="1"/>
  <c r="G591" i="1" s="1"/>
  <c r="G590" i="1" s="1"/>
  <c r="I526" i="1"/>
  <c r="H2867" i="1" l="1"/>
  <c r="H2866" i="1" s="1"/>
  <c r="H2865" i="1" s="1"/>
  <c r="I2867" i="1"/>
  <c r="I2866" i="1" s="1"/>
  <c r="I2865" i="1" s="1"/>
  <c r="J2867" i="1"/>
  <c r="J2866" i="1" s="1"/>
  <c r="J2865" i="1" s="1"/>
  <c r="G2867" i="1"/>
  <c r="G2866" i="1" s="1"/>
  <c r="G2865" i="1" s="1"/>
  <c r="H2847" i="1"/>
  <c r="H2846" i="1" s="1"/>
  <c r="I2847" i="1"/>
  <c r="I2846" i="1" s="1"/>
  <c r="J2847" i="1"/>
  <c r="J2846" i="1" s="1"/>
  <c r="H2850" i="1"/>
  <c r="H2849" i="1" s="1"/>
  <c r="I2850" i="1"/>
  <c r="I2849" i="1" s="1"/>
  <c r="J2850" i="1"/>
  <c r="J2849" i="1" s="1"/>
  <c r="H2853" i="1"/>
  <c r="H2852" i="1" s="1"/>
  <c r="I2853" i="1"/>
  <c r="I2852" i="1" s="1"/>
  <c r="J2853" i="1"/>
  <c r="J2852" i="1" s="1"/>
  <c r="G2853" i="1"/>
  <c r="G2852" i="1" s="1"/>
  <c r="G2850" i="1"/>
  <c r="G2849" i="1" s="1"/>
  <c r="G2847" i="1"/>
  <c r="G2846" i="1" s="1"/>
  <c r="H2800" i="1"/>
  <c r="H2799" i="1" s="1"/>
  <c r="I2800" i="1"/>
  <c r="I2799" i="1" s="1"/>
  <c r="J2800" i="1"/>
  <c r="J2799" i="1" s="1"/>
  <c r="G2800" i="1"/>
  <c r="G2799" i="1" s="1"/>
  <c r="H2803" i="1"/>
  <c r="H2802" i="1" s="1"/>
  <c r="I2803" i="1"/>
  <c r="I2802" i="1" s="1"/>
  <c r="J2803" i="1"/>
  <c r="J2802" i="1" s="1"/>
  <c r="G2803" i="1"/>
  <c r="G2802" i="1" s="1"/>
  <c r="H2806" i="1"/>
  <c r="H2805" i="1" s="1"/>
  <c r="I2806" i="1"/>
  <c r="I2805" i="1" s="1"/>
  <c r="J2806" i="1"/>
  <c r="J2805" i="1" s="1"/>
  <c r="G2806" i="1"/>
  <c r="G2805" i="1" s="1"/>
  <c r="H2797" i="1"/>
  <c r="H2796" i="1" s="1"/>
  <c r="I2797" i="1"/>
  <c r="I2796" i="1" s="1"/>
  <c r="J2797" i="1"/>
  <c r="J2796" i="1" s="1"/>
  <c r="G2797" i="1"/>
  <c r="G2796" i="1" s="1"/>
  <c r="H3294" i="1"/>
  <c r="H3293" i="1" s="1"/>
  <c r="H3292" i="1" s="1"/>
  <c r="H3291" i="1" s="1"/>
  <c r="H3290" i="1" s="1"/>
  <c r="H3289" i="1" s="1"/>
  <c r="H3288" i="1" s="1"/>
  <c r="I3294" i="1"/>
  <c r="I3293" i="1" s="1"/>
  <c r="I3292" i="1" s="1"/>
  <c r="I3291" i="1" s="1"/>
  <c r="I3290" i="1" s="1"/>
  <c r="I3289" i="1" s="1"/>
  <c r="I3288" i="1" s="1"/>
  <c r="J3294" i="1"/>
  <c r="J3293" i="1" s="1"/>
  <c r="J3292" i="1" s="1"/>
  <c r="J3291" i="1" s="1"/>
  <c r="J3290" i="1" s="1"/>
  <c r="J3289" i="1" s="1"/>
  <c r="J3288" i="1" s="1"/>
  <c r="G3294" i="1"/>
  <c r="G3293" i="1" s="1"/>
  <c r="G3292" i="1" s="1"/>
  <c r="G3291" i="1" s="1"/>
  <c r="G3290" i="1" s="1"/>
  <c r="G3289" i="1" s="1"/>
  <c r="G3288" i="1" s="1"/>
  <c r="H909" i="1"/>
  <c r="I909" i="1"/>
  <c r="J909" i="1"/>
  <c r="G909" i="1"/>
  <c r="H3266" i="1" l="1"/>
  <c r="I3266" i="1"/>
  <c r="J3266" i="1"/>
  <c r="G3266" i="1"/>
  <c r="H3258" i="1"/>
  <c r="I3258" i="1"/>
  <c r="J3258" i="1"/>
  <c r="G3258" i="1"/>
  <c r="I524" i="1"/>
  <c r="H797" i="1"/>
  <c r="I797" i="1"/>
  <c r="J797" i="1"/>
  <c r="G797" i="1"/>
  <c r="H774" i="1"/>
  <c r="I774" i="1"/>
  <c r="J774" i="1"/>
  <c r="G774" i="1"/>
  <c r="G773" i="1" s="1"/>
  <c r="H729" i="1"/>
  <c r="I729" i="1"/>
  <c r="J729" i="1"/>
  <c r="H731" i="1"/>
  <c r="I731" i="1"/>
  <c r="J731" i="1"/>
  <c r="G731" i="1"/>
  <c r="G729" i="1"/>
  <c r="J728" i="1" l="1"/>
  <c r="J727" i="1" s="1"/>
  <c r="J726" i="1" s="1"/>
  <c r="I728" i="1"/>
  <c r="I727" i="1" s="1"/>
  <c r="I726" i="1" s="1"/>
  <c r="H728" i="1"/>
  <c r="H727" i="1" s="1"/>
  <c r="H726" i="1" s="1"/>
  <c r="G728" i="1"/>
  <c r="G727" i="1" s="1"/>
  <c r="G726" i="1" s="1"/>
  <c r="H716" i="1"/>
  <c r="I716" i="1"/>
  <c r="J716" i="1"/>
  <c r="H718" i="1"/>
  <c r="I718" i="1"/>
  <c r="J718" i="1"/>
  <c r="G718" i="1"/>
  <c r="G716" i="1"/>
  <c r="H623" i="1"/>
  <c r="H622" i="1" s="1"/>
  <c r="H621" i="1" s="1"/>
  <c r="H620" i="1" s="1"/>
  <c r="I623" i="1"/>
  <c r="I622" i="1" s="1"/>
  <c r="I621" i="1" s="1"/>
  <c r="I620" i="1" s="1"/>
  <c r="J623" i="1"/>
  <c r="J622" i="1" s="1"/>
  <c r="J621" i="1" s="1"/>
  <c r="J620" i="1" s="1"/>
  <c r="G623" i="1"/>
  <c r="G622" i="1" s="1"/>
  <c r="G621" i="1" s="1"/>
  <c r="G620" i="1" s="1"/>
  <c r="H575" i="1"/>
  <c r="H574" i="1" s="1"/>
  <c r="I575" i="1"/>
  <c r="I574" i="1" s="1"/>
  <c r="J575" i="1"/>
  <c r="J574" i="1" s="1"/>
  <c r="G575" i="1"/>
  <c r="G574" i="1" s="1"/>
  <c r="H572" i="1"/>
  <c r="H571" i="1" s="1"/>
  <c r="I572" i="1"/>
  <c r="I571" i="1" s="1"/>
  <c r="J572" i="1"/>
  <c r="J571" i="1" s="1"/>
  <c r="G572" i="1"/>
  <c r="G571" i="1" s="1"/>
  <c r="H569" i="1"/>
  <c r="H568" i="1" s="1"/>
  <c r="I569" i="1"/>
  <c r="I568" i="1" s="1"/>
  <c r="J569" i="1"/>
  <c r="J568" i="1" s="1"/>
  <c r="G569" i="1"/>
  <c r="G568" i="1" s="1"/>
  <c r="H553" i="1" l="1"/>
  <c r="H552" i="1" s="1"/>
  <c r="H551" i="1" s="1"/>
  <c r="I553" i="1"/>
  <c r="I552" i="1" s="1"/>
  <c r="I551" i="1" s="1"/>
  <c r="J553" i="1"/>
  <c r="J552" i="1" s="1"/>
  <c r="J551" i="1" s="1"/>
  <c r="G553" i="1"/>
  <c r="G552" i="1" s="1"/>
  <c r="G551" i="1" s="1"/>
  <c r="H491" i="1"/>
  <c r="I491" i="1"/>
  <c r="J491" i="1"/>
  <c r="H493" i="1"/>
  <c r="I493" i="1"/>
  <c r="J493" i="1"/>
  <c r="G493" i="1"/>
  <c r="G491" i="1"/>
  <c r="J490" i="1" l="1"/>
  <c r="J489" i="1" s="1"/>
  <c r="I490" i="1"/>
  <c r="I489" i="1" s="1"/>
  <c r="H490" i="1"/>
  <c r="H489" i="1" s="1"/>
  <c r="G490" i="1"/>
  <c r="G489" i="1" s="1"/>
  <c r="H3372" i="1" l="1"/>
  <c r="I3372" i="1"/>
  <c r="J3372" i="1"/>
  <c r="G3372" i="1"/>
  <c r="H2576" i="1"/>
  <c r="H2575" i="1" s="1"/>
  <c r="H2574" i="1" s="1"/>
  <c r="H2573" i="1" s="1"/>
  <c r="H2572" i="1" s="1"/>
  <c r="H2571" i="1" s="1"/>
  <c r="I2576" i="1"/>
  <c r="I2575" i="1" s="1"/>
  <c r="I2574" i="1" s="1"/>
  <c r="I2573" i="1" s="1"/>
  <c r="I2572" i="1" s="1"/>
  <c r="I2571" i="1" s="1"/>
  <c r="J2576" i="1"/>
  <c r="J2575" i="1" s="1"/>
  <c r="J2574" i="1" s="1"/>
  <c r="J2573" i="1" s="1"/>
  <c r="J2572" i="1" s="1"/>
  <c r="J2571" i="1" s="1"/>
  <c r="G2576" i="1"/>
  <c r="G2575" i="1" s="1"/>
  <c r="G2574" i="1" s="1"/>
  <c r="G2573" i="1" s="1"/>
  <c r="G2572" i="1" s="1"/>
  <c r="G2571" i="1" s="1"/>
  <c r="H2549" i="1"/>
  <c r="H2548" i="1" s="1"/>
  <c r="H2547" i="1" s="1"/>
  <c r="I2549" i="1"/>
  <c r="I2548" i="1" s="1"/>
  <c r="I2547" i="1" s="1"/>
  <c r="J2549" i="1"/>
  <c r="J2548" i="1" s="1"/>
  <c r="J2547" i="1" s="1"/>
  <c r="G2549" i="1"/>
  <c r="G2548" i="1" s="1"/>
  <c r="G2547" i="1" s="1"/>
  <c r="H2530" i="1"/>
  <c r="H2529" i="1" s="1"/>
  <c r="H2528" i="1" s="1"/>
  <c r="I2530" i="1"/>
  <c r="I2529" i="1" s="1"/>
  <c r="I2528" i="1" s="1"/>
  <c r="J2530" i="1"/>
  <c r="J2529" i="1" s="1"/>
  <c r="J2528" i="1" s="1"/>
  <c r="G2530" i="1"/>
  <c r="G2529" i="1" s="1"/>
  <c r="G2528" i="1" s="1"/>
  <c r="H2517" i="1"/>
  <c r="I2517" i="1"/>
  <c r="J2517" i="1"/>
  <c r="G2517" i="1"/>
  <c r="H2481" i="1"/>
  <c r="H2480" i="1" s="1"/>
  <c r="H2479" i="1" s="1"/>
  <c r="I2481" i="1"/>
  <c r="I2480" i="1" s="1"/>
  <c r="I2479" i="1" s="1"/>
  <c r="J2481" i="1"/>
  <c r="J2480" i="1" s="1"/>
  <c r="J2479" i="1" s="1"/>
  <c r="G2481" i="1"/>
  <c r="G2480" i="1" s="1"/>
  <c r="G2479" i="1" s="1"/>
  <c r="H2466" i="1"/>
  <c r="H2465" i="1" s="1"/>
  <c r="H2464" i="1" s="1"/>
  <c r="H2463" i="1" s="1"/>
  <c r="I2466" i="1"/>
  <c r="I2465" i="1" s="1"/>
  <c r="I2464" i="1" s="1"/>
  <c r="I2463" i="1" s="1"/>
  <c r="J2466" i="1"/>
  <c r="J2465" i="1" s="1"/>
  <c r="J2464" i="1" s="1"/>
  <c r="J2463" i="1" s="1"/>
  <c r="G2466" i="1"/>
  <c r="G2465" i="1" s="1"/>
  <c r="G2464" i="1" s="1"/>
  <c r="G2463" i="1" s="1"/>
  <c r="H2362" i="1"/>
  <c r="H2361" i="1" s="1"/>
  <c r="H2360" i="1" s="1"/>
  <c r="I2362" i="1"/>
  <c r="I2361" i="1" s="1"/>
  <c r="I2360" i="1" s="1"/>
  <c r="J2362" i="1"/>
  <c r="J2361" i="1" s="1"/>
  <c r="J2360" i="1" s="1"/>
  <c r="G2362" i="1"/>
  <c r="G2361" i="1" s="1"/>
  <c r="G2360" i="1" s="1"/>
  <c r="H2341" i="1"/>
  <c r="H2340" i="1" s="1"/>
  <c r="H2339" i="1" s="1"/>
  <c r="I2341" i="1"/>
  <c r="I2340" i="1" s="1"/>
  <c r="I2339" i="1" s="1"/>
  <c r="J2341" i="1"/>
  <c r="J2340" i="1" s="1"/>
  <c r="J2339" i="1" s="1"/>
  <c r="G2341" i="1"/>
  <c r="G2340" i="1" s="1"/>
  <c r="G2339" i="1" s="1"/>
  <c r="H2294" i="1"/>
  <c r="H2293" i="1" s="1"/>
  <c r="I2294" i="1"/>
  <c r="I2293" i="1" s="1"/>
  <c r="J2294" i="1"/>
  <c r="J2293" i="1" s="1"/>
  <c r="G2294" i="1"/>
  <c r="G2293" i="1" s="1"/>
  <c r="H2279" i="1"/>
  <c r="H2278" i="1" s="1"/>
  <c r="H2277" i="1" s="1"/>
  <c r="I2279" i="1"/>
  <c r="I2278" i="1" s="1"/>
  <c r="I2277" i="1" s="1"/>
  <c r="J2279" i="1"/>
  <c r="J2278" i="1" s="1"/>
  <c r="J2277" i="1" s="1"/>
  <c r="G2279" i="1"/>
  <c r="G2278" i="1" s="1"/>
  <c r="G2277" i="1" s="1"/>
  <c r="J2264" i="1"/>
  <c r="J2263" i="1" s="1"/>
  <c r="I2264" i="1"/>
  <c r="I2263" i="1" s="1"/>
  <c r="H2264" i="1"/>
  <c r="H2263" i="1" s="1"/>
  <c r="G2264" i="1"/>
  <c r="G2263" i="1" s="1"/>
  <c r="J2261" i="1"/>
  <c r="J2260" i="1" s="1"/>
  <c r="I2261" i="1"/>
  <c r="I2260" i="1" s="1"/>
  <c r="H2261" i="1"/>
  <c r="H2260" i="1" s="1"/>
  <c r="G2261" i="1"/>
  <c r="G2260" i="1" s="1"/>
  <c r="J2259" i="1" l="1"/>
  <c r="J2258" i="1" s="1"/>
  <c r="H2259" i="1"/>
  <c r="H2258" i="1" s="1"/>
  <c r="I2259" i="1"/>
  <c r="I2258" i="1" s="1"/>
  <c r="G2259" i="1"/>
  <c r="G2258" i="1" s="1"/>
  <c r="H2178" i="1"/>
  <c r="H2177" i="1" s="1"/>
  <c r="H2176" i="1" s="1"/>
  <c r="H2175" i="1" s="1"/>
  <c r="H2174" i="1" s="1"/>
  <c r="H2173" i="1" s="1"/>
  <c r="I2178" i="1"/>
  <c r="I2177" i="1" s="1"/>
  <c r="I2176" i="1" s="1"/>
  <c r="I2175" i="1" s="1"/>
  <c r="I2174" i="1" s="1"/>
  <c r="I2173" i="1" s="1"/>
  <c r="J2178" i="1"/>
  <c r="J2177" i="1" s="1"/>
  <c r="J2176" i="1" s="1"/>
  <c r="J2175" i="1" s="1"/>
  <c r="J2174" i="1" s="1"/>
  <c r="J2173" i="1" s="1"/>
  <c r="G2178" i="1"/>
  <c r="G2177" i="1" s="1"/>
  <c r="G2176" i="1" s="1"/>
  <c r="G2175" i="1" s="1"/>
  <c r="G2174" i="1" s="1"/>
  <c r="G2173" i="1" s="1"/>
  <c r="H2145" i="1"/>
  <c r="H2144" i="1" s="1"/>
  <c r="H2143" i="1" s="1"/>
  <c r="I2145" i="1"/>
  <c r="I2144" i="1" s="1"/>
  <c r="I2143" i="1" s="1"/>
  <c r="J2145" i="1"/>
  <c r="J2144" i="1" s="1"/>
  <c r="J2143" i="1" s="1"/>
  <c r="G2145" i="1"/>
  <c r="G2144" i="1" s="1"/>
  <c r="G2143" i="1" s="1"/>
  <c r="H2126" i="1"/>
  <c r="H2125" i="1" s="1"/>
  <c r="H2124" i="1" s="1"/>
  <c r="I2126" i="1"/>
  <c r="I2125" i="1" s="1"/>
  <c r="I2124" i="1" s="1"/>
  <c r="J2126" i="1"/>
  <c r="J2125" i="1" s="1"/>
  <c r="J2124" i="1" s="1"/>
  <c r="G2126" i="1"/>
  <c r="G2125" i="1" s="1"/>
  <c r="G2124" i="1" s="1"/>
  <c r="H2094" i="1"/>
  <c r="I2094" i="1"/>
  <c r="J2094" i="1"/>
  <c r="G2094" i="1"/>
  <c r="H2072" i="1" l="1"/>
  <c r="H2071" i="1" s="1"/>
  <c r="I2072" i="1"/>
  <c r="I2071" i="1" s="1"/>
  <c r="J2072" i="1"/>
  <c r="J2071" i="1" s="1"/>
  <c r="G2072" i="1"/>
  <c r="G2071" i="1" s="1"/>
  <c r="J2042" i="1"/>
  <c r="J2041" i="1" s="1"/>
  <c r="I2042" i="1"/>
  <c r="I2041" i="1" s="1"/>
  <c r="H2042" i="1"/>
  <c r="H2041" i="1" s="1"/>
  <c r="G2042" i="1"/>
  <c r="G2041" i="1" s="1"/>
  <c r="J2039" i="1"/>
  <c r="J2038" i="1" s="1"/>
  <c r="I2039" i="1"/>
  <c r="I2038" i="1" s="1"/>
  <c r="H2039" i="1"/>
  <c r="H2038" i="1" s="1"/>
  <c r="G2039" i="1"/>
  <c r="G2038" i="1" s="1"/>
  <c r="H1980" i="1"/>
  <c r="I1980" i="1"/>
  <c r="J1980" i="1"/>
  <c r="G1980" i="1"/>
  <c r="J2037" i="1" l="1"/>
  <c r="J2036" i="1" s="1"/>
  <c r="H2037" i="1"/>
  <c r="H2036" i="1" s="1"/>
  <c r="I2037" i="1"/>
  <c r="I2036" i="1" s="1"/>
  <c r="G2037" i="1"/>
  <c r="G2036" i="1" s="1"/>
  <c r="H1953" i="1" l="1"/>
  <c r="H1952" i="1" s="1"/>
  <c r="H1951" i="1" s="1"/>
  <c r="H1950" i="1" s="1"/>
  <c r="H1949" i="1" s="1"/>
  <c r="H1948" i="1" s="1"/>
  <c r="I1953" i="1"/>
  <c r="I1952" i="1" s="1"/>
  <c r="I1951" i="1" s="1"/>
  <c r="I1950" i="1" s="1"/>
  <c r="I1949" i="1" s="1"/>
  <c r="I1948" i="1" s="1"/>
  <c r="J1953" i="1"/>
  <c r="J1952" i="1" s="1"/>
  <c r="J1951" i="1" s="1"/>
  <c r="J1950" i="1" s="1"/>
  <c r="J1949" i="1" s="1"/>
  <c r="J1948" i="1" s="1"/>
  <c r="G1953" i="1"/>
  <c r="G1952" i="1" s="1"/>
  <c r="G1951" i="1" s="1"/>
  <c r="G1950" i="1" s="1"/>
  <c r="G1949" i="1" s="1"/>
  <c r="G1948" i="1" s="1"/>
  <c r="H1916" i="1"/>
  <c r="H1915" i="1" s="1"/>
  <c r="H1914" i="1" s="1"/>
  <c r="I1916" i="1"/>
  <c r="I1915" i="1" s="1"/>
  <c r="I1914" i="1" s="1"/>
  <c r="J1916" i="1"/>
  <c r="J1915" i="1" s="1"/>
  <c r="J1914" i="1" s="1"/>
  <c r="H1920" i="1"/>
  <c r="H1919" i="1" s="1"/>
  <c r="H1918" i="1" s="1"/>
  <c r="I1920" i="1"/>
  <c r="I1919" i="1" s="1"/>
  <c r="I1918" i="1" s="1"/>
  <c r="J1920" i="1"/>
  <c r="J1919" i="1" s="1"/>
  <c r="J1918" i="1" s="1"/>
  <c r="G1920" i="1"/>
  <c r="G1919" i="1" s="1"/>
  <c r="G1918" i="1" s="1"/>
  <c r="G1916" i="1"/>
  <c r="G1915" i="1" s="1"/>
  <c r="G1914" i="1" s="1"/>
  <c r="H1897" i="1"/>
  <c r="H1896" i="1" s="1"/>
  <c r="H1895" i="1" s="1"/>
  <c r="I1897" i="1"/>
  <c r="I1896" i="1" s="1"/>
  <c r="I1895" i="1" s="1"/>
  <c r="J1897" i="1"/>
  <c r="J1896" i="1" s="1"/>
  <c r="J1895" i="1" s="1"/>
  <c r="G1897" i="1"/>
  <c r="G1896" i="1" s="1"/>
  <c r="G1895" i="1" s="1"/>
  <c r="H1845" i="1"/>
  <c r="H1844" i="1" s="1"/>
  <c r="I1845" i="1"/>
  <c r="I1844" i="1" s="1"/>
  <c r="J1845" i="1"/>
  <c r="J1844" i="1" s="1"/>
  <c r="G1845" i="1"/>
  <c r="G1844" i="1" s="1"/>
  <c r="J1815" i="1"/>
  <c r="J1814" i="1" s="1"/>
  <c r="I1815" i="1"/>
  <c r="I1814" i="1" s="1"/>
  <c r="H1815" i="1"/>
  <c r="H1814" i="1" s="1"/>
  <c r="G1815" i="1"/>
  <c r="G1814" i="1" s="1"/>
  <c r="J1812" i="1"/>
  <c r="J1811" i="1" s="1"/>
  <c r="I1812" i="1"/>
  <c r="I1811" i="1" s="1"/>
  <c r="H1812" i="1"/>
  <c r="H1811" i="1" s="1"/>
  <c r="G1812" i="1"/>
  <c r="G1811" i="1" s="1"/>
  <c r="H1724" i="1"/>
  <c r="H1723" i="1" s="1"/>
  <c r="H1722" i="1" s="1"/>
  <c r="H1721" i="1" s="1"/>
  <c r="H1720" i="1" s="1"/>
  <c r="H1719" i="1" s="1"/>
  <c r="I1724" i="1"/>
  <c r="I1723" i="1" s="1"/>
  <c r="I1722" i="1" s="1"/>
  <c r="I1721" i="1" s="1"/>
  <c r="I1720" i="1" s="1"/>
  <c r="I1719" i="1" s="1"/>
  <c r="J1724" i="1"/>
  <c r="J1723" i="1" s="1"/>
  <c r="J1722" i="1" s="1"/>
  <c r="J1721" i="1" s="1"/>
  <c r="J1720" i="1" s="1"/>
  <c r="J1719" i="1" s="1"/>
  <c r="G1724" i="1"/>
  <c r="G1723" i="1" s="1"/>
  <c r="G1722" i="1" s="1"/>
  <c r="G1721" i="1" s="1"/>
  <c r="G1720" i="1" s="1"/>
  <c r="G1719" i="1" s="1"/>
  <c r="H1691" i="1"/>
  <c r="H1690" i="1" s="1"/>
  <c r="H1689" i="1" s="1"/>
  <c r="I1691" i="1"/>
  <c r="I1690" i="1" s="1"/>
  <c r="I1689" i="1" s="1"/>
  <c r="J1691" i="1"/>
  <c r="J1690" i="1" s="1"/>
  <c r="J1689" i="1" s="1"/>
  <c r="G1691" i="1"/>
  <c r="G1690" i="1" s="1"/>
  <c r="G1689" i="1" s="1"/>
  <c r="H1668" i="1"/>
  <c r="H1667" i="1" s="1"/>
  <c r="H1666" i="1" s="1"/>
  <c r="I1668" i="1"/>
  <c r="I1667" i="1" s="1"/>
  <c r="I1666" i="1" s="1"/>
  <c r="J1668" i="1"/>
  <c r="J1667" i="1" s="1"/>
  <c r="J1666" i="1" s="1"/>
  <c r="G1668" i="1"/>
  <c r="G1667" i="1" s="1"/>
  <c r="G1666" i="1" s="1"/>
  <c r="H1620" i="1"/>
  <c r="H1619" i="1" s="1"/>
  <c r="I1620" i="1"/>
  <c r="I1619" i="1" s="1"/>
  <c r="J1620" i="1"/>
  <c r="J1619" i="1" s="1"/>
  <c r="G1620" i="1"/>
  <c r="G1619" i="1" s="1"/>
  <c r="J1590" i="1"/>
  <c r="J1589" i="1" s="1"/>
  <c r="I1590" i="1"/>
  <c r="I1589" i="1" s="1"/>
  <c r="H1590" i="1"/>
  <c r="H1589" i="1" s="1"/>
  <c r="G1590" i="1"/>
  <c r="G1589" i="1" s="1"/>
  <c r="J1587" i="1"/>
  <c r="J1586" i="1" s="1"/>
  <c r="I1587" i="1"/>
  <c r="I1586" i="1" s="1"/>
  <c r="H1587" i="1"/>
  <c r="H1586" i="1" s="1"/>
  <c r="G1587" i="1"/>
  <c r="G1586" i="1" s="1"/>
  <c r="H1475" i="1"/>
  <c r="H1474" i="1" s="1"/>
  <c r="H1473" i="1" s="1"/>
  <c r="I1475" i="1"/>
  <c r="I1474" i="1" s="1"/>
  <c r="I1473" i="1" s="1"/>
  <c r="J1475" i="1"/>
  <c r="J1474" i="1" s="1"/>
  <c r="J1473" i="1" s="1"/>
  <c r="G1475" i="1"/>
  <c r="G1474" i="1" s="1"/>
  <c r="G1473" i="1" s="1"/>
  <c r="H1452" i="1"/>
  <c r="H1451" i="1" s="1"/>
  <c r="H1450" i="1" s="1"/>
  <c r="I1452" i="1"/>
  <c r="I1451" i="1" s="1"/>
  <c r="I1450" i="1" s="1"/>
  <c r="J1452" i="1"/>
  <c r="J1451" i="1" s="1"/>
  <c r="J1450" i="1" s="1"/>
  <c r="G1452" i="1"/>
  <c r="G1451" i="1" s="1"/>
  <c r="G1450" i="1" s="1"/>
  <c r="H1394" i="1"/>
  <c r="H1393" i="1" s="1"/>
  <c r="I1394" i="1"/>
  <c r="I1393" i="1" s="1"/>
  <c r="J1394" i="1"/>
  <c r="J1393" i="1" s="1"/>
  <c r="G1394" i="1"/>
  <c r="G1393" i="1" s="1"/>
  <c r="H1379" i="1"/>
  <c r="H1378" i="1" s="1"/>
  <c r="H1377" i="1" s="1"/>
  <c r="I1379" i="1"/>
  <c r="I1378" i="1" s="1"/>
  <c r="I1377" i="1" s="1"/>
  <c r="J1379" i="1"/>
  <c r="J1378" i="1" s="1"/>
  <c r="J1377" i="1" s="1"/>
  <c r="G1379" i="1"/>
  <c r="G1378" i="1" s="1"/>
  <c r="G1377" i="1" s="1"/>
  <c r="J1364" i="1"/>
  <c r="J1363" i="1" s="1"/>
  <c r="I1364" i="1"/>
  <c r="I1363" i="1" s="1"/>
  <c r="H1364" i="1"/>
  <c r="H1363" i="1" s="1"/>
  <c r="G1364" i="1"/>
  <c r="G1363" i="1" s="1"/>
  <c r="J1361" i="1"/>
  <c r="J1360" i="1" s="1"/>
  <c r="I1361" i="1"/>
  <c r="I1360" i="1" s="1"/>
  <c r="H1361" i="1"/>
  <c r="H1360" i="1" s="1"/>
  <c r="G1361" i="1"/>
  <c r="G1360" i="1" s="1"/>
  <c r="H1303" i="1"/>
  <c r="I1303" i="1"/>
  <c r="J1303" i="1"/>
  <c r="G1303" i="1"/>
  <c r="H1276" i="1"/>
  <c r="H1275" i="1" s="1"/>
  <c r="H1274" i="1" s="1"/>
  <c r="H1273" i="1" s="1"/>
  <c r="H1272" i="1" s="1"/>
  <c r="H1271" i="1" s="1"/>
  <c r="I1276" i="1"/>
  <c r="I1275" i="1" s="1"/>
  <c r="I1274" i="1" s="1"/>
  <c r="I1273" i="1" s="1"/>
  <c r="I1272" i="1" s="1"/>
  <c r="I1271" i="1" s="1"/>
  <c r="J1276" i="1"/>
  <c r="J1275" i="1" s="1"/>
  <c r="J1274" i="1" s="1"/>
  <c r="J1273" i="1" s="1"/>
  <c r="J1272" i="1" s="1"/>
  <c r="J1271" i="1" s="1"/>
  <c r="G1276" i="1"/>
  <c r="G1275" i="1" s="1"/>
  <c r="G1274" i="1" s="1"/>
  <c r="G1273" i="1" s="1"/>
  <c r="G1272" i="1" s="1"/>
  <c r="G1271" i="1" s="1"/>
  <c r="J1810" i="1" l="1"/>
  <c r="J1809" i="1" s="1"/>
  <c r="H1810" i="1"/>
  <c r="H1809" i="1" s="1"/>
  <c r="I1810" i="1"/>
  <c r="I1809" i="1" s="1"/>
  <c r="J1585" i="1"/>
  <c r="J1584" i="1" s="1"/>
  <c r="G1810" i="1"/>
  <c r="G1809" i="1" s="1"/>
  <c r="I1585" i="1"/>
  <c r="I1584" i="1" s="1"/>
  <c r="H1585" i="1"/>
  <c r="H1584" i="1" s="1"/>
  <c r="G1585" i="1"/>
  <c r="G1584" i="1" s="1"/>
  <c r="I1359" i="1"/>
  <c r="I1358" i="1" s="1"/>
  <c r="J1359" i="1"/>
  <c r="J1358" i="1" s="1"/>
  <c r="G1359" i="1"/>
  <c r="G1358" i="1" s="1"/>
  <c r="H1359" i="1"/>
  <c r="H1358" i="1" s="1"/>
  <c r="H1243" i="1"/>
  <c r="H1242" i="1" s="1"/>
  <c r="H1241" i="1" s="1"/>
  <c r="I1243" i="1"/>
  <c r="I1242" i="1" s="1"/>
  <c r="I1241" i="1" s="1"/>
  <c r="J1243" i="1"/>
  <c r="J1242" i="1" s="1"/>
  <c r="J1241" i="1" s="1"/>
  <c r="G1243" i="1"/>
  <c r="G1242" i="1" s="1"/>
  <c r="G1241" i="1" s="1"/>
  <c r="H1220" i="1"/>
  <c r="H1219" i="1" s="1"/>
  <c r="H1218" i="1" s="1"/>
  <c r="I1220" i="1"/>
  <c r="I1219" i="1" s="1"/>
  <c r="I1218" i="1" s="1"/>
  <c r="J1220" i="1"/>
  <c r="J1219" i="1" s="1"/>
  <c r="J1218" i="1" s="1"/>
  <c r="G1220" i="1"/>
  <c r="G1219" i="1" s="1"/>
  <c r="G1218" i="1" s="1"/>
  <c r="H1174" i="1"/>
  <c r="H1173" i="1" s="1"/>
  <c r="I1174" i="1"/>
  <c r="I1173" i="1" s="1"/>
  <c r="J1174" i="1"/>
  <c r="J1173" i="1" s="1"/>
  <c r="G1174" i="1"/>
  <c r="G1173" i="1" s="1"/>
  <c r="H1141" i="1" l="1"/>
  <c r="H1140" i="1" s="1"/>
  <c r="I1141" i="1"/>
  <c r="I1140" i="1" s="1"/>
  <c r="J1141" i="1"/>
  <c r="J1140" i="1" s="1"/>
  <c r="H1144" i="1"/>
  <c r="H1143" i="1" s="1"/>
  <c r="I1144" i="1"/>
  <c r="I1143" i="1" s="1"/>
  <c r="J1144" i="1"/>
  <c r="J1143" i="1" s="1"/>
  <c r="G1144" i="1"/>
  <c r="G1143" i="1" s="1"/>
  <c r="G1141" i="1"/>
  <c r="G1140" i="1" s="1"/>
  <c r="H1054" i="1"/>
  <c r="H1053" i="1" s="1"/>
  <c r="H1052" i="1" s="1"/>
  <c r="H1051" i="1" s="1"/>
  <c r="I1054" i="1"/>
  <c r="I1053" i="1" s="1"/>
  <c r="I1052" i="1" s="1"/>
  <c r="I1051" i="1" s="1"/>
  <c r="J1054" i="1"/>
  <c r="J1053" i="1" s="1"/>
  <c r="J1052" i="1" s="1"/>
  <c r="J1051" i="1" s="1"/>
  <c r="G1054" i="1"/>
  <c r="G1053" i="1" s="1"/>
  <c r="G1052" i="1" s="1"/>
  <c r="G1051" i="1" s="1"/>
  <c r="H1015" i="1"/>
  <c r="H1014" i="1" s="1"/>
  <c r="H1013" i="1" s="1"/>
  <c r="I1015" i="1"/>
  <c r="I1014" i="1" s="1"/>
  <c r="I1013" i="1" s="1"/>
  <c r="J1015" i="1"/>
  <c r="J1014" i="1" s="1"/>
  <c r="J1013" i="1" s="1"/>
  <c r="G1015" i="1"/>
  <c r="G1014" i="1" s="1"/>
  <c r="G1013" i="1" s="1"/>
  <c r="H996" i="1"/>
  <c r="H995" i="1" s="1"/>
  <c r="H994" i="1" s="1"/>
  <c r="I996" i="1"/>
  <c r="I995" i="1" s="1"/>
  <c r="I994" i="1" s="1"/>
  <c r="J996" i="1"/>
  <c r="J995" i="1" s="1"/>
  <c r="J994" i="1" s="1"/>
  <c r="G996" i="1"/>
  <c r="G995" i="1" s="1"/>
  <c r="G994" i="1" s="1"/>
  <c r="G1139" i="1" l="1"/>
  <c r="G1138" i="1" s="1"/>
  <c r="J1139" i="1"/>
  <c r="J1138" i="1" s="1"/>
  <c r="I1139" i="1"/>
  <c r="I1138" i="1" s="1"/>
  <c r="H1139" i="1"/>
  <c r="H1138" i="1" s="1"/>
  <c r="H3240" i="1"/>
  <c r="H3239" i="1" s="1"/>
  <c r="I3240" i="1"/>
  <c r="I3239" i="1" s="1"/>
  <c r="J3240" i="1"/>
  <c r="J3239" i="1" s="1"/>
  <c r="G3240" i="1"/>
  <c r="G3239" i="1" s="1"/>
  <c r="H947" i="1"/>
  <c r="H946" i="1" s="1"/>
  <c r="I947" i="1"/>
  <c r="I946" i="1" s="1"/>
  <c r="J947" i="1"/>
  <c r="J946" i="1" s="1"/>
  <c r="G947" i="1"/>
  <c r="G946" i="1" s="1"/>
  <c r="H933" i="1"/>
  <c r="G933" i="1"/>
  <c r="H914" i="1"/>
  <c r="H913" i="1" s="1"/>
  <c r="I914" i="1"/>
  <c r="I913" i="1" s="1"/>
  <c r="J914" i="1"/>
  <c r="J913" i="1" s="1"/>
  <c r="H917" i="1"/>
  <c r="H916" i="1" s="1"/>
  <c r="I917" i="1"/>
  <c r="I916" i="1" s="1"/>
  <c r="J917" i="1"/>
  <c r="J916" i="1" s="1"/>
  <c r="G917" i="1"/>
  <c r="G916" i="1" s="1"/>
  <c r="G914" i="1"/>
  <c r="G913" i="1" s="1"/>
  <c r="J912" i="1" l="1"/>
  <c r="J911" i="1" s="1"/>
  <c r="I912" i="1"/>
  <c r="I911" i="1" s="1"/>
  <c r="G912" i="1"/>
  <c r="G911" i="1" s="1"/>
  <c r="H912" i="1"/>
  <c r="H911" i="1" s="1"/>
  <c r="H3340" i="1"/>
  <c r="I3340" i="1"/>
  <c r="J3340" i="1"/>
  <c r="G3340" i="1"/>
  <c r="H3326" i="1"/>
  <c r="H3325" i="1" s="1"/>
  <c r="I3326" i="1"/>
  <c r="I3325" i="1" s="1"/>
  <c r="J3326" i="1"/>
  <c r="J3325" i="1" s="1"/>
  <c r="H3329" i="1"/>
  <c r="H3328" i="1" s="1"/>
  <c r="I3329" i="1"/>
  <c r="I3328" i="1" s="1"/>
  <c r="J3329" i="1"/>
  <c r="J3328" i="1" s="1"/>
  <c r="H3332" i="1"/>
  <c r="H3331" i="1" s="1"/>
  <c r="I3332" i="1"/>
  <c r="I3331" i="1" s="1"/>
  <c r="J3332" i="1"/>
  <c r="J3331" i="1" s="1"/>
  <c r="G3332" i="1"/>
  <c r="G3331" i="1" s="1"/>
  <c r="G3329" i="1"/>
  <c r="G3328" i="1" s="1"/>
  <c r="G3326" i="1"/>
  <c r="G3325" i="1" s="1"/>
  <c r="H3320" i="1"/>
  <c r="I3320" i="1"/>
  <c r="J3320" i="1"/>
  <c r="G3320" i="1"/>
  <c r="H3662" i="1"/>
  <c r="H3661" i="1" s="1"/>
  <c r="I3662" i="1"/>
  <c r="I3661" i="1" s="1"/>
  <c r="J3662" i="1"/>
  <c r="J3661" i="1" s="1"/>
  <c r="G3662" i="1"/>
  <c r="G3661" i="1" s="1"/>
  <c r="J3324" i="1" l="1"/>
  <c r="I3324" i="1"/>
  <c r="H3324" i="1"/>
  <c r="G3324" i="1"/>
  <c r="I3720" i="1"/>
  <c r="H3720" i="1"/>
  <c r="G3720" i="1"/>
  <c r="I3719" i="1"/>
  <c r="H3719" i="1"/>
  <c r="G3719" i="1"/>
  <c r="I459" i="1"/>
  <c r="H459" i="1"/>
  <c r="G459" i="1"/>
  <c r="H3808" i="1" l="1"/>
  <c r="I3808" i="1"/>
  <c r="J3808" i="1"/>
  <c r="H3810" i="1"/>
  <c r="I3810" i="1"/>
  <c r="J3810" i="1"/>
  <c r="G3810" i="1"/>
  <c r="G3808" i="1"/>
  <c r="H3792" i="1"/>
  <c r="H3791" i="1" s="1"/>
  <c r="I3792" i="1"/>
  <c r="I3791" i="1" s="1"/>
  <c r="J3792" i="1"/>
  <c r="J3791" i="1" s="1"/>
  <c r="G3792" i="1"/>
  <c r="G3791" i="1" s="1"/>
  <c r="H3778" i="1"/>
  <c r="H3777" i="1" s="1"/>
  <c r="I3778" i="1"/>
  <c r="I3777" i="1" s="1"/>
  <c r="J3778" i="1"/>
  <c r="J3777" i="1" s="1"/>
  <c r="G3778" i="1"/>
  <c r="G3777" i="1" s="1"/>
  <c r="H3748" i="1"/>
  <c r="I3748" i="1"/>
  <c r="J3748" i="1"/>
  <c r="G3748" i="1"/>
  <c r="G3807" i="1" l="1"/>
  <c r="G3806" i="1" s="1"/>
  <c r="J3807" i="1"/>
  <c r="J3806" i="1" s="1"/>
  <c r="I3807" i="1"/>
  <c r="I3806" i="1" s="1"/>
  <c r="H3807" i="1"/>
  <c r="H3806" i="1" s="1"/>
  <c r="H3118" i="1" l="1"/>
  <c r="H3117" i="1" s="1"/>
  <c r="I3118" i="1"/>
  <c r="I3117" i="1" s="1"/>
  <c r="J3118" i="1"/>
  <c r="J3117" i="1" s="1"/>
  <c r="G3118" i="1"/>
  <c r="G3117" i="1" s="1"/>
  <c r="H3093" i="1"/>
  <c r="H3092" i="1" s="1"/>
  <c r="I3093" i="1"/>
  <c r="I3092" i="1" s="1"/>
  <c r="J3093" i="1"/>
  <c r="J3092" i="1" s="1"/>
  <c r="G3093" i="1"/>
  <c r="G3092" i="1" s="1"/>
  <c r="H3085" i="1"/>
  <c r="H3084" i="1" s="1"/>
  <c r="I3085" i="1"/>
  <c r="I3084" i="1" s="1"/>
  <c r="J3085" i="1"/>
  <c r="J3084" i="1" s="1"/>
  <c r="G3085" i="1"/>
  <c r="G3084" i="1" s="1"/>
  <c r="H3078" i="1"/>
  <c r="H3077" i="1" s="1"/>
  <c r="I3078" i="1"/>
  <c r="I3077" i="1" s="1"/>
  <c r="J3078" i="1"/>
  <c r="J3077" i="1" s="1"/>
  <c r="G3078" i="1"/>
  <c r="G3077" i="1" s="1"/>
  <c r="H3051" i="1" l="1"/>
  <c r="H3050" i="1" s="1"/>
  <c r="H3049" i="1" s="1"/>
  <c r="I3051" i="1"/>
  <c r="I3050" i="1" s="1"/>
  <c r="I3049" i="1" s="1"/>
  <c r="J3051" i="1"/>
  <c r="J3050" i="1" s="1"/>
  <c r="J3049" i="1" s="1"/>
  <c r="H3055" i="1"/>
  <c r="H3054" i="1" s="1"/>
  <c r="I3055" i="1"/>
  <c r="I3054" i="1" s="1"/>
  <c r="J3055" i="1"/>
  <c r="J3054" i="1" s="1"/>
  <c r="H3058" i="1"/>
  <c r="H3057" i="1" s="1"/>
  <c r="I3058" i="1"/>
  <c r="I3057" i="1" s="1"/>
  <c r="J3058" i="1"/>
  <c r="J3057" i="1" s="1"/>
  <c r="H3062" i="1"/>
  <c r="I3062" i="1"/>
  <c r="J3062" i="1"/>
  <c r="H3064" i="1"/>
  <c r="I3064" i="1"/>
  <c r="J3064" i="1"/>
  <c r="G3064" i="1"/>
  <c r="G3062" i="1"/>
  <c r="G3058" i="1"/>
  <c r="G3057" i="1" s="1"/>
  <c r="G3055" i="1"/>
  <c r="G3054" i="1" s="1"/>
  <c r="G3051" i="1"/>
  <c r="G3050" i="1" s="1"/>
  <c r="G3049" i="1" s="1"/>
  <c r="H3042" i="1"/>
  <c r="I3042" i="1"/>
  <c r="J3042" i="1"/>
  <c r="H3044" i="1"/>
  <c r="I3044" i="1"/>
  <c r="J3044" i="1"/>
  <c r="H3046" i="1"/>
  <c r="I3046" i="1"/>
  <c r="J3046" i="1"/>
  <c r="G3046" i="1"/>
  <c r="G3044" i="1"/>
  <c r="G3042" i="1"/>
  <c r="H2991" i="1"/>
  <c r="H2990" i="1" s="1"/>
  <c r="I2991" i="1"/>
  <c r="I2990" i="1" s="1"/>
  <c r="J2991" i="1"/>
  <c r="J2990" i="1" s="1"/>
  <c r="G2991" i="1"/>
  <c r="G2990" i="1" s="1"/>
  <c r="H2934" i="1"/>
  <c r="H2933" i="1" s="1"/>
  <c r="I2934" i="1"/>
  <c r="I2933" i="1" s="1"/>
  <c r="J2934" i="1"/>
  <c r="J2933" i="1" s="1"/>
  <c r="H2937" i="1"/>
  <c r="H2936" i="1" s="1"/>
  <c r="I2937" i="1"/>
  <c r="I2936" i="1" s="1"/>
  <c r="J2937" i="1"/>
  <c r="J2936" i="1" s="1"/>
  <c r="H2942" i="1"/>
  <c r="H2941" i="1" s="1"/>
  <c r="H2940" i="1" s="1"/>
  <c r="H2939" i="1" s="1"/>
  <c r="I2942" i="1"/>
  <c r="I2941" i="1" s="1"/>
  <c r="I2940" i="1" s="1"/>
  <c r="I2939" i="1" s="1"/>
  <c r="J2942" i="1"/>
  <c r="J2941" i="1" s="1"/>
  <c r="J2940" i="1" s="1"/>
  <c r="J2939" i="1" s="1"/>
  <c r="G2942" i="1"/>
  <c r="G2941" i="1" s="1"/>
  <c r="G2940" i="1" s="1"/>
  <c r="G2939" i="1" s="1"/>
  <c r="G2937" i="1"/>
  <c r="G2936" i="1" s="1"/>
  <c r="G2934" i="1"/>
  <c r="G2933" i="1" s="1"/>
  <c r="H2905" i="1"/>
  <c r="H2904" i="1" s="1"/>
  <c r="I2905" i="1"/>
  <c r="I2904" i="1" s="1"/>
  <c r="J2905" i="1"/>
  <c r="J2904" i="1" s="1"/>
  <c r="G2905" i="1"/>
  <c r="G2904" i="1" s="1"/>
  <c r="H2902" i="1"/>
  <c r="H2901" i="1" s="1"/>
  <c r="I2902" i="1"/>
  <c r="I2901" i="1" s="1"/>
  <c r="J2902" i="1"/>
  <c r="J2901" i="1" s="1"/>
  <c r="G2902" i="1"/>
  <c r="G2901" i="1" s="1"/>
  <c r="H3061" i="1" l="1"/>
  <c r="H3060" i="1" s="1"/>
  <c r="I3061" i="1"/>
  <c r="I3060" i="1" s="1"/>
  <c r="J3061" i="1"/>
  <c r="J3060" i="1" s="1"/>
  <c r="J3041" i="1"/>
  <c r="J3040" i="1" s="1"/>
  <c r="J3039" i="1" s="1"/>
  <c r="G3041" i="1"/>
  <c r="G3040" i="1" s="1"/>
  <c r="G3039" i="1" s="1"/>
  <c r="I3041" i="1"/>
  <c r="I3040" i="1" s="1"/>
  <c r="I3039" i="1" s="1"/>
  <c r="J3053" i="1"/>
  <c r="G3061" i="1"/>
  <c r="G3060" i="1" s="1"/>
  <c r="H3053" i="1"/>
  <c r="H3041" i="1"/>
  <c r="H3040" i="1" s="1"/>
  <c r="H3039" i="1" s="1"/>
  <c r="I3053" i="1"/>
  <c r="G3053" i="1"/>
  <c r="I2932" i="1"/>
  <c r="I2931" i="1" s="1"/>
  <c r="I2930" i="1" s="1"/>
  <c r="I2929" i="1" s="1"/>
  <c r="G2932" i="1"/>
  <c r="G2931" i="1" s="1"/>
  <c r="G2930" i="1" s="1"/>
  <c r="G2929" i="1" s="1"/>
  <c r="J2932" i="1"/>
  <c r="J2931" i="1" s="1"/>
  <c r="J2930" i="1" s="1"/>
  <c r="J2929" i="1" s="1"/>
  <c r="H2932" i="1"/>
  <c r="H2931" i="1" s="1"/>
  <c r="H2930" i="1" s="1"/>
  <c r="H2929" i="1" s="1"/>
  <c r="H3956" i="1"/>
  <c r="I3956" i="1"/>
  <c r="J3956" i="1"/>
  <c r="G3956" i="1"/>
  <c r="H375" i="1"/>
  <c r="H374" i="1" s="1"/>
  <c r="I375" i="1"/>
  <c r="I374" i="1" s="1"/>
  <c r="J375" i="1"/>
  <c r="J374" i="1" s="1"/>
  <c r="G375" i="1"/>
  <c r="G374" i="1" s="1"/>
  <c r="H3048" i="1" l="1"/>
  <c r="J3048" i="1"/>
  <c r="G3048" i="1"/>
  <c r="I3048" i="1"/>
  <c r="H257" i="1"/>
  <c r="I257" i="1"/>
  <c r="J257" i="1"/>
  <c r="G257" i="1"/>
  <c r="H64" i="1" l="1"/>
  <c r="H63" i="1" s="1"/>
  <c r="I64" i="1"/>
  <c r="I63" i="1" s="1"/>
  <c r="J64" i="1"/>
  <c r="J63" i="1" s="1"/>
  <c r="G64" i="1"/>
  <c r="G63" i="1" s="1"/>
  <c r="H25" i="1"/>
  <c r="I25" i="1"/>
  <c r="J25" i="1"/>
  <c r="G25" i="1"/>
  <c r="H20" i="1"/>
  <c r="H19" i="1" s="1"/>
  <c r="I20" i="1"/>
  <c r="I19" i="1" s="1"/>
  <c r="J20" i="1"/>
  <c r="J19" i="1" s="1"/>
  <c r="G20" i="1"/>
  <c r="G19" i="1" s="1"/>
  <c r="G23" i="1" l="1"/>
  <c r="H23" i="1"/>
  <c r="I23" i="1"/>
  <c r="G31" i="1"/>
  <c r="H31" i="1"/>
  <c r="I31" i="1"/>
  <c r="G33" i="1"/>
  <c r="H33" i="1"/>
  <c r="I33" i="1"/>
  <c r="G35" i="1"/>
  <c r="H35" i="1"/>
  <c r="I35" i="1"/>
  <c r="G38" i="1"/>
  <c r="G37" i="1" s="1"/>
  <c r="H38" i="1"/>
  <c r="H37" i="1" s="1"/>
  <c r="I38" i="1"/>
  <c r="I37" i="1" s="1"/>
  <c r="G43" i="1"/>
  <c r="G42" i="1" s="1"/>
  <c r="G41" i="1" s="1"/>
  <c r="H43" i="1"/>
  <c r="H42" i="1" s="1"/>
  <c r="H41" i="1" s="1"/>
  <c r="I43" i="1"/>
  <c r="I42" i="1" s="1"/>
  <c r="I41" i="1" s="1"/>
  <c r="G48" i="1"/>
  <c r="G47" i="1" s="1"/>
  <c r="H48" i="1"/>
  <c r="H47" i="1" s="1"/>
  <c r="I48" i="1"/>
  <c r="I47" i="1" s="1"/>
  <c r="G51" i="1"/>
  <c r="H51" i="1"/>
  <c r="I51" i="1"/>
  <c r="G53" i="1"/>
  <c r="H53" i="1"/>
  <c r="I53" i="1"/>
  <c r="G61" i="1"/>
  <c r="G60" i="1" s="1"/>
  <c r="G59" i="1" s="1"/>
  <c r="H61" i="1"/>
  <c r="H60" i="1" s="1"/>
  <c r="H59" i="1" s="1"/>
  <c r="I61" i="1"/>
  <c r="I60" i="1" s="1"/>
  <c r="I59" i="1" s="1"/>
  <c r="G72" i="1"/>
  <c r="G71" i="1" s="1"/>
  <c r="H72" i="1"/>
  <c r="H71" i="1" s="1"/>
  <c r="I72" i="1"/>
  <c r="I71" i="1" s="1"/>
  <c r="G75" i="1"/>
  <c r="H75" i="1"/>
  <c r="I75" i="1"/>
  <c r="G77" i="1"/>
  <c r="H77" i="1"/>
  <c r="I77" i="1"/>
  <c r="G79" i="1"/>
  <c r="H79" i="1"/>
  <c r="I79" i="1"/>
  <c r="G85" i="1"/>
  <c r="G84" i="1" s="1"/>
  <c r="G83" i="1" s="1"/>
  <c r="G82" i="1" s="1"/>
  <c r="G81" i="1" s="1"/>
  <c r="H85" i="1"/>
  <c r="H84" i="1" s="1"/>
  <c r="H83" i="1" s="1"/>
  <c r="H82" i="1" s="1"/>
  <c r="H81" i="1" s="1"/>
  <c r="I85" i="1"/>
  <c r="I84" i="1" s="1"/>
  <c r="I83" i="1" s="1"/>
  <c r="I82" i="1" s="1"/>
  <c r="I81" i="1" s="1"/>
  <c r="G91" i="1"/>
  <c r="H91" i="1"/>
  <c r="I91" i="1"/>
  <c r="G93" i="1"/>
  <c r="H93" i="1"/>
  <c r="I93" i="1"/>
  <c r="G97" i="1"/>
  <c r="G96" i="1" s="1"/>
  <c r="G95" i="1" s="1"/>
  <c r="H97" i="1"/>
  <c r="H96" i="1" s="1"/>
  <c r="H95" i="1" s="1"/>
  <c r="I97" i="1"/>
  <c r="I96" i="1" s="1"/>
  <c r="I95" i="1" s="1"/>
  <c r="G102" i="1"/>
  <c r="G101" i="1" s="1"/>
  <c r="G100" i="1" s="1"/>
  <c r="G99" i="1" s="1"/>
  <c r="H102" i="1"/>
  <c r="H101" i="1" s="1"/>
  <c r="H100" i="1" s="1"/>
  <c r="H99" i="1" s="1"/>
  <c r="I102" i="1"/>
  <c r="I101" i="1" s="1"/>
  <c r="I100" i="1" s="1"/>
  <c r="I99" i="1" s="1"/>
  <c r="G109" i="1"/>
  <c r="G108" i="1" s="1"/>
  <c r="G107" i="1" s="1"/>
  <c r="G106" i="1" s="1"/>
  <c r="G105" i="1" s="1"/>
  <c r="G104" i="1" s="1"/>
  <c r="H109" i="1"/>
  <c r="H108" i="1" s="1"/>
  <c r="H107" i="1" s="1"/>
  <c r="H106" i="1" s="1"/>
  <c r="H105" i="1" s="1"/>
  <c r="H104" i="1" s="1"/>
  <c r="I109" i="1"/>
  <c r="I108" i="1" s="1"/>
  <c r="I107" i="1" s="1"/>
  <c r="I106" i="1" s="1"/>
  <c r="I105" i="1" s="1"/>
  <c r="I104" i="1" s="1"/>
  <c r="G117" i="1"/>
  <c r="G116" i="1" s="1"/>
  <c r="H117" i="1"/>
  <c r="H116" i="1" s="1"/>
  <c r="I117" i="1"/>
  <c r="I116" i="1" s="1"/>
  <c r="G120" i="1"/>
  <c r="H120" i="1"/>
  <c r="I120" i="1"/>
  <c r="G122" i="1"/>
  <c r="H122" i="1"/>
  <c r="I122" i="1"/>
  <c r="G130" i="1"/>
  <c r="H130" i="1"/>
  <c r="I130" i="1"/>
  <c r="G132" i="1"/>
  <c r="H132" i="1"/>
  <c r="I132" i="1"/>
  <c r="G134" i="1"/>
  <c r="H134" i="1"/>
  <c r="I134" i="1"/>
  <c r="G138" i="1"/>
  <c r="G137" i="1" s="1"/>
  <c r="G136" i="1" s="1"/>
  <c r="H138" i="1"/>
  <c r="H137" i="1" s="1"/>
  <c r="H136" i="1" s="1"/>
  <c r="I138" i="1"/>
  <c r="I137" i="1" s="1"/>
  <c r="I136" i="1" s="1"/>
  <c r="G142" i="1"/>
  <c r="G141" i="1" s="1"/>
  <c r="H142" i="1"/>
  <c r="H141" i="1" s="1"/>
  <c r="I142" i="1"/>
  <c r="I141" i="1" s="1"/>
  <c r="G145" i="1"/>
  <c r="H145" i="1"/>
  <c r="I145" i="1"/>
  <c r="G147" i="1"/>
  <c r="H147" i="1"/>
  <c r="I147" i="1"/>
  <c r="G151" i="1"/>
  <c r="G150" i="1" s="1"/>
  <c r="G149" i="1" s="1"/>
  <c r="H151" i="1"/>
  <c r="H150" i="1" s="1"/>
  <c r="H149" i="1" s="1"/>
  <c r="I151" i="1"/>
  <c r="I150" i="1" s="1"/>
  <c r="I149" i="1" s="1"/>
  <c r="G155" i="1"/>
  <c r="G154" i="1" s="1"/>
  <c r="G153" i="1" s="1"/>
  <c r="H155" i="1"/>
  <c r="H154" i="1" s="1"/>
  <c r="H153" i="1" s="1"/>
  <c r="I155" i="1"/>
  <c r="I154" i="1" s="1"/>
  <c r="I153" i="1" s="1"/>
  <c r="G160" i="1"/>
  <c r="G159" i="1" s="1"/>
  <c r="H160" i="1"/>
  <c r="H159" i="1" s="1"/>
  <c r="I160" i="1"/>
  <c r="I159" i="1" s="1"/>
  <c r="G163" i="1"/>
  <c r="G162" i="1" s="1"/>
  <c r="H163" i="1"/>
  <c r="H162" i="1" s="1"/>
  <c r="I163" i="1"/>
  <c r="I162" i="1" s="1"/>
  <c r="G171" i="1"/>
  <c r="H171" i="1"/>
  <c r="I171" i="1"/>
  <c r="G173" i="1"/>
  <c r="H173" i="1"/>
  <c r="I173" i="1"/>
  <c r="G175" i="1"/>
  <c r="H175" i="1"/>
  <c r="I175" i="1"/>
  <c r="G184" i="1"/>
  <c r="G183" i="1" s="1"/>
  <c r="G182" i="1" s="1"/>
  <c r="G181" i="1" s="1"/>
  <c r="H184" i="1"/>
  <c r="H183" i="1" s="1"/>
  <c r="H182" i="1" s="1"/>
  <c r="H181" i="1" s="1"/>
  <c r="I184" i="1"/>
  <c r="I183" i="1" s="1"/>
  <c r="I182" i="1" s="1"/>
  <c r="I181" i="1" s="1"/>
  <c r="G189" i="1"/>
  <c r="G188" i="1" s="1"/>
  <c r="G187" i="1" s="1"/>
  <c r="H189" i="1"/>
  <c r="H188" i="1" s="1"/>
  <c r="H187" i="1" s="1"/>
  <c r="I189" i="1"/>
  <c r="I188" i="1" s="1"/>
  <c r="I187" i="1" s="1"/>
  <c r="G193" i="1"/>
  <c r="H193" i="1"/>
  <c r="I193" i="1"/>
  <c r="G195" i="1"/>
  <c r="H195" i="1"/>
  <c r="I195" i="1"/>
  <c r="G197" i="1"/>
  <c r="H197" i="1"/>
  <c r="I197" i="1"/>
  <c r="G200" i="1"/>
  <c r="G199" i="1" s="1"/>
  <c r="H200" i="1"/>
  <c r="H199" i="1" s="1"/>
  <c r="I200" i="1"/>
  <c r="I199" i="1" s="1"/>
  <c r="G204" i="1"/>
  <c r="G203" i="1" s="1"/>
  <c r="G202" i="1" s="1"/>
  <c r="H204" i="1"/>
  <c r="H203" i="1" s="1"/>
  <c r="H202" i="1" s="1"/>
  <c r="I204" i="1"/>
  <c r="I203" i="1" s="1"/>
  <c r="I202" i="1" s="1"/>
  <c r="G212" i="1"/>
  <c r="G211" i="1" s="1"/>
  <c r="G210" i="1" s="1"/>
  <c r="H212" i="1"/>
  <c r="H211" i="1" s="1"/>
  <c r="H210" i="1" s="1"/>
  <c r="I212" i="1"/>
  <c r="I211" i="1" s="1"/>
  <c r="I210" i="1" s="1"/>
  <c r="G216" i="1"/>
  <c r="G215" i="1" s="1"/>
  <c r="G214" i="1" s="1"/>
  <c r="H216" i="1"/>
  <c r="H215" i="1" s="1"/>
  <c r="H214" i="1" s="1"/>
  <c r="I216" i="1"/>
  <c r="I215" i="1" s="1"/>
  <c r="I214" i="1" s="1"/>
  <c r="G220" i="1"/>
  <c r="G219" i="1" s="1"/>
  <c r="G218" i="1" s="1"/>
  <c r="H220" i="1"/>
  <c r="H219" i="1" s="1"/>
  <c r="H218" i="1" s="1"/>
  <c r="I220" i="1"/>
  <c r="I219" i="1" s="1"/>
  <c r="I218" i="1" s="1"/>
  <c r="G226" i="1"/>
  <c r="H226" i="1"/>
  <c r="I226" i="1"/>
  <c r="G228" i="1"/>
  <c r="H228" i="1"/>
  <c r="I228" i="1"/>
  <c r="G233" i="1"/>
  <c r="G232" i="1" s="1"/>
  <c r="H233" i="1"/>
  <c r="H232" i="1" s="1"/>
  <c r="I233" i="1"/>
  <c r="I232" i="1" s="1"/>
  <c r="G236" i="1"/>
  <c r="H236" i="1"/>
  <c r="I236" i="1"/>
  <c r="G238" i="1"/>
  <c r="H238" i="1"/>
  <c r="I238" i="1"/>
  <c r="G245" i="1"/>
  <c r="H245" i="1"/>
  <c r="I245" i="1"/>
  <c r="G247" i="1"/>
  <c r="H247" i="1"/>
  <c r="I247" i="1"/>
  <c r="G249" i="1"/>
  <c r="H249" i="1"/>
  <c r="I249" i="1"/>
  <c r="G252" i="1"/>
  <c r="G251" i="1" s="1"/>
  <c r="H252" i="1"/>
  <c r="H251" i="1" s="1"/>
  <c r="I252" i="1"/>
  <c r="I251" i="1" s="1"/>
  <c r="G255" i="1"/>
  <c r="G254" i="1" s="1"/>
  <c r="H255" i="1"/>
  <c r="H254" i="1" s="1"/>
  <c r="I255" i="1"/>
  <c r="I254" i="1" s="1"/>
  <c r="G266" i="1"/>
  <c r="G265" i="1" s="1"/>
  <c r="H266" i="1"/>
  <c r="H265" i="1" s="1"/>
  <c r="I266" i="1"/>
  <c r="I265" i="1" s="1"/>
  <c r="G269" i="1"/>
  <c r="G268" i="1" s="1"/>
  <c r="H269" i="1"/>
  <c r="H268" i="1" s="1"/>
  <c r="I269" i="1"/>
  <c r="I268" i="1" s="1"/>
  <c r="G274" i="1"/>
  <c r="G273" i="1" s="1"/>
  <c r="H274" i="1"/>
  <c r="H273" i="1" s="1"/>
  <c r="I274" i="1"/>
  <c r="I273" i="1" s="1"/>
  <c r="G277" i="1"/>
  <c r="G276" i="1" s="1"/>
  <c r="H277" i="1"/>
  <c r="H276" i="1" s="1"/>
  <c r="I277" i="1"/>
  <c r="I276" i="1" s="1"/>
  <c r="G280" i="1"/>
  <c r="G279" i="1" s="1"/>
  <c r="H280" i="1"/>
  <c r="H279" i="1" s="1"/>
  <c r="I280" i="1"/>
  <c r="I279" i="1" s="1"/>
  <c r="G286" i="1"/>
  <c r="G285" i="1" s="1"/>
  <c r="G284" i="1" s="1"/>
  <c r="G283" i="1" s="1"/>
  <c r="G282" i="1" s="1"/>
  <c r="H286" i="1"/>
  <c r="H285" i="1" s="1"/>
  <c r="H284" i="1" s="1"/>
  <c r="H283" i="1" s="1"/>
  <c r="H282" i="1" s="1"/>
  <c r="I286" i="1"/>
  <c r="I285" i="1" s="1"/>
  <c r="I284" i="1" s="1"/>
  <c r="I283" i="1" s="1"/>
  <c r="I282" i="1" s="1"/>
  <c r="G293" i="1"/>
  <c r="G292" i="1" s="1"/>
  <c r="G291" i="1" s="1"/>
  <c r="G290" i="1" s="1"/>
  <c r="G289" i="1" s="1"/>
  <c r="H293" i="1"/>
  <c r="H292" i="1" s="1"/>
  <c r="H291" i="1" s="1"/>
  <c r="H290" i="1" s="1"/>
  <c r="H289" i="1" s="1"/>
  <c r="I293" i="1"/>
  <c r="I292" i="1" s="1"/>
  <c r="I291" i="1" s="1"/>
  <c r="I290" i="1" s="1"/>
  <c r="I289" i="1" s="1"/>
  <c r="G299" i="1"/>
  <c r="G298" i="1" s="1"/>
  <c r="G297" i="1" s="1"/>
  <c r="G296" i="1" s="1"/>
  <c r="G295" i="1" s="1"/>
  <c r="H299" i="1"/>
  <c r="H298" i="1" s="1"/>
  <c r="H297" i="1" s="1"/>
  <c r="H296" i="1" s="1"/>
  <c r="H295" i="1" s="1"/>
  <c r="I299" i="1"/>
  <c r="I298" i="1" s="1"/>
  <c r="I297" i="1" s="1"/>
  <c r="I296" i="1" s="1"/>
  <c r="I295" i="1" s="1"/>
  <c r="G305" i="1"/>
  <c r="G304" i="1" s="1"/>
  <c r="H305" i="1"/>
  <c r="H304" i="1" s="1"/>
  <c r="I305" i="1"/>
  <c r="I304" i="1" s="1"/>
  <c r="G308" i="1"/>
  <c r="H308" i="1"/>
  <c r="I308" i="1"/>
  <c r="G310" i="1"/>
  <c r="H310" i="1"/>
  <c r="I310" i="1"/>
  <c r="G315" i="1"/>
  <c r="G314" i="1" s="1"/>
  <c r="H315" i="1"/>
  <c r="H314" i="1" s="1"/>
  <c r="I315" i="1"/>
  <c r="I314" i="1" s="1"/>
  <c r="G320" i="1"/>
  <c r="G319" i="1" s="1"/>
  <c r="G318" i="1" s="1"/>
  <c r="G317" i="1" s="1"/>
  <c r="H320" i="1"/>
  <c r="H319" i="1" s="1"/>
  <c r="H318" i="1" s="1"/>
  <c r="H317" i="1" s="1"/>
  <c r="I320" i="1"/>
  <c r="I319" i="1" s="1"/>
  <c r="I318" i="1" s="1"/>
  <c r="I317" i="1" s="1"/>
  <c r="G326" i="1"/>
  <c r="G325" i="1" s="1"/>
  <c r="G324" i="1" s="1"/>
  <c r="H326" i="1"/>
  <c r="H325" i="1" s="1"/>
  <c r="H324" i="1" s="1"/>
  <c r="I326" i="1"/>
  <c r="I325" i="1" s="1"/>
  <c r="I324" i="1" s="1"/>
  <c r="G334" i="1"/>
  <c r="G333" i="1" s="1"/>
  <c r="H334" i="1"/>
  <c r="H333" i="1" s="1"/>
  <c r="I334" i="1"/>
  <c r="I333" i="1" s="1"/>
  <c r="G337" i="1"/>
  <c r="H337" i="1"/>
  <c r="I337" i="1"/>
  <c r="G339" i="1"/>
  <c r="H339" i="1"/>
  <c r="I339" i="1"/>
  <c r="G342" i="1"/>
  <c r="G341" i="1" s="1"/>
  <c r="H342" i="1"/>
  <c r="H341" i="1" s="1"/>
  <c r="I342" i="1"/>
  <c r="I341" i="1" s="1"/>
  <c r="G350" i="1"/>
  <c r="G349" i="1" s="1"/>
  <c r="H350" i="1"/>
  <c r="H349" i="1" s="1"/>
  <c r="I350" i="1"/>
  <c r="I349" i="1" s="1"/>
  <c r="G353" i="1"/>
  <c r="H353" i="1"/>
  <c r="I353" i="1"/>
  <c r="G355" i="1"/>
  <c r="H355" i="1"/>
  <c r="I355" i="1"/>
  <c r="G362" i="1"/>
  <c r="G361" i="1" s="1"/>
  <c r="H362" i="1"/>
  <c r="H361" i="1" s="1"/>
  <c r="I362" i="1"/>
  <c r="I361" i="1" s="1"/>
  <c r="G366" i="1"/>
  <c r="G365" i="1" s="1"/>
  <c r="H366" i="1"/>
  <c r="H365" i="1" s="1"/>
  <c r="I366" i="1"/>
  <c r="I365" i="1" s="1"/>
  <c r="G370" i="1"/>
  <c r="H370" i="1"/>
  <c r="I370" i="1"/>
  <c r="G372" i="1"/>
  <c r="H372" i="1"/>
  <c r="I372" i="1"/>
  <c r="G380" i="1"/>
  <c r="G379" i="1" s="1"/>
  <c r="H380" i="1"/>
  <c r="H379" i="1" s="1"/>
  <c r="I380" i="1"/>
  <c r="I379" i="1" s="1"/>
  <c r="G384" i="1"/>
  <c r="G383" i="1" s="1"/>
  <c r="H384" i="1"/>
  <c r="H383" i="1" s="1"/>
  <c r="I384" i="1"/>
  <c r="I383" i="1" s="1"/>
  <c r="G389" i="1"/>
  <c r="G388" i="1" s="1"/>
  <c r="H389" i="1"/>
  <c r="H388" i="1" s="1"/>
  <c r="I389" i="1"/>
  <c r="I388" i="1" s="1"/>
  <c r="G392" i="1"/>
  <c r="G391" i="1" s="1"/>
  <c r="H392" i="1"/>
  <c r="H391" i="1" s="1"/>
  <c r="I392" i="1"/>
  <c r="I391" i="1" s="1"/>
  <c r="G396" i="1"/>
  <c r="G395" i="1" s="1"/>
  <c r="H396" i="1"/>
  <c r="H395" i="1" s="1"/>
  <c r="I396" i="1"/>
  <c r="I395" i="1" s="1"/>
  <c r="G401" i="1"/>
  <c r="G400" i="1" s="1"/>
  <c r="H401" i="1"/>
  <c r="H400" i="1" s="1"/>
  <c r="I401" i="1"/>
  <c r="I400" i="1" s="1"/>
  <c r="G404" i="1"/>
  <c r="G403" i="1" s="1"/>
  <c r="H404" i="1"/>
  <c r="H403" i="1" s="1"/>
  <c r="I404" i="1"/>
  <c r="I403" i="1" s="1"/>
  <c r="G408" i="1"/>
  <c r="G407" i="1" s="1"/>
  <c r="H408" i="1"/>
  <c r="H407" i="1" s="1"/>
  <c r="I408" i="1"/>
  <c r="I407" i="1" s="1"/>
  <c r="G414" i="1"/>
  <c r="G413" i="1" s="1"/>
  <c r="G412" i="1" s="1"/>
  <c r="H414" i="1"/>
  <c r="H413" i="1" s="1"/>
  <c r="H412" i="1" s="1"/>
  <c r="I414" i="1"/>
  <c r="I413" i="1" s="1"/>
  <c r="I412" i="1" s="1"/>
  <c r="G420" i="1"/>
  <c r="G419" i="1" s="1"/>
  <c r="G418" i="1" s="1"/>
  <c r="G417" i="1" s="1"/>
  <c r="H420" i="1"/>
  <c r="H419" i="1" s="1"/>
  <c r="H418" i="1" s="1"/>
  <c r="H417" i="1" s="1"/>
  <c r="I420" i="1"/>
  <c r="I419" i="1" s="1"/>
  <c r="I418" i="1" s="1"/>
  <c r="I417" i="1" s="1"/>
  <c r="G425" i="1"/>
  <c r="G424" i="1" s="1"/>
  <c r="G423" i="1" s="1"/>
  <c r="G422" i="1" s="1"/>
  <c r="H425" i="1"/>
  <c r="H424" i="1" s="1"/>
  <c r="H423" i="1" s="1"/>
  <c r="H422" i="1" s="1"/>
  <c r="I425" i="1"/>
  <c r="I424" i="1" s="1"/>
  <c r="I423" i="1" s="1"/>
  <c r="I422" i="1" s="1"/>
  <c r="G432" i="1"/>
  <c r="H432" i="1"/>
  <c r="I432" i="1"/>
  <c r="G434" i="1"/>
  <c r="H434" i="1"/>
  <c r="I434" i="1"/>
  <c r="G439" i="1"/>
  <c r="G438" i="1" s="1"/>
  <c r="H439" i="1"/>
  <c r="H438" i="1" s="1"/>
  <c r="I439" i="1"/>
  <c r="I438" i="1" s="1"/>
  <c r="G442" i="1"/>
  <c r="H442" i="1"/>
  <c r="I442" i="1"/>
  <c r="G444" i="1"/>
  <c r="H444" i="1"/>
  <c r="I444" i="1"/>
  <c r="G452" i="1"/>
  <c r="G451" i="1" s="1"/>
  <c r="G450" i="1" s="1"/>
  <c r="G449" i="1" s="1"/>
  <c r="G448" i="1" s="1"/>
  <c r="H452" i="1"/>
  <c r="H451" i="1" s="1"/>
  <c r="H450" i="1" s="1"/>
  <c r="H449" i="1" s="1"/>
  <c r="H448" i="1" s="1"/>
  <c r="I452" i="1"/>
  <c r="I451" i="1" s="1"/>
  <c r="I450" i="1" s="1"/>
  <c r="I449" i="1" s="1"/>
  <c r="I448" i="1" s="1"/>
  <c r="G458" i="1"/>
  <c r="G457" i="1" s="1"/>
  <c r="G456" i="1" s="1"/>
  <c r="G455" i="1" s="1"/>
  <c r="G454" i="1" s="1"/>
  <c r="H458" i="1"/>
  <c r="H457" i="1" s="1"/>
  <c r="H456" i="1" s="1"/>
  <c r="H455" i="1" s="1"/>
  <c r="H454" i="1" s="1"/>
  <c r="I458" i="1"/>
  <c r="I457" i="1" s="1"/>
  <c r="I456" i="1" s="1"/>
  <c r="I455" i="1" s="1"/>
  <c r="I454" i="1" s="1"/>
  <c r="G467" i="1"/>
  <c r="G466" i="1" s="1"/>
  <c r="H467" i="1"/>
  <c r="H466" i="1" s="1"/>
  <c r="I467" i="1"/>
  <c r="I466" i="1" s="1"/>
  <c r="G471" i="1"/>
  <c r="G470" i="1" s="1"/>
  <c r="H471" i="1"/>
  <c r="H470" i="1" s="1"/>
  <c r="I471" i="1"/>
  <c r="I470" i="1" s="1"/>
  <c r="G476" i="1"/>
  <c r="G475" i="1" s="1"/>
  <c r="H476" i="1"/>
  <c r="H475" i="1" s="1"/>
  <c r="I476" i="1"/>
  <c r="I475" i="1" s="1"/>
  <c r="G480" i="1"/>
  <c r="G479" i="1" s="1"/>
  <c r="H480" i="1"/>
  <c r="H479" i="1" s="1"/>
  <c r="I480" i="1"/>
  <c r="I479" i="1" s="1"/>
  <c r="G485" i="1"/>
  <c r="H485" i="1"/>
  <c r="I485" i="1"/>
  <c r="G487" i="1"/>
  <c r="H487" i="1"/>
  <c r="I487" i="1"/>
  <c r="G499" i="1"/>
  <c r="H499" i="1"/>
  <c r="I499" i="1"/>
  <c r="G501" i="1"/>
  <c r="H501" i="1"/>
  <c r="I501" i="1"/>
  <c r="G506" i="1"/>
  <c r="G505" i="1" s="1"/>
  <c r="G504" i="1" s="1"/>
  <c r="H506" i="1"/>
  <c r="H505" i="1" s="1"/>
  <c r="H504" i="1" s="1"/>
  <c r="I506" i="1"/>
  <c r="I505" i="1" s="1"/>
  <c r="I504" i="1" s="1"/>
  <c r="G510" i="1"/>
  <c r="G509" i="1" s="1"/>
  <c r="H510" i="1"/>
  <c r="H509" i="1" s="1"/>
  <c r="I510" i="1"/>
  <c r="I509" i="1" s="1"/>
  <c r="G513" i="1"/>
  <c r="G512" i="1" s="1"/>
  <c r="H513" i="1"/>
  <c r="H512" i="1" s="1"/>
  <c r="I513" i="1"/>
  <c r="I512" i="1" s="1"/>
  <c r="G517" i="1"/>
  <c r="G516" i="1" s="1"/>
  <c r="G515" i="1" s="1"/>
  <c r="H517" i="1"/>
  <c r="H516" i="1" s="1"/>
  <c r="H515" i="1" s="1"/>
  <c r="I517" i="1"/>
  <c r="I516" i="1" s="1"/>
  <c r="I515" i="1" s="1"/>
  <c r="G524" i="1"/>
  <c r="G523" i="1" s="1"/>
  <c r="G522" i="1" s="1"/>
  <c r="G521" i="1" s="1"/>
  <c r="G520" i="1" s="1"/>
  <c r="H524" i="1"/>
  <c r="H523" i="1" s="1"/>
  <c r="H522" i="1" s="1"/>
  <c r="H521" i="1" s="1"/>
  <c r="H520" i="1" s="1"/>
  <c r="I523" i="1"/>
  <c r="I522" i="1" s="1"/>
  <c r="I521" i="1" s="1"/>
  <c r="I520" i="1" s="1"/>
  <c r="G531" i="1"/>
  <c r="G530" i="1" s="1"/>
  <c r="H531" i="1"/>
  <c r="H530" i="1" s="1"/>
  <c r="I531" i="1"/>
  <c r="I530" i="1" s="1"/>
  <c r="G535" i="1"/>
  <c r="G534" i="1" s="1"/>
  <c r="H535" i="1"/>
  <c r="H534" i="1" s="1"/>
  <c r="I535" i="1"/>
  <c r="I534" i="1" s="1"/>
  <c r="G539" i="1"/>
  <c r="G538" i="1" s="1"/>
  <c r="H539" i="1"/>
  <c r="H538" i="1" s="1"/>
  <c r="I539" i="1"/>
  <c r="I538" i="1" s="1"/>
  <c r="G543" i="1"/>
  <c r="G542" i="1" s="1"/>
  <c r="H543" i="1"/>
  <c r="H542" i="1" s="1"/>
  <c r="I543" i="1"/>
  <c r="I542" i="1" s="1"/>
  <c r="G549" i="1"/>
  <c r="G548" i="1" s="1"/>
  <c r="G547" i="1" s="1"/>
  <c r="G546" i="1" s="1"/>
  <c r="H549" i="1"/>
  <c r="H548" i="1" s="1"/>
  <c r="H547" i="1" s="1"/>
  <c r="H546" i="1" s="1"/>
  <c r="I549" i="1"/>
  <c r="I548" i="1" s="1"/>
  <c r="I547" i="1" s="1"/>
  <c r="I546" i="1" s="1"/>
  <c r="G559" i="1"/>
  <c r="G558" i="1" s="1"/>
  <c r="G557" i="1" s="1"/>
  <c r="H559" i="1"/>
  <c r="H558" i="1" s="1"/>
  <c r="H557" i="1" s="1"/>
  <c r="I559" i="1"/>
  <c r="I558" i="1" s="1"/>
  <c r="I557" i="1" s="1"/>
  <c r="G563" i="1"/>
  <c r="G562" i="1" s="1"/>
  <c r="H563" i="1"/>
  <c r="H562" i="1" s="1"/>
  <c r="I563" i="1"/>
  <c r="I562" i="1" s="1"/>
  <c r="G566" i="1"/>
  <c r="G565" i="1" s="1"/>
  <c r="H566" i="1"/>
  <c r="H565" i="1" s="1"/>
  <c r="I566" i="1"/>
  <c r="I565" i="1" s="1"/>
  <c r="G578" i="1"/>
  <c r="G577" i="1" s="1"/>
  <c r="H578" i="1"/>
  <c r="H577" i="1" s="1"/>
  <c r="I578" i="1"/>
  <c r="I577" i="1" s="1"/>
  <c r="G583" i="1"/>
  <c r="G582" i="1" s="1"/>
  <c r="H583" i="1"/>
  <c r="H582" i="1" s="1"/>
  <c r="I583" i="1"/>
  <c r="I582" i="1" s="1"/>
  <c r="G586" i="1"/>
  <c r="G585" i="1" s="1"/>
  <c r="H586" i="1"/>
  <c r="H585" i="1" s="1"/>
  <c r="I586" i="1"/>
  <c r="I585" i="1" s="1"/>
  <c r="G600" i="1"/>
  <c r="H600" i="1"/>
  <c r="I600" i="1"/>
  <c r="G602" i="1"/>
  <c r="H602" i="1"/>
  <c r="I602" i="1"/>
  <c r="G604" i="1"/>
  <c r="H604" i="1"/>
  <c r="I604" i="1"/>
  <c r="G606" i="1"/>
  <c r="H606" i="1"/>
  <c r="I606" i="1"/>
  <c r="G609" i="1"/>
  <c r="G608" i="1" s="1"/>
  <c r="H609" i="1"/>
  <c r="H608" i="1" s="1"/>
  <c r="I609" i="1"/>
  <c r="I608" i="1" s="1"/>
  <c r="G612" i="1"/>
  <c r="G611" i="1" s="1"/>
  <c r="H612" i="1"/>
  <c r="H611" i="1" s="1"/>
  <c r="I612" i="1"/>
  <c r="I611" i="1" s="1"/>
  <c r="G615" i="1"/>
  <c r="H615" i="1"/>
  <c r="I615" i="1"/>
  <c r="G617" i="1"/>
  <c r="H617" i="1"/>
  <c r="I617" i="1"/>
  <c r="G628" i="1"/>
  <c r="H628" i="1"/>
  <c r="I628" i="1"/>
  <c r="G630" i="1"/>
  <c r="H630" i="1"/>
  <c r="I630" i="1"/>
  <c r="G633" i="1"/>
  <c r="G632" i="1" s="1"/>
  <c r="H633" i="1"/>
  <c r="H632" i="1" s="1"/>
  <c r="I633" i="1"/>
  <c r="I632" i="1" s="1"/>
  <c r="G640" i="1"/>
  <c r="G639" i="1" s="1"/>
  <c r="H640" i="1"/>
  <c r="H639" i="1" s="1"/>
  <c r="I640" i="1"/>
  <c r="I639" i="1" s="1"/>
  <c r="G643" i="1"/>
  <c r="G642" i="1" s="1"/>
  <c r="H643" i="1"/>
  <c r="H642" i="1" s="1"/>
  <c r="I643" i="1"/>
  <c r="I642" i="1" s="1"/>
  <c r="G650" i="1"/>
  <c r="G649" i="1" s="1"/>
  <c r="G648" i="1" s="1"/>
  <c r="H650" i="1"/>
  <c r="H649" i="1" s="1"/>
  <c r="H648" i="1" s="1"/>
  <c r="I650" i="1"/>
  <c r="I649" i="1" s="1"/>
  <c r="I648" i="1" s="1"/>
  <c r="G658" i="1"/>
  <c r="G657" i="1" s="1"/>
  <c r="G656" i="1" s="1"/>
  <c r="G655" i="1" s="1"/>
  <c r="G654" i="1" s="1"/>
  <c r="H658" i="1"/>
  <c r="H657" i="1" s="1"/>
  <c r="H656" i="1" s="1"/>
  <c r="H655" i="1" s="1"/>
  <c r="H654" i="1" s="1"/>
  <c r="I658" i="1"/>
  <c r="I657" i="1" s="1"/>
  <c r="I656" i="1" s="1"/>
  <c r="I655" i="1" s="1"/>
  <c r="I654" i="1" s="1"/>
  <c r="G664" i="1"/>
  <c r="G663" i="1" s="1"/>
  <c r="G662" i="1" s="1"/>
  <c r="G661" i="1" s="1"/>
  <c r="G660" i="1" s="1"/>
  <c r="H664" i="1"/>
  <c r="H663" i="1" s="1"/>
  <c r="H662" i="1" s="1"/>
  <c r="H661" i="1" s="1"/>
  <c r="H660" i="1" s="1"/>
  <c r="I664" i="1"/>
  <c r="I663" i="1" s="1"/>
  <c r="I662" i="1" s="1"/>
  <c r="I661" i="1" s="1"/>
  <c r="I660" i="1" s="1"/>
  <c r="G671" i="1"/>
  <c r="G670" i="1" s="1"/>
  <c r="G669" i="1" s="1"/>
  <c r="H671" i="1"/>
  <c r="H670" i="1" s="1"/>
  <c r="H669" i="1" s="1"/>
  <c r="I671" i="1"/>
  <c r="I670" i="1" s="1"/>
  <c r="I669" i="1" s="1"/>
  <c r="G677" i="1"/>
  <c r="H677" i="1"/>
  <c r="I677" i="1"/>
  <c r="G679" i="1"/>
  <c r="H679" i="1"/>
  <c r="I679" i="1"/>
  <c r="G684" i="1"/>
  <c r="G683" i="1" s="1"/>
  <c r="G682" i="1" s="1"/>
  <c r="H684" i="1"/>
  <c r="H683" i="1" s="1"/>
  <c r="H682" i="1" s="1"/>
  <c r="I684" i="1"/>
  <c r="I683" i="1" s="1"/>
  <c r="I682" i="1" s="1"/>
  <c r="G688" i="1"/>
  <c r="G687" i="1" s="1"/>
  <c r="G686" i="1" s="1"/>
  <c r="H688" i="1"/>
  <c r="H687" i="1" s="1"/>
  <c r="H686" i="1" s="1"/>
  <c r="I688" i="1"/>
  <c r="I687" i="1" s="1"/>
  <c r="I686" i="1" s="1"/>
  <c r="G693" i="1"/>
  <c r="H693" i="1"/>
  <c r="I693" i="1"/>
  <c r="G695" i="1"/>
  <c r="H695" i="1"/>
  <c r="I695" i="1"/>
  <c r="G697" i="1"/>
  <c r="H697" i="1"/>
  <c r="I697" i="1"/>
  <c r="G700" i="1"/>
  <c r="H700" i="1"/>
  <c r="I700" i="1"/>
  <c r="G703" i="1"/>
  <c r="G702" i="1" s="1"/>
  <c r="H703" i="1"/>
  <c r="H702" i="1" s="1"/>
  <c r="I703" i="1"/>
  <c r="I702" i="1" s="1"/>
  <c r="G707" i="1"/>
  <c r="G706" i="1" s="1"/>
  <c r="H707" i="1"/>
  <c r="H706" i="1" s="1"/>
  <c r="I707" i="1"/>
  <c r="I706" i="1" s="1"/>
  <c r="G710" i="1"/>
  <c r="G709" i="1" s="1"/>
  <c r="H710" i="1"/>
  <c r="H709" i="1" s="1"/>
  <c r="I710" i="1"/>
  <c r="I709" i="1" s="1"/>
  <c r="G714" i="1"/>
  <c r="G713" i="1" s="1"/>
  <c r="H714" i="1"/>
  <c r="H713" i="1" s="1"/>
  <c r="I714" i="1"/>
  <c r="I713" i="1" s="1"/>
  <c r="G722" i="1"/>
  <c r="H722" i="1"/>
  <c r="I722" i="1"/>
  <c r="G724" i="1"/>
  <c r="H724" i="1"/>
  <c r="I724" i="1"/>
  <c r="G737" i="1"/>
  <c r="G736" i="1" s="1"/>
  <c r="G735" i="1" s="1"/>
  <c r="G734" i="1" s="1"/>
  <c r="G733" i="1" s="1"/>
  <c r="H737" i="1"/>
  <c r="H736" i="1" s="1"/>
  <c r="H735" i="1" s="1"/>
  <c r="H734" i="1" s="1"/>
  <c r="H733" i="1" s="1"/>
  <c r="I737" i="1"/>
  <c r="I736" i="1" s="1"/>
  <c r="I735" i="1" s="1"/>
  <c r="I734" i="1" s="1"/>
  <c r="I733" i="1" s="1"/>
  <c r="G742" i="1"/>
  <c r="H742" i="1"/>
  <c r="I742" i="1"/>
  <c r="G744" i="1"/>
  <c r="H744" i="1"/>
  <c r="I744" i="1"/>
  <c r="G747" i="1"/>
  <c r="H747" i="1"/>
  <c r="I747" i="1"/>
  <c r="G749" i="1"/>
  <c r="H749" i="1"/>
  <c r="I749" i="1"/>
  <c r="G754" i="1"/>
  <c r="G753" i="1" s="1"/>
  <c r="H754" i="1"/>
  <c r="H753" i="1" s="1"/>
  <c r="I754" i="1"/>
  <c r="I753" i="1" s="1"/>
  <c r="G757" i="1"/>
  <c r="H757" i="1"/>
  <c r="I757" i="1"/>
  <c r="G759" i="1"/>
  <c r="H759" i="1"/>
  <c r="I759" i="1"/>
  <c r="G767" i="1"/>
  <c r="G766" i="1" s="1"/>
  <c r="G765" i="1" s="1"/>
  <c r="G764" i="1" s="1"/>
  <c r="G763" i="1" s="1"/>
  <c r="H767" i="1"/>
  <c r="H766" i="1" s="1"/>
  <c r="H765" i="1" s="1"/>
  <c r="H764" i="1" s="1"/>
  <c r="H763" i="1" s="1"/>
  <c r="I767" i="1"/>
  <c r="I766" i="1" s="1"/>
  <c r="I765" i="1" s="1"/>
  <c r="I764" i="1" s="1"/>
  <c r="I763" i="1" s="1"/>
  <c r="G772" i="1"/>
  <c r="G771" i="1" s="1"/>
  <c r="H773" i="1"/>
  <c r="H772" i="1" s="1"/>
  <c r="H771" i="1" s="1"/>
  <c r="I773" i="1"/>
  <c r="I772" i="1" s="1"/>
  <c r="I771" i="1" s="1"/>
  <c r="G780" i="1"/>
  <c r="G779" i="1" s="1"/>
  <c r="H780" i="1"/>
  <c r="H779" i="1" s="1"/>
  <c r="I780" i="1"/>
  <c r="I779" i="1" s="1"/>
  <c r="G785" i="1"/>
  <c r="H785" i="1"/>
  <c r="I785" i="1"/>
  <c r="G787" i="1"/>
  <c r="H787" i="1"/>
  <c r="I787" i="1"/>
  <c r="G792" i="1"/>
  <c r="G791" i="1" s="1"/>
  <c r="G790" i="1" s="1"/>
  <c r="G789" i="1" s="1"/>
  <c r="H792" i="1"/>
  <c r="H791" i="1" s="1"/>
  <c r="H790" i="1" s="1"/>
  <c r="H789" i="1" s="1"/>
  <c r="I792" i="1"/>
  <c r="I791" i="1" s="1"/>
  <c r="I790" i="1" s="1"/>
  <c r="I789" i="1" s="1"/>
  <c r="G796" i="1"/>
  <c r="G795" i="1" s="1"/>
  <c r="G794" i="1" s="1"/>
  <c r="H796" i="1"/>
  <c r="H795" i="1" s="1"/>
  <c r="H794" i="1" s="1"/>
  <c r="I796" i="1"/>
  <c r="I795" i="1" s="1"/>
  <c r="I794" i="1" s="1"/>
  <c r="G806" i="1"/>
  <c r="G805" i="1" s="1"/>
  <c r="G804" i="1" s="1"/>
  <c r="G803" i="1" s="1"/>
  <c r="G802" i="1" s="1"/>
  <c r="G801" i="1" s="1"/>
  <c r="H806" i="1"/>
  <c r="H805" i="1" s="1"/>
  <c r="H804" i="1" s="1"/>
  <c r="H803" i="1" s="1"/>
  <c r="H802" i="1" s="1"/>
  <c r="H801" i="1" s="1"/>
  <c r="I806" i="1"/>
  <c r="I805" i="1" s="1"/>
  <c r="I804" i="1" s="1"/>
  <c r="I803" i="1" s="1"/>
  <c r="I802" i="1" s="1"/>
  <c r="I801" i="1" s="1"/>
  <c r="G813" i="1"/>
  <c r="G812" i="1" s="1"/>
  <c r="H813" i="1"/>
  <c r="H812" i="1" s="1"/>
  <c r="I813" i="1"/>
  <c r="I812" i="1" s="1"/>
  <c r="G816" i="1"/>
  <c r="G815" i="1" s="1"/>
  <c r="H816" i="1"/>
  <c r="H815" i="1" s="1"/>
  <c r="I816" i="1"/>
  <c r="I815" i="1" s="1"/>
  <c r="G820" i="1"/>
  <c r="G819" i="1" s="1"/>
  <c r="H820" i="1"/>
  <c r="H819" i="1" s="1"/>
  <c r="I820" i="1"/>
  <c r="I819" i="1" s="1"/>
  <c r="G826" i="1"/>
  <c r="G825" i="1" s="1"/>
  <c r="H826" i="1"/>
  <c r="H825" i="1" s="1"/>
  <c r="I826" i="1"/>
  <c r="I825" i="1" s="1"/>
  <c r="G829" i="1"/>
  <c r="G828" i="1" s="1"/>
  <c r="H829" i="1"/>
  <c r="H828" i="1" s="1"/>
  <c r="I829" i="1"/>
  <c r="I828" i="1" s="1"/>
  <c r="G837" i="1"/>
  <c r="G836" i="1" s="1"/>
  <c r="G835" i="1" s="1"/>
  <c r="H837" i="1"/>
  <c r="H836" i="1" s="1"/>
  <c r="H835" i="1" s="1"/>
  <c r="I837" i="1"/>
  <c r="I836" i="1" s="1"/>
  <c r="I835" i="1" s="1"/>
  <c r="G846" i="1"/>
  <c r="H846" i="1"/>
  <c r="I846" i="1"/>
  <c r="G848" i="1"/>
  <c r="H848" i="1"/>
  <c r="I848" i="1"/>
  <c r="G853" i="1"/>
  <c r="G852" i="1" s="1"/>
  <c r="H853" i="1"/>
  <c r="H852" i="1" s="1"/>
  <c r="I853" i="1"/>
  <c r="I852" i="1" s="1"/>
  <c r="G856" i="1"/>
  <c r="H856" i="1"/>
  <c r="I856" i="1"/>
  <c r="G858" i="1"/>
  <c r="H858" i="1"/>
  <c r="I858" i="1"/>
  <c r="G865" i="1"/>
  <c r="G864" i="1" s="1"/>
  <c r="H865" i="1"/>
  <c r="H864" i="1" s="1"/>
  <c r="I865" i="1"/>
  <c r="I864" i="1" s="1"/>
  <c r="G868" i="1"/>
  <c r="G867" i="1" s="1"/>
  <c r="H868" i="1"/>
  <c r="H867" i="1" s="1"/>
  <c r="I868" i="1"/>
  <c r="I867" i="1" s="1"/>
  <c r="G871" i="1"/>
  <c r="G870" i="1" s="1"/>
  <c r="H871" i="1"/>
  <c r="H870" i="1" s="1"/>
  <c r="I871" i="1"/>
  <c r="I870" i="1" s="1"/>
  <c r="G875" i="1"/>
  <c r="G874" i="1" s="1"/>
  <c r="H875" i="1"/>
  <c r="H874" i="1" s="1"/>
  <c r="I875" i="1"/>
  <c r="I874" i="1" s="1"/>
  <c r="G878" i="1"/>
  <c r="G877" i="1" s="1"/>
  <c r="H878" i="1"/>
  <c r="H877" i="1" s="1"/>
  <c r="I878" i="1"/>
  <c r="I877" i="1" s="1"/>
  <c r="G882" i="1"/>
  <c r="H882" i="1"/>
  <c r="I882" i="1"/>
  <c r="G884" i="1"/>
  <c r="H884" i="1"/>
  <c r="I884" i="1"/>
  <c r="G889" i="1"/>
  <c r="G888" i="1" s="1"/>
  <c r="H889" i="1"/>
  <c r="H888" i="1" s="1"/>
  <c r="I889" i="1"/>
  <c r="I888" i="1" s="1"/>
  <c r="G892" i="1"/>
  <c r="G891" i="1" s="1"/>
  <c r="H892" i="1"/>
  <c r="H891" i="1" s="1"/>
  <c r="I892" i="1"/>
  <c r="I891" i="1" s="1"/>
  <c r="G900" i="1"/>
  <c r="G899" i="1" s="1"/>
  <c r="G898" i="1" s="1"/>
  <c r="G897" i="1" s="1"/>
  <c r="G896" i="1" s="1"/>
  <c r="G895" i="1" s="1"/>
  <c r="H900" i="1"/>
  <c r="H899" i="1" s="1"/>
  <c r="H898" i="1" s="1"/>
  <c r="H897" i="1" s="1"/>
  <c r="H896" i="1" s="1"/>
  <c r="H895" i="1" s="1"/>
  <c r="I900" i="1"/>
  <c r="I899" i="1" s="1"/>
  <c r="I898" i="1" s="1"/>
  <c r="I897" i="1" s="1"/>
  <c r="I896" i="1" s="1"/>
  <c r="I895" i="1" s="1"/>
  <c r="G907" i="1"/>
  <c r="H907" i="1"/>
  <c r="I907" i="1"/>
  <c r="G925" i="1"/>
  <c r="G924" i="1" s="1"/>
  <c r="H925" i="1"/>
  <c r="H924" i="1" s="1"/>
  <c r="I925" i="1"/>
  <c r="I924" i="1" s="1"/>
  <c r="G928" i="1"/>
  <c r="G927" i="1" s="1"/>
  <c r="H928" i="1"/>
  <c r="H927" i="1" s="1"/>
  <c r="I928" i="1"/>
  <c r="I927" i="1" s="1"/>
  <c r="G932" i="1"/>
  <c r="G931" i="1" s="1"/>
  <c r="G930" i="1" s="1"/>
  <c r="H932" i="1"/>
  <c r="H931" i="1" s="1"/>
  <c r="H930" i="1" s="1"/>
  <c r="I932" i="1"/>
  <c r="I931" i="1" s="1"/>
  <c r="I930" i="1" s="1"/>
  <c r="G936" i="1"/>
  <c r="G935" i="1" s="1"/>
  <c r="G934" i="1" s="1"/>
  <c r="H936" i="1"/>
  <c r="H935" i="1" s="1"/>
  <c r="H934" i="1" s="1"/>
  <c r="I936" i="1"/>
  <c r="I935" i="1" s="1"/>
  <c r="I934" i="1" s="1"/>
  <c r="G941" i="1"/>
  <c r="G940" i="1" s="1"/>
  <c r="G939" i="1" s="1"/>
  <c r="G938" i="1" s="1"/>
  <c r="H941" i="1"/>
  <c r="H940" i="1" s="1"/>
  <c r="H939" i="1" s="1"/>
  <c r="H938" i="1" s="1"/>
  <c r="I941" i="1"/>
  <c r="I940" i="1" s="1"/>
  <c r="I939" i="1" s="1"/>
  <c r="I938" i="1" s="1"/>
  <c r="G950" i="1"/>
  <c r="G949" i="1" s="1"/>
  <c r="H950" i="1"/>
  <c r="H949" i="1" s="1"/>
  <c r="I950" i="1"/>
  <c r="I949" i="1" s="1"/>
  <c r="G956" i="1"/>
  <c r="G955" i="1" s="1"/>
  <c r="G954" i="1" s="1"/>
  <c r="G953" i="1" s="1"/>
  <c r="G952" i="1" s="1"/>
  <c r="H956" i="1"/>
  <c r="H955" i="1" s="1"/>
  <c r="H954" i="1" s="1"/>
  <c r="H953" i="1" s="1"/>
  <c r="H952" i="1" s="1"/>
  <c r="I956" i="1"/>
  <c r="I955" i="1" s="1"/>
  <c r="I954" i="1" s="1"/>
  <c r="I953" i="1" s="1"/>
  <c r="I952" i="1" s="1"/>
  <c r="G962" i="1"/>
  <c r="G961" i="1" s="1"/>
  <c r="G960" i="1" s="1"/>
  <c r="G959" i="1" s="1"/>
  <c r="G958" i="1" s="1"/>
  <c r="H962" i="1"/>
  <c r="H961" i="1" s="1"/>
  <c r="H960" i="1" s="1"/>
  <c r="H959" i="1" s="1"/>
  <c r="H958" i="1" s="1"/>
  <c r="I962" i="1"/>
  <c r="I961" i="1" s="1"/>
  <c r="I960" i="1" s="1"/>
  <c r="I959" i="1" s="1"/>
  <c r="I958" i="1" s="1"/>
  <c r="G970" i="1"/>
  <c r="G969" i="1" s="1"/>
  <c r="G968" i="1" s="1"/>
  <c r="G967" i="1" s="1"/>
  <c r="G966" i="1" s="1"/>
  <c r="H970" i="1"/>
  <c r="H969" i="1" s="1"/>
  <c r="H968" i="1" s="1"/>
  <c r="H967" i="1" s="1"/>
  <c r="H966" i="1" s="1"/>
  <c r="I970" i="1"/>
  <c r="I969" i="1" s="1"/>
  <c r="I968" i="1" s="1"/>
  <c r="I967" i="1" s="1"/>
  <c r="I966" i="1" s="1"/>
  <c r="G975" i="1"/>
  <c r="H975" i="1"/>
  <c r="I975" i="1"/>
  <c r="G977" i="1"/>
  <c r="H977" i="1"/>
  <c r="I977" i="1"/>
  <c r="G980" i="1"/>
  <c r="G979" i="1" s="1"/>
  <c r="H980" i="1"/>
  <c r="H979" i="1" s="1"/>
  <c r="I980" i="1"/>
  <c r="I979" i="1" s="1"/>
  <c r="G986" i="1"/>
  <c r="G985" i="1" s="1"/>
  <c r="G984" i="1" s="1"/>
  <c r="G983" i="1" s="1"/>
  <c r="H986" i="1"/>
  <c r="H985" i="1" s="1"/>
  <c r="H984" i="1" s="1"/>
  <c r="H983" i="1" s="1"/>
  <c r="I986" i="1"/>
  <c r="I985" i="1" s="1"/>
  <c r="I984" i="1" s="1"/>
  <c r="I983" i="1" s="1"/>
  <c r="G992" i="1"/>
  <c r="G991" i="1" s="1"/>
  <c r="G990" i="1" s="1"/>
  <c r="G989" i="1" s="1"/>
  <c r="G988" i="1" s="1"/>
  <c r="H992" i="1"/>
  <c r="H991" i="1" s="1"/>
  <c r="H990" i="1" s="1"/>
  <c r="H989" i="1" s="1"/>
  <c r="H988" i="1" s="1"/>
  <c r="I992" i="1"/>
  <c r="I991" i="1" s="1"/>
  <c r="I990" i="1" s="1"/>
  <c r="I989" i="1" s="1"/>
  <c r="I988" i="1" s="1"/>
  <c r="G1003" i="1"/>
  <c r="H1003" i="1"/>
  <c r="I1003" i="1"/>
  <c r="G1005" i="1"/>
  <c r="H1005" i="1"/>
  <c r="I1005" i="1"/>
  <c r="G1007" i="1"/>
  <c r="H1007" i="1"/>
  <c r="I1007" i="1"/>
  <c r="G1019" i="1"/>
  <c r="G1018" i="1" s="1"/>
  <c r="G1017" i="1" s="1"/>
  <c r="G1012" i="1" s="1"/>
  <c r="H1019" i="1"/>
  <c r="H1018" i="1" s="1"/>
  <c r="H1017" i="1" s="1"/>
  <c r="H1012" i="1" s="1"/>
  <c r="I1019" i="1"/>
  <c r="I1018" i="1" s="1"/>
  <c r="I1017" i="1" s="1"/>
  <c r="I1012" i="1" s="1"/>
  <c r="G1027" i="1"/>
  <c r="G1026" i="1" s="1"/>
  <c r="G1025" i="1" s="1"/>
  <c r="G1024" i="1" s="1"/>
  <c r="G1023" i="1" s="1"/>
  <c r="H1027" i="1"/>
  <c r="H1026" i="1" s="1"/>
  <c r="H1025" i="1" s="1"/>
  <c r="H1024" i="1" s="1"/>
  <c r="H1023" i="1" s="1"/>
  <c r="I1027" i="1"/>
  <c r="I1026" i="1" s="1"/>
  <c r="I1025" i="1" s="1"/>
  <c r="I1024" i="1" s="1"/>
  <c r="I1023" i="1" s="1"/>
  <c r="G1033" i="1"/>
  <c r="G1032" i="1" s="1"/>
  <c r="G1031" i="1" s="1"/>
  <c r="G1030" i="1" s="1"/>
  <c r="G1029" i="1" s="1"/>
  <c r="H1033" i="1"/>
  <c r="H1032" i="1" s="1"/>
  <c r="H1031" i="1" s="1"/>
  <c r="H1030" i="1" s="1"/>
  <c r="H1029" i="1" s="1"/>
  <c r="I1033" i="1"/>
  <c r="I1032" i="1" s="1"/>
  <c r="I1031" i="1" s="1"/>
  <c r="I1030" i="1" s="1"/>
  <c r="I1029" i="1" s="1"/>
  <c r="G1041" i="1"/>
  <c r="G1040" i="1" s="1"/>
  <c r="G1039" i="1" s="1"/>
  <c r="G1038" i="1" s="1"/>
  <c r="G1037" i="1" s="1"/>
  <c r="G1036" i="1" s="1"/>
  <c r="G1035" i="1" s="1"/>
  <c r="H1041" i="1"/>
  <c r="H1040" i="1" s="1"/>
  <c r="H1039" i="1" s="1"/>
  <c r="H1038" i="1" s="1"/>
  <c r="H1037" i="1" s="1"/>
  <c r="H1036" i="1" s="1"/>
  <c r="H1035" i="1" s="1"/>
  <c r="I1041" i="1"/>
  <c r="I1040" i="1" s="1"/>
  <c r="I1039" i="1" s="1"/>
  <c r="I1038" i="1" s="1"/>
  <c r="I1037" i="1" s="1"/>
  <c r="I1036" i="1" s="1"/>
  <c r="I1035" i="1" s="1"/>
  <c r="G1049" i="1"/>
  <c r="G1048" i="1" s="1"/>
  <c r="G1047" i="1" s="1"/>
  <c r="G1046" i="1" s="1"/>
  <c r="G1045" i="1" s="1"/>
  <c r="H1049" i="1"/>
  <c r="H1048" i="1" s="1"/>
  <c r="H1047" i="1" s="1"/>
  <c r="H1046" i="1" s="1"/>
  <c r="H1045" i="1" s="1"/>
  <c r="I1049" i="1"/>
  <c r="I1048" i="1" s="1"/>
  <c r="I1047" i="1" s="1"/>
  <c r="I1046" i="1" s="1"/>
  <c r="I1045" i="1" s="1"/>
  <c r="G1062" i="1"/>
  <c r="G1061" i="1" s="1"/>
  <c r="G1060" i="1" s="1"/>
  <c r="G1059" i="1" s="1"/>
  <c r="G1058" i="1" s="1"/>
  <c r="G1057" i="1" s="1"/>
  <c r="G1056" i="1" s="1"/>
  <c r="H1062" i="1"/>
  <c r="H1061" i="1" s="1"/>
  <c r="H1060" i="1" s="1"/>
  <c r="H1059" i="1" s="1"/>
  <c r="H1058" i="1" s="1"/>
  <c r="H1057" i="1" s="1"/>
  <c r="H1056" i="1" s="1"/>
  <c r="I1062" i="1"/>
  <c r="I1061" i="1" s="1"/>
  <c r="I1060" i="1" s="1"/>
  <c r="I1059" i="1" s="1"/>
  <c r="I1058" i="1" s="1"/>
  <c r="I1057" i="1" s="1"/>
  <c r="I1056" i="1" s="1"/>
  <c r="G1071" i="1"/>
  <c r="H1071" i="1"/>
  <c r="I1071" i="1"/>
  <c r="G1073" i="1"/>
  <c r="H1073" i="1"/>
  <c r="I1073" i="1"/>
  <c r="G1078" i="1"/>
  <c r="G1077" i="1" s="1"/>
  <c r="H1078" i="1"/>
  <c r="H1077" i="1" s="1"/>
  <c r="I1078" i="1"/>
  <c r="I1077" i="1" s="1"/>
  <c r="G1081" i="1"/>
  <c r="H1081" i="1"/>
  <c r="I1081" i="1"/>
  <c r="G1083" i="1"/>
  <c r="H1083" i="1"/>
  <c r="I1083" i="1"/>
  <c r="G1085" i="1"/>
  <c r="H1085" i="1"/>
  <c r="I1085" i="1"/>
  <c r="G1092" i="1"/>
  <c r="G1091" i="1" s="1"/>
  <c r="H1092" i="1"/>
  <c r="H1091" i="1" s="1"/>
  <c r="I1092" i="1"/>
  <c r="I1091" i="1" s="1"/>
  <c r="G1095" i="1"/>
  <c r="G1094" i="1" s="1"/>
  <c r="H1095" i="1"/>
  <c r="H1094" i="1" s="1"/>
  <c r="I1095" i="1"/>
  <c r="I1094" i="1" s="1"/>
  <c r="G1098" i="1"/>
  <c r="G1097" i="1" s="1"/>
  <c r="H1098" i="1"/>
  <c r="H1097" i="1" s="1"/>
  <c r="I1098" i="1"/>
  <c r="I1097" i="1" s="1"/>
  <c r="G1102" i="1"/>
  <c r="G1101" i="1" s="1"/>
  <c r="H1102" i="1"/>
  <c r="H1101" i="1" s="1"/>
  <c r="I1102" i="1"/>
  <c r="I1101" i="1" s="1"/>
  <c r="G1105" i="1"/>
  <c r="G1104" i="1" s="1"/>
  <c r="H1105" i="1"/>
  <c r="H1104" i="1" s="1"/>
  <c r="I1105" i="1"/>
  <c r="I1104" i="1" s="1"/>
  <c r="G1109" i="1"/>
  <c r="H1109" i="1"/>
  <c r="I1109" i="1"/>
  <c r="G1111" i="1"/>
  <c r="H1111" i="1"/>
  <c r="I1111" i="1"/>
  <c r="G1116" i="1"/>
  <c r="G1115" i="1" s="1"/>
  <c r="H1116" i="1"/>
  <c r="H1115" i="1" s="1"/>
  <c r="I1116" i="1"/>
  <c r="I1115" i="1" s="1"/>
  <c r="G1119" i="1"/>
  <c r="G1118" i="1" s="1"/>
  <c r="H1119" i="1"/>
  <c r="H1118" i="1" s="1"/>
  <c r="I1119" i="1"/>
  <c r="I1118" i="1" s="1"/>
  <c r="G1127" i="1"/>
  <c r="G1126" i="1" s="1"/>
  <c r="G1125" i="1" s="1"/>
  <c r="G1124" i="1" s="1"/>
  <c r="G1123" i="1" s="1"/>
  <c r="G1122" i="1" s="1"/>
  <c r="H1127" i="1"/>
  <c r="H1126" i="1" s="1"/>
  <c r="H1125" i="1" s="1"/>
  <c r="H1124" i="1" s="1"/>
  <c r="H1123" i="1" s="1"/>
  <c r="H1122" i="1" s="1"/>
  <c r="I1127" i="1"/>
  <c r="I1126" i="1" s="1"/>
  <c r="I1125" i="1" s="1"/>
  <c r="I1124" i="1" s="1"/>
  <c r="I1123" i="1" s="1"/>
  <c r="I1122" i="1" s="1"/>
  <c r="G1134" i="1"/>
  <c r="H1134" i="1"/>
  <c r="I1134" i="1"/>
  <c r="G1136" i="1"/>
  <c r="H1136" i="1"/>
  <c r="I1136" i="1"/>
  <c r="G1152" i="1"/>
  <c r="G1151" i="1" s="1"/>
  <c r="H1152" i="1"/>
  <c r="H1151" i="1" s="1"/>
  <c r="I1152" i="1"/>
  <c r="I1151" i="1" s="1"/>
  <c r="G1155" i="1"/>
  <c r="G1154" i="1" s="1"/>
  <c r="H1155" i="1"/>
  <c r="H1154" i="1" s="1"/>
  <c r="I1155" i="1"/>
  <c r="I1154" i="1" s="1"/>
  <c r="G1159" i="1"/>
  <c r="G1158" i="1" s="1"/>
  <c r="G1157" i="1" s="1"/>
  <c r="H1159" i="1"/>
  <c r="H1158" i="1" s="1"/>
  <c r="H1157" i="1" s="1"/>
  <c r="I1159" i="1"/>
  <c r="I1158" i="1" s="1"/>
  <c r="I1157" i="1" s="1"/>
  <c r="G1163" i="1"/>
  <c r="G1162" i="1" s="1"/>
  <c r="G1161" i="1" s="1"/>
  <c r="H1163" i="1"/>
  <c r="H1162" i="1" s="1"/>
  <c r="H1161" i="1" s="1"/>
  <c r="I1163" i="1"/>
  <c r="I1162" i="1" s="1"/>
  <c r="I1161" i="1" s="1"/>
  <c r="G1168" i="1"/>
  <c r="G1167" i="1" s="1"/>
  <c r="G1166" i="1" s="1"/>
  <c r="G1165" i="1" s="1"/>
  <c r="H1168" i="1"/>
  <c r="H1167" i="1" s="1"/>
  <c r="H1166" i="1" s="1"/>
  <c r="H1165" i="1" s="1"/>
  <c r="I1168" i="1"/>
  <c r="I1167" i="1" s="1"/>
  <c r="I1166" i="1" s="1"/>
  <c r="I1165" i="1" s="1"/>
  <c r="G1177" i="1"/>
  <c r="G1176" i="1" s="1"/>
  <c r="H1177" i="1"/>
  <c r="H1176" i="1" s="1"/>
  <c r="I1177" i="1"/>
  <c r="I1176" i="1" s="1"/>
  <c r="G1183" i="1"/>
  <c r="G1182" i="1" s="1"/>
  <c r="G1181" i="1" s="1"/>
  <c r="G1180" i="1" s="1"/>
  <c r="G1179" i="1" s="1"/>
  <c r="H1183" i="1"/>
  <c r="H1182" i="1" s="1"/>
  <c r="H1181" i="1" s="1"/>
  <c r="H1180" i="1" s="1"/>
  <c r="H1179" i="1" s="1"/>
  <c r="I1183" i="1"/>
  <c r="I1182" i="1" s="1"/>
  <c r="I1181" i="1" s="1"/>
  <c r="I1180" i="1" s="1"/>
  <c r="I1179" i="1" s="1"/>
  <c r="G1189" i="1"/>
  <c r="G1188" i="1" s="1"/>
  <c r="G1187" i="1" s="1"/>
  <c r="G1186" i="1" s="1"/>
  <c r="H1189" i="1"/>
  <c r="H1188" i="1" s="1"/>
  <c r="H1187" i="1" s="1"/>
  <c r="H1186" i="1" s="1"/>
  <c r="I1189" i="1"/>
  <c r="I1188" i="1" s="1"/>
  <c r="I1187" i="1" s="1"/>
  <c r="I1186" i="1" s="1"/>
  <c r="G1194" i="1"/>
  <c r="G1193" i="1" s="1"/>
  <c r="G1192" i="1" s="1"/>
  <c r="G1191" i="1" s="1"/>
  <c r="H1194" i="1"/>
  <c r="H1193" i="1" s="1"/>
  <c r="H1192" i="1" s="1"/>
  <c r="H1191" i="1" s="1"/>
  <c r="I1194" i="1"/>
  <c r="I1193" i="1" s="1"/>
  <c r="I1192" i="1" s="1"/>
  <c r="I1191" i="1" s="1"/>
  <c r="G1201" i="1"/>
  <c r="G1200" i="1" s="1"/>
  <c r="H1201" i="1"/>
  <c r="H1200" i="1" s="1"/>
  <c r="I1201" i="1"/>
  <c r="I1200" i="1" s="1"/>
  <c r="G1204" i="1"/>
  <c r="G1203" i="1" s="1"/>
  <c r="H1204" i="1"/>
  <c r="H1203" i="1" s="1"/>
  <c r="I1204" i="1"/>
  <c r="I1203" i="1" s="1"/>
  <c r="G1210" i="1"/>
  <c r="G1209" i="1" s="1"/>
  <c r="G1208" i="1" s="1"/>
  <c r="G1207" i="1" s="1"/>
  <c r="H1210" i="1"/>
  <c r="H1209" i="1" s="1"/>
  <c r="H1208" i="1" s="1"/>
  <c r="H1207" i="1" s="1"/>
  <c r="I1210" i="1"/>
  <c r="I1209" i="1" s="1"/>
  <c r="I1208" i="1" s="1"/>
  <c r="I1207" i="1" s="1"/>
  <c r="G1216" i="1"/>
  <c r="G1215" i="1" s="1"/>
  <c r="G1214" i="1" s="1"/>
  <c r="H1216" i="1"/>
  <c r="H1215" i="1" s="1"/>
  <c r="H1214" i="1" s="1"/>
  <c r="I1216" i="1"/>
  <c r="I1215" i="1" s="1"/>
  <c r="I1214" i="1" s="1"/>
  <c r="G1227" i="1"/>
  <c r="H1227" i="1"/>
  <c r="I1227" i="1"/>
  <c r="G1229" i="1"/>
  <c r="H1229" i="1"/>
  <c r="I1229" i="1"/>
  <c r="G1231" i="1"/>
  <c r="H1231" i="1"/>
  <c r="I1231" i="1"/>
  <c r="G1239" i="1"/>
  <c r="G1238" i="1" s="1"/>
  <c r="G1237" i="1" s="1"/>
  <c r="H1239" i="1"/>
  <c r="H1238" i="1" s="1"/>
  <c r="H1237" i="1" s="1"/>
  <c r="I1239" i="1"/>
  <c r="I1238" i="1" s="1"/>
  <c r="I1237" i="1" s="1"/>
  <c r="G1247" i="1"/>
  <c r="G1246" i="1" s="1"/>
  <c r="G1245" i="1" s="1"/>
  <c r="H1247" i="1"/>
  <c r="H1246" i="1" s="1"/>
  <c r="H1245" i="1" s="1"/>
  <c r="I1247" i="1"/>
  <c r="I1246" i="1" s="1"/>
  <c r="I1245" i="1" s="1"/>
  <c r="G1255" i="1"/>
  <c r="G1254" i="1" s="1"/>
  <c r="G1253" i="1" s="1"/>
  <c r="G1252" i="1" s="1"/>
  <c r="G1251" i="1" s="1"/>
  <c r="H1255" i="1"/>
  <c r="H1254" i="1" s="1"/>
  <c r="H1253" i="1" s="1"/>
  <c r="H1252" i="1" s="1"/>
  <c r="H1251" i="1" s="1"/>
  <c r="I1255" i="1"/>
  <c r="I1254" i="1" s="1"/>
  <c r="I1253" i="1" s="1"/>
  <c r="I1252" i="1" s="1"/>
  <c r="I1251" i="1" s="1"/>
  <c r="G1261" i="1"/>
  <c r="G1260" i="1" s="1"/>
  <c r="G1259" i="1" s="1"/>
  <c r="G1258" i="1" s="1"/>
  <c r="G1257" i="1" s="1"/>
  <c r="H1261" i="1"/>
  <c r="H1260" i="1" s="1"/>
  <c r="H1259" i="1" s="1"/>
  <c r="H1258" i="1" s="1"/>
  <c r="H1257" i="1" s="1"/>
  <c r="I1261" i="1"/>
  <c r="I1260" i="1" s="1"/>
  <c r="I1259" i="1" s="1"/>
  <c r="I1258" i="1" s="1"/>
  <c r="I1257" i="1" s="1"/>
  <c r="G1269" i="1"/>
  <c r="G1268" i="1" s="1"/>
  <c r="G1267" i="1" s="1"/>
  <c r="G1266" i="1" s="1"/>
  <c r="G1265" i="1" s="1"/>
  <c r="G1264" i="1" s="1"/>
  <c r="H1269" i="1"/>
  <c r="H1268" i="1" s="1"/>
  <c r="H1267" i="1" s="1"/>
  <c r="H1266" i="1" s="1"/>
  <c r="H1265" i="1" s="1"/>
  <c r="H1264" i="1" s="1"/>
  <c r="I1269" i="1"/>
  <c r="I1268" i="1" s="1"/>
  <c r="I1267" i="1" s="1"/>
  <c r="I1266" i="1" s="1"/>
  <c r="I1265" i="1" s="1"/>
  <c r="I1264" i="1" s="1"/>
  <c r="G1284" i="1"/>
  <c r="G1283" i="1" s="1"/>
  <c r="G1282" i="1" s="1"/>
  <c r="G1281" i="1" s="1"/>
  <c r="G1280" i="1" s="1"/>
  <c r="G1279" i="1" s="1"/>
  <c r="G1278" i="1" s="1"/>
  <c r="H1284" i="1"/>
  <c r="H1283" i="1" s="1"/>
  <c r="H1282" i="1" s="1"/>
  <c r="H1281" i="1" s="1"/>
  <c r="H1280" i="1" s="1"/>
  <c r="H1279" i="1" s="1"/>
  <c r="H1278" i="1" s="1"/>
  <c r="I1284" i="1"/>
  <c r="I1283" i="1" s="1"/>
  <c r="I1282" i="1" s="1"/>
  <c r="I1281" i="1" s="1"/>
  <c r="I1280" i="1" s="1"/>
  <c r="I1279" i="1" s="1"/>
  <c r="I1278" i="1" s="1"/>
  <c r="G1293" i="1"/>
  <c r="H1293" i="1"/>
  <c r="I1293" i="1"/>
  <c r="G1295" i="1"/>
  <c r="H1295" i="1"/>
  <c r="I1295" i="1"/>
  <c r="G1300" i="1"/>
  <c r="G1299" i="1" s="1"/>
  <c r="H1300" i="1"/>
  <c r="H1299" i="1" s="1"/>
  <c r="I1300" i="1"/>
  <c r="I1299" i="1" s="1"/>
  <c r="G1305" i="1"/>
  <c r="G1302" i="1" s="1"/>
  <c r="H1305" i="1"/>
  <c r="H1302" i="1" s="1"/>
  <c r="I1305" i="1"/>
  <c r="I1302" i="1" s="1"/>
  <c r="G1312" i="1"/>
  <c r="G1311" i="1" s="1"/>
  <c r="H1312" i="1"/>
  <c r="H1311" i="1" s="1"/>
  <c r="I1312" i="1"/>
  <c r="I1311" i="1" s="1"/>
  <c r="G1315" i="1"/>
  <c r="G1314" i="1" s="1"/>
  <c r="H1315" i="1"/>
  <c r="H1314" i="1" s="1"/>
  <c r="I1315" i="1"/>
  <c r="I1314" i="1" s="1"/>
  <c r="G1318" i="1"/>
  <c r="G1317" i="1" s="1"/>
  <c r="H1318" i="1"/>
  <c r="H1317" i="1" s="1"/>
  <c r="I1318" i="1"/>
  <c r="I1317" i="1" s="1"/>
  <c r="G1322" i="1"/>
  <c r="G1321" i="1" s="1"/>
  <c r="H1322" i="1"/>
  <c r="H1321" i="1" s="1"/>
  <c r="I1322" i="1"/>
  <c r="I1321" i="1" s="1"/>
  <c r="G1325" i="1"/>
  <c r="G1324" i="1" s="1"/>
  <c r="H1325" i="1"/>
  <c r="H1324" i="1" s="1"/>
  <c r="I1325" i="1"/>
  <c r="I1324" i="1" s="1"/>
  <c r="G1329" i="1"/>
  <c r="H1329" i="1"/>
  <c r="I1329" i="1"/>
  <c r="G1331" i="1"/>
  <c r="H1331" i="1"/>
  <c r="I1331" i="1"/>
  <c r="G1336" i="1"/>
  <c r="G1335" i="1" s="1"/>
  <c r="H1336" i="1"/>
  <c r="H1335" i="1" s="1"/>
  <c r="I1336" i="1"/>
  <c r="I1335" i="1" s="1"/>
  <c r="G1339" i="1"/>
  <c r="G1338" i="1" s="1"/>
  <c r="H1339" i="1"/>
  <c r="H1338" i="1" s="1"/>
  <c r="I1339" i="1"/>
  <c r="I1338" i="1" s="1"/>
  <c r="G1347" i="1"/>
  <c r="G1346" i="1" s="1"/>
  <c r="G1345" i="1" s="1"/>
  <c r="G1344" i="1" s="1"/>
  <c r="G1343" i="1" s="1"/>
  <c r="G1342" i="1" s="1"/>
  <c r="H1347" i="1"/>
  <c r="H1346" i="1" s="1"/>
  <c r="H1345" i="1" s="1"/>
  <c r="H1344" i="1" s="1"/>
  <c r="H1343" i="1" s="1"/>
  <c r="H1342" i="1" s="1"/>
  <c r="I1347" i="1"/>
  <c r="I1346" i="1" s="1"/>
  <c r="I1345" i="1" s="1"/>
  <c r="I1344" i="1" s="1"/>
  <c r="I1343" i="1" s="1"/>
  <c r="I1342" i="1" s="1"/>
  <c r="G1354" i="1"/>
  <c r="H1354" i="1"/>
  <c r="I1354" i="1"/>
  <c r="G1356" i="1"/>
  <c r="H1356" i="1"/>
  <c r="I1356" i="1"/>
  <c r="G1372" i="1"/>
  <c r="G1371" i="1" s="1"/>
  <c r="H1372" i="1"/>
  <c r="H1371" i="1" s="1"/>
  <c r="I1372" i="1"/>
  <c r="I1371" i="1" s="1"/>
  <c r="G1375" i="1"/>
  <c r="G1374" i="1" s="1"/>
  <c r="H1375" i="1"/>
  <c r="H1374" i="1" s="1"/>
  <c r="I1375" i="1"/>
  <c r="I1374" i="1" s="1"/>
  <c r="G1383" i="1"/>
  <c r="G1382" i="1" s="1"/>
  <c r="G1381" i="1" s="1"/>
  <c r="H1383" i="1"/>
  <c r="H1382" i="1" s="1"/>
  <c r="H1381" i="1" s="1"/>
  <c r="I1383" i="1"/>
  <c r="I1382" i="1" s="1"/>
  <c r="I1381" i="1" s="1"/>
  <c r="G1388" i="1"/>
  <c r="G1387" i="1" s="1"/>
  <c r="G1386" i="1" s="1"/>
  <c r="G1385" i="1" s="1"/>
  <c r="H1388" i="1"/>
  <c r="H1387" i="1" s="1"/>
  <c r="H1386" i="1" s="1"/>
  <c r="H1385" i="1" s="1"/>
  <c r="I1388" i="1"/>
  <c r="I1387" i="1" s="1"/>
  <c r="I1386" i="1" s="1"/>
  <c r="I1385" i="1" s="1"/>
  <c r="G1397" i="1"/>
  <c r="G1396" i="1" s="1"/>
  <c r="H1397" i="1"/>
  <c r="H1396" i="1" s="1"/>
  <c r="I1397" i="1"/>
  <c r="I1396" i="1" s="1"/>
  <c r="G1403" i="1"/>
  <c r="G1402" i="1" s="1"/>
  <c r="G1401" i="1" s="1"/>
  <c r="G1400" i="1" s="1"/>
  <c r="G1399" i="1" s="1"/>
  <c r="H1403" i="1"/>
  <c r="H1402" i="1" s="1"/>
  <c r="H1401" i="1" s="1"/>
  <c r="H1400" i="1" s="1"/>
  <c r="H1399" i="1" s="1"/>
  <c r="I1403" i="1"/>
  <c r="I1402" i="1" s="1"/>
  <c r="I1401" i="1" s="1"/>
  <c r="I1400" i="1" s="1"/>
  <c r="I1399" i="1" s="1"/>
  <c r="G1409" i="1"/>
  <c r="G1408" i="1" s="1"/>
  <c r="G1407" i="1" s="1"/>
  <c r="G1406" i="1" s="1"/>
  <c r="H1409" i="1"/>
  <c r="H1408" i="1" s="1"/>
  <c r="H1407" i="1" s="1"/>
  <c r="H1406" i="1" s="1"/>
  <c r="I1409" i="1"/>
  <c r="I1408" i="1" s="1"/>
  <c r="I1407" i="1" s="1"/>
  <c r="I1406" i="1" s="1"/>
  <c r="G1414" i="1"/>
  <c r="G1413" i="1" s="1"/>
  <c r="G1412" i="1" s="1"/>
  <c r="G1411" i="1" s="1"/>
  <c r="H1414" i="1"/>
  <c r="H1413" i="1" s="1"/>
  <c r="H1412" i="1" s="1"/>
  <c r="H1411" i="1" s="1"/>
  <c r="I1414" i="1"/>
  <c r="I1413" i="1" s="1"/>
  <c r="I1412" i="1" s="1"/>
  <c r="I1411" i="1" s="1"/>
  <c r="G1420" i="1"/>
  <c r="G1419" i="1" s="1"/>
  <c r="G1418" i="1" s="1"/>
  <c r="G1417" i="1" s="1"/>
  <c r="G1416" i="1" s="1"/>
  <c r="H1420" i="1"/>
  <c r="H1419" i="1" s="1"/>
  <c r="H1418" i="1" s="1"/>
  <c r="H1417" i="1" s="1"/>
  <c r="H1416" i="1" s="1"/>
  <c r="I1420" i="1"/>
  <c r="I1419" i="1" s="1"/>
  <c r="I1418" i="1" s="1"/>
  <c r="I1417" i="1" s="1"/>
  <c r="I1416" i="1" s="1"/>
  <c r="G1428" i="1"/>
  <c r="G1427" i="1" s="1"/>
  <c r="G1426" i="1" s="1"/>
  <c r="G1425" i="1" s="1"/>
  <c r="G1424" i="1" s="1"/>
  <c r="H1428" i="1"/>
  <c r="H1427" i="1" s="1"/>
  <c r="H1426" i="1" s="1"/>
  <c r="H1425" i="1" s="1"/>
  <c r="H1424" i="1" s="1"/>
  <c r="I1428" i="1"/>
  <c r="I1427" i="1" s="1"/>
  <c r="I1426" i="1" s="1"/>
  <c r="I1425" i="1" s="1"/>
  <c r="I1424" i="1" s="1"/>
  <c r="G1433" i="1"/>
  <c r="G1432" i="1" s="1"/>
  <c r="H1433" i="1"/>
  <c r="H1432" i="1" s="1"/>
  <c r="I1433" i="1"/>
  <c r="I1432" i="1" s="1"/>
  <c r="G1436" i="1"/>
  <c r="G1435" i="1" s="1"/>
  <c r="H1436" i="1"/>
  <c r="H1435" i="1" s="1"/>
  <c r="I1436" i="1"/>
  <c r="I1435" i="1" s="1"/>
  <c r="G1442" i="1"/>
  <c r="G1441" i="1" s="1"/>
  <c r="G1440" i="1" s="1"/>
  <c r="G1439" i="1" s="1"/>
  <c r="H1442" i="1"/>
  <c r="H1441" i="1" s="1"/>
  <c r="H1440" i="1" s="1"/>
  <c r="H1439" i="1" s="1"/>
  <c r="I1442" i="1"/>
  <c r="I1441" i="1" s="1"/>
  <c r="I1440" i="1" s="1"/>
  <c r="I1439" i="1" s="1"/>
  <c r="G1448" i="1"/>
  <c r="G1447" i="1" s="1"/>
  <c r="G1446" i="1" s="1"/>
  <c r="G1445" i="1" s="1"/>
  <c r="G1444" i="1" s="1"/>
  <c r="H1448" i="1"/>
  <c r="H1447" i="1" s="1"/>
  <c r="H1446" i="1" s="1"/>
  <c r="I1448" i="1"/>
  <c r="I1447" i="1" s="1"/>
  <c r="I1446" i="1" s="1"/>
  <c r="G1459" i="1"/>
  <c r="H1459" i="1"/>
  <c r="I1459" i="1"/>
  <c r="G1461" i="1"/>
  <c r="H1461" i="1"/>
  <c r="I1461" i="1"/>
  <c r="G1463" i="1"/>
  <c r="H1463" i="1"/>
  <c r="I1463" i="1"/>
  <c r="G1471" i="1"/>
  <c r="G1470" i="1" s="1"/>
  <c r="G1469" i="1" s="1"/>
  <c r="H1471" i="1"/>
  <c r="H1470" i="1" s="1"/>
  <c r="H1469" i="1" s="1"/>
  <c r="I1471" i="1"/>
  <c r="I1470" i="1" s="1"/>
  <c r="I1469" i="1" s="1"/>
  <c r="G1479" i="1"/>
  <c r="G1478" i="1" s="1"/>
  <c r="G1477" i="1" s="1"/>
  <c r="H1479" i="1"/>
  <c r="H1478" i="1" s="1"/>
  <c r="H1477" i="1" s="1"/>
  <c r="I1479" i="1"/>
  <c r="I1478" i="1" s="1"/>
  <c r="I1477" i="1" s="1"/>
  <c r="G1487" i="1"/>
  <c r="G1486" i="1" s="1"/>
  <c r="G1485" i="1" s="1"/>
  <c r="G1484" i="1" s="1"/>
  <c r="G1483" i="1" s="1"/>
  <c r="H1487" i="1"/>
  <c r="H1486" i="1" s="1"/>
  <c r="H1485" i="1" s="1"/>
  <c r="H1484" i="1" s="1"/>
  <c r="H1483" i="1" s="1"/>
  <c r="I1487" i="1"/>
  <c r="I1486" i="1" s="1"/>
  <c r="I1485" i="1" s="1"/>
  <c r="I1484" i="1" s="1"/>
  <c r="I1483" i="1" s="1"/>
  <c r="G1493" i="1"/>
  <c r="G1492" i="1" s="1"/>
  <c r="G1491" i="1" s="1"/>
  <c r="G1490" i="1" s="1"/>
  <c r="G1489" i="1" s="1"/>
  <c r="H1493" i="1"/>
  <c r="H1492" i="1" s="1"/>
  <c r="H1491" i="1" s="1"/>
  <c r="H1490" i="1" s="1"/>
  <c r="H1489" i="1" s="1"/>
  <c r="I1493" i="1"/>
  <c r="I1492" i="1" s="1"/>
  <c r="I1491" i="1" s="1"/>
  <c r="I1490" i="1" s="1"/>
  <c r="I1489" i="1" s="1"/>
  <c r="G1501" i="1"/>
  <c r="G1500" i="1" s="1"/>
  <c r="G1499" i="1" s="1"/>
  <c r="G1498" i="1" s="1"/>
  <c r="G1497" i="1" s="1"/>
  <c r="G1496" i="1" s="1"/>
  <c r="H1501" i="1"/>
  <c r="H1500" i="1" s="1"/>
  <c r="H1499" i="1" s="1"/>
  <c r="H1498" i="1" s="1"/>
  <c r="H1497" i="1" s="1"/>
  <c r="H1496" i="1" s="1"/>
  <c r="I1501" i="1"/>
  <c r="I1500" i="1" s="1"/>
  <c r="I1499" i="1" s="1"/>
  <c r="I1498" i="1" s="1"/>
  <c r="I1497" i="1" s="1"/>
  <c r="I1496" i="1" s="1"/>
  <c r="G1509" i="1"/>
  <c r="G1508" i="1" s="1"/>
  <c r="G1507" i="1" s="1"/>
  <c r="G1506" i="1" s="1"/>
  <c r="G1505" i="1" s="1"/>
  <c r="G1504" i="1" s="1"/>
  <c r="G1503" i="1" s="1"/>
  <c r="H1509" i="1"/>
  <c r="H1508" i="1" s="1"/>
  <c r="H1507" i="1" s="1"/>
  <c r="H1506" i="1" s="1"/>
  <c r="H1505" i="1" s="1"/>
  <c r="H1504" i="1" s="1"/>
  <c r="H1503" i="1" s="1"/>
  <c r="I1509" i="1"/>
  <c r="I1508" i="1" s="1"/>
  <c r="I1507" i="1" s="1"/>
  <c r="I1506" i="1" s="1"/>
  <c r="I1505" i="1" s="1"/>
  <c r="I1504" i="1" s="1"/>
  <c r="I1503" i="1" s="1"/>
  <c r="G1518" i="1"/>
  <c r="H1518" i="1"/>
  <c r="I1518" i="1"/>
  <c r="G1520" i="1"/>
  <c r="H1520" i="1"/>
  <c r="I1520" i="1"/>
  <c r="G1525" i="1"/>
  <c r="G1524" i="1" s="1"/>
  <c r="H1525" i="1"/>
  <c r="H1524" i="1" s="1"/>
  <c r="I1525" i="1"/>
  <c r="I1524" i="1" s="1"/>
  <c r="G1528" i="1"/>
  <c r="G1527" i="1" s="1"/>
  <c r="H1528" i="1"/>
  <c r="H1527" i="1" s="1"/>
  <c r="I1528" i="1"/>
  <c r="I1527" i="1" s="1"/>
  <c r="G1535" i="1"/>
  <c r="G1534" i="1" s="1"/>
  <c r="H1535" i="1"/>
  <c r="H1534" i="1" s="1"/>
  <c r="I1535" i="1"/>
  <c r="I1534" i="1" s="1"/>
  <c r="G1538" i="1"/>
  <c r="G1537" i="1" s="1"/>
  <c r="H1538" i="1"/>
  <c r="H1537" i="1" s="1"/>
  <c r="I1538" i="1"/>
  <c r="I1537" i="1" s="1"/>
  <c r="G1541" i="1"/>
  <c r="G1540" i="1" s="1"/>
  <c r="H1541" i="1"/>
  <c r="H1540" i="1" s="1"/>
  <c r="I1541" i="1"/>
  <c r="I1540" i="1" s="1"/>
  <c r="G1545" i="1"/>
  <c r="G1544" i="1" s="1"/>
  <c r="H1545" i="1"/>
  <c r="H1544" i="1" s="1"/>
  <c r="I1545" i="1"/>
  <c r="I1544" i="1" s="1"/>
  <c r="G1548" i="1"/>
  <c r="G1547" i="1" s="1"/>
  <c r="H1548" i="1"/>
  <c r="H1547" i="1" s="1"/>
  <c r="I1548" i="1"/>
  <c r="I1547" i="1" s="1"/>
  <c r="G1552" i="1"/>
  <c r="H1552" i="1"/>
  <c r="I1552" i="1"/>
  <c r="G1554" i="1"/>
  <c r="H1554" i="1"/>
  <c r="I1554" i="1"/>
  <c r="G1559" i="1"/>
  <c r="G1558" i="1" s="1"/>
  <c r="H1559" i="1"/>
  <c r="H1558" i="1" s="1"/>
  <c r="I1559" i="1"/>
  <c r="I1558" i="1" s="1"/>
  <c r="G1562" i="1"/>
  <c r="G1561" i="1" s="1"/>
  <c r="H1562" i="1"/>
  <c r="H1561" i="1" s="1"/>
  <c r="I1562" i="1"/>
  <c r="I1561" i="1" s="1"/>
  <c r="G1570" i="1"/>
  <c r="G1569" i="1" s="1"/>
  <c r="G1568" i="1" s="1"/>
  <c r="G1567" i="1" s="1"/>
  <c r="G1566" i="1" s="1"/>
  <c r="H1570" i="1"/>
  <c r="H1569" i="1" s="1"/>
  <c r="H1568" i="1" s="1"/>
  <c r="H1567" i="1" s="1"/>
  <c r="H1566" i="1" s="1"/>
  <c r="I1570" i="1"/>
  <c r="I1569" i="1" s="1"/>
  <c r="I1568" i="1" s="1"/>
  <c r="I1567" i="1" s="1"/>
  <c r="I1566" i="1" s="1"/>
  <c r="G1575" i="1"/>
  <c r="G1574" i="1" s="1"/>
  <c r="G1573" i="1" s="1"/>
  <c r="G1572" i="1" s="1"/>
  <c r="H1575" i="1"/>
  <c r="H1574" i="1" s="1"/>
  <c r="H1573" i="1" s="1"/>
  <c r="H1572" i="1" s="1"/>
  <c r="I1575" i="1"/>
  <c r="I1574" i="1" s="1"/>
  <c r="I1573" i="1" s="1"/>
  <c r="I1572" i="1" s="1"/>
  <c r="G1582" i="1"/>
  <c r="G1581" i="1" s="1"/>
  <c r="H1582" i="1"/>
  <c r="H1581" i="1" s="1"/>
  <c r="I1582" i="1"/>
  <c r="I1581" i="1" s="1"/>
  <c r="G1598" i="1"/>
  <c r="G1597" i="1" s="1"/>
  <c r="H1598" i="1"/>
  <c r="H1597" i="1" s="1"/>
  <c r="I1598" i="1"/>
  <c r="I1597" i="1" s="1"/>
  <c r="G1601" i="1"/>
  <c r="G1600" i="1" s="1"/>
  <c r="H1601" i="1"/>
  <c r="H1600" i="1" s="1"/>
  <c r="I1601" i="1"/>
  <c r="I1600" i="1" s="1"/>
  <c r="G1605" i="1"/>
  <c r="G1604" i="1" s="1"/>
  <c r="G1603" i="1" s="1"/>
  <c r="H1605" i="1"/>
  <c r="H1604" i="1" s="1"/>
  <c r="H1603" i="1" s="1"/>
  <c r="I1605" i="1"/>
  <c r="I1604" i="1" s="1"/>
  <c r="I1603" i="1" s="1"/>
  <c r="G1609" i="1"/>
  <c r="G1608" i="1" s="1"/>
  <c r="G1607" i="1" s="1"/>
  <c r="H1609" i="1"/>
  <c r="H1608" i="1" s="1"/>
  <c r="H1607" i="1" s="1"/>
  <c r="I1609" i="1"/>
  <c r="I1608" i="1" s="1"/>
  <c r="I1607" i="1" s="1"/>
  <c r="G1614" i="1"/>
  <c r="G1613" i="1" s="1"/>
  <c r="G1612" i="1" s="1"/>
  <c r="G1611" i="1" s="1"/>
  <c r="H1614" i="1"/>
  <c r="H1613" i="1" s="1"/>
  <c r="H1612" i="1" s="1"/>
  <c r="H1611" i="1" s="1"/>
  <c r="I1614" i="1"/>
  <c r="I1613" i="1" s="1"/>
  <c r="I1612" i="1" s="1"/>
  <c r="I1611" i="1" s="1"/>
  <c r="G1623" i="1"/>
  <c r="G1622" i="1" s="1"/>
  <c r="H1623" i="1"/>
  <c r="H1622" i="1" s="1"/>
  <c r="I1623" i="1"/>
  <c r="I1622" i="1" s="1"/>
  <c r="G1629" i="1"/>
  <c r="G1628" i="1" s="1"/>
  <c r="G1627" i="1" s="1"/>
  <c r="G1626" i="1" s="1"/>
  <c r="G1625" i="1" s="1"/>
  <c r="H1629" i="1"/>
  <c r="H1628" i="1" s="1"/>
  <c r="H1627" i="1" s="1"/>
  <c r="H1626" i="1" s="1"/>
  <c r="H1625" i="1" s="1"/>
  <c r="I1629" i="1"/>
  <c r="I1628" i="1" s="1"/>
  <c r="I1627" i="1" s="1"/>
  <c r="I1626" i="1" s="1"/>
  <c r="I1625" i="1" s="1"/>
  <c r="G1635" i="1"/>
  <c r="G1634" i="1" s="1"/>
  <c r="G1633" i="1" s="1"/>
  <c r="G1632" i="1" s="1"/>
  <c r="H1635" i="1"/>
  <c r="H1634" i="1" s="1"/>
  <c r="H1633" i="1" s="1"/>
  <c r="H1632" i="1" s="1"/>
  <c r="I1635" i="1"/>
  <c r="I1634" i="1" s="1"/>
  <c r="I1633" i="1" s="1"/>
  <c r="I1632" i="1" s="1"/>
  <c r="G1640" i="1"/>
  <c r="G1639" i="1" s="1"/>
  <c r="G1638" i="1" s="1"/>
  <c r="G1637" i="1" s="1"/>
  <c r="H1640" i="1"/>
  <c r="H1639" i="1" s="1"/>
  <c r="H1638" i="1" s="1"/>
  <c r="H1637" i="1" s="1"/>
  <c r="I1640" i="1"/>
  <c r="I1639" i="1" s="1"/>
  <c r="I1638" i="1" s="1"/>
  <c r="I1637" i="1" s="1"/>
  <c r="G1647" i="1"/>
  <c r="H1647" i="1"/>
  <c r="I1647" i="1"/>
  <c r="G1649" i="1"/>
  <c r="H1649" i="1"/>
  <c r="I1649" i="1"/>
  <c r="G1652" i="1"/>
  <c r="G1651" i="1" s="1"/>
  <c r="H1652" i="1"/>
  <c r="H1651" i="1" s="1"/>
  <c r="I1652" i="1"/>
  <c r="I1651" i="1" s="1"/>
  <c r="G1658" i="1"/>
  <c r="G1657" i="1" s="1"/>
  <c r="G1656" i="1" s="1"/>
  <c r="G1655" i="1" s="1"/>
  <c r="H1658" i="1"/>
  <c r="H1657" i="1" s="1"/>
  <c r="H1656" i="1" s="1"/>
  <c r="H1655" i="1" s="1"/>
  <c r="I1658" i="1"/>
  <c r="I1657" i="1" s="1"/>
  <c r="I1656" i="1" s="1"/>
  <c r="I1655" i="1" s="1"/>
  <c r="G1664" i="1"/>
  <c r="G1663" i="1" s="1"/>
  <c r="G1662" i="1" s="1"/>
  <c r="H1664" i="1"/>
  <c r="H1663" i="1" s="1"/>
  <c r="H1662" i="1" s="1"/>
  <c r="I1664" i="1"/>
  <c r="I1663" i="1" s="1"/>
  <c r="I1662" i="1" s="1"/>
  <c r="G1675" i="1"/>
  <c r="H1675" i="1"/>
  <c r="I1675" i="1"/>
  <c r="G1677" i="1"/>
  <c r="H1677" i="1"/>
  <c r="I1677" i="1"/>
  <c r="G1679" i="1"/>
  <c r="H1679" i="1"/>
  <c r="I1679" i="1"/>
  <c r="G1687" i="1"/>
  <c r="G1686" i="1" s="1"/>
  <c r="G1685" i="1" s="1"/>
  <c r="H1687" i="1"/>
  <c r="H1686" i="1" s="1"/>
  <c r="H1685" i="1" s="1"/>
  <c r="I1687" i="1"/>
  <c r="I1686" i="1" s="1"/>
  <c r="I1685" i="1" s="1"/>
  <c r="G1695" i="1"/>
  <c r="G1694" i="1" s="1"/>
  <c r="G1693" i="1" s="1"/>
  <c r="H1695" i="1"/>
  <c r="H1694" i="1" s="1"/>
  <c r="H1693" i="1" s="1"/>
  <c r="I1695" i="1"/>
  <c r="I1694" i="1" s="1"/>
  <c r="I1693" i="1" s="1"/>
  <c r="G1703" i="1"/>
  <c r="G1702" i="1" s="1"/>
  <c r="G1701" i="1" s="1"/>
  <c r="G1700" i="1" s="1"/>
  <c r="G1699" i="1" s="1"/>
  <c r="H1703" i="1"/>
  <c r="H1702" i="1" s="1"/>
  <c r="H1701" i="1" s="1"/>
  <c r="H1700" i="1" s="1"/>
  <c r="H1699" i="1" s="1"/>
  <c r="I1703" i="1"/>
  <c r="I1702" i="1" s="1"/>
  <c r="I1701" i="1" s="1"/>
  <c r="I1700" i="1" s="1"/>
  <c r="I1699" i="1" s="1"/>
  <c r="G1709" i="1"/>
  <c r="G1708" i="1" s="1"/>
  <c r="G1707" i="1" s="1"/>
  <c r="G1706" i="1" s="1"/>
  <c r="G1705" i="1" s="1"/>
  <c r="H1709" i="1"/>
  <c r="H1708" i="1" s="1"/>
  <c r="H1707" i="1" s="1"/>
  <c r="H1706" i="1" s="1"/>
  <c r="H1705" i="1" s="1"/>
  <c r="I1709" i="1"/>
  <c r="I1708" i="1" s="1"/>
  <c r="I1707" i="1" s="1"/>
  <c r="I1706" i="1" s="1"/>
  <c r="I1705" i="1" s="1"/>
  <c r="G1717" i="1"/>
  <c r="G1716" i="1" s="1"/>
  <c r="G1715" i="1" s="1"/>
  <c r="G1714" i="1" s="1"/>
  <c r="G1713" i="1" s="1"/>
  <c r="G1712" i="1" s="1"/>
  <c r="H1717" i="1"/>
  <c r="H1716" i="1" s="1"/>
  <c r="H1715" i="1" s="1"/>
  <c r="H1714" i="1" s="1"/>
  <c r="H1713" i="1" s="1"/>
  <c r="H1712" i="1" s="1"/>
  <c r="I1717" i="1"/>
  <c r="I1716" i="1" s="1"/>
  <c r="I1715" i="1" s="1"/>
  <c r="I1714" i="1" s="1"/>
  <c r="I1713" i="1" s="1"/>
  <c r="I1712" i="1" s="1"/>
  <c r="G1732" i="1"/>
  <c r="G1731" i="1" s="1"/>
  <c r="G1730" i="1" s="1"/>
  <c r="G1729" i="1" s="1"/>
  <c r="G1728" i="1" s="1"/>
  <c r="G1727" i="1" s="1"/>
  <c r="H1732" i="1"/>
  <c r="H1731" i="1" s="1"/>
  <c r="H1730" i="1" s="1"/>
  <c r="H1729" i="1" s="1"/>
  <c r="H1728" i="1" s="1"/>
  <c r="H1727" i="1" s="1"/>
  <c r="I1732" i="1"/>
  <c r="I1731" i="1" s="1"/>
  <c r="I1730" i="1" s="1"/>
  <c r="I1729" i="1" s="1"/>
  <c r="I1728" i="1" s="1"/>
  <c r="I1727" i="1" s="1"/>
  <c r="G1741" i="1"/>
  <c r="H1741" i="1"/>
  <c r="I1741" i="1"/>
  <c r="G1743" i="1"/>
  <c r="H1743" i="1"/>
  <c r="I1743" i="1"/>
  <c r="G1748" i="1"/>
  <c r="G1747" i="1" s="1"/>
  <c r="H1748" i="1"/>
  <c r="H1747" i="1" s="1"/>
  <c r="I1748" i="1"/>
  <c r="I1747" i="1" s="1"/>
  <c r="G1751" i="1"/>
  <c r="H1751" i="1"/>
  <c r="I1751" i="1"/>
  <c r="G1753" i="1"/>
  <c r="H1753" i="1"/>
  <c r="I1753" i="1"/>
  <c r="G1760" i="1"/>
  <c r="G1759" i="1" s="1"/>
  <c r="H1760" i="1"/>
  <c r="H1759" i="1" s="1"/>
  <c r="I1760" i="1"/>
  <c r="I1759" i="1" s="1"/>
  <c r="G1763" i="1"/>
  <c r="G1762" i="1" s="1"/>
  <c r="H1763" i="1"/>
  <c r="H1762" i="1" s="1"/>
  <c r="I1763" i="1"/>
  <c r="I1762" i="1" s="1"/>
  <c r="G1766" i="1"/>
  <c r="G1765" i="1" s="1"/>
  <c r="H1766" i="1"/>
  <c r="H1765" i="1" s="1"/>
  <c r="I1766" i="1"/>
  <c r="I1765" i="1" s="1"/>
  <c r="G1770" i="1"/>
  <c r="G1769" i="1" s="1"/>
  <c r="H1770" i="1"/>
  <c r="H1769" i="1" s="1"/>
  <c r="I1770" i="1"/>
  <c r="I1769" i="1" s="1"/>
  <c r="G1773" i="1"/>
  <c r="G1772" i="1" s="1"/>
  <c r="H1773" i="1"/>
  <c r="H1772" i="1" s="1"/>
  <c r="I1773" i="1"/>
  <c r="I1772" i="1" s="1"/>
  <c r="G1777" i="1"/>
  <c r="H1777" i="1"/>
  <c r="I1777" i="1"/>
  <c r="G1779" i="1"/>
  <c r="H1779" i="1"/>
  <c r="I1779" i="1"/>
  <c r="G1784" i="1"/>
  <c r="G1783" i="1" s="1"/>
  <c r="H1784" i="1"/>
  <c r="H1783" i="1" s="1"/>
  <c r="I1784" i="1"/>
  <c r="I1783" i="1" s="1"/>
  <c r="G1787" i="1"/>
  <c r="G1786" i="1" s="1"/>
  <c r="H1787" i="1"/>
  <c r="H1786" i="1" s="1"/>
  <c r="I1787" i="1"/>
  <c r="I1786" i="1" s="1"/>
  <c r="G1795" i="1"/>
  <c r="G1794" i="1" s="1"/>
  <c r="G1793" i="1" s="1"/>
  <c r="G1792" i="1" s="1"/>
  <c r="G1791" i="1" s="1"/>
  <c r="H1795" i="1"/>
  <c r="H1794" i="1" s="1"/>
  <c r="H1793" i="1" s="1"/>
  <c r="H1792" i="1" s="1"/>
  <c r="H1791" i="1" s="1"/>
  <c r="I1795" i="1"/>
  <c r="I1794" i="1" s="1"/>
  <c r="I1793" i="1" s="1"/>
  <c r="I1792" i="1" s="1"/>
  <c r="I1791" i="1" s="1"/>
  <c r="G1800" i="1"/>
  <c r="G1799" i="1" s="1"/>
  <c r="H1800" i="1"/>
  <c r="H1799" i="1" s="1"/>
  <c r="I1800" i="1"/>
  <c r="I1799" i="1" s="1"/>
  <c r="G1807" i="1"/>
  <c r="G1806" i="1" s="1"/>
  <c r="G1805" i="1" s="1"/>
  <c r="G1804" i="1" s="1"/>
  <c r="G1803" i="1" s="1"/>
  <c r="G1802" i="1" s="1"/>
  <c r="H1807" i="1"/>
  <c r="H1806" i="1" s="1"/>
  <c r="H1805" i="1" s="1"/>
  <c r="H1804" i="1" s="1"/>
  <c r="H1803" i="1" s="1"/>
  <c r="H1802" i="1" s="1"/>
  <c r="I1807" i="1"/>
  <c r="I1806" i="1" s="1"/>
  <c r="I1805" i="1" s="1"/>
  <c r="I1804" i="1" s="1"/>
  <c r="I1803" i="1" s="1"/>
  <c r="I1802" i="1" s="1"/>
  <c r="G1823" i="1"/>
  <c r="G1822" i="1" s="1"/>
  <c r="H1823" i="1"/>
  <c r="H1822" i="1" s="1"/>
  <c r="I1823" i="1"/>
  <c r="I1822" i="1" s="1"/>
  <c r="G1826" i="1"/>
  <c r="G1825" i="1" s="1"/>
  <c r="H1826" i="1"/>
  <c r="H1825" i="1" s="1"/>
  <c r="I1826" i="1"/>
  <c r="I1825" i="1" s="1"/>
  <c r="G1830" i="1"/>
  <c r="G1829" i="1" s="1"/>
  <c r="G1828" i="1" s="1"/>
  <c r="H1830" i="1"/>
  <c r="H1829" i="1" s="1"/>
  <c r="H1828" i="1" s="1"/>
  <c r="I1830" i="1"/>
  <c r="I1829" i="1" s="1"/>
  <c r="I1828" i="1" s="1"/>
  <c r="G1834" i="1"/>
  <c r="G1833" i="1" s="1"/>
  <c r="G1832" i="1" s="1"/>
  <c r="H1834" i="1"/>
  <c r="H1833" i="1" s="1"/>
  <c r="H1832" i="1" s="1"/>
  <c r="I1834" i="1"/>
  <c r="I1833" i="1" s="1"/>
  <c r="I1832" i="1" s="1"/>
  <c r="G1839" i="1"/>
  <c r="G1838" i="1" s="1"/>
  <c r="G1837" i="1" s="1"/>
  <c r="G1836" i="1" s="1"/>
  <c r="H1839" i="1"/>
  <c r="H1838" i="1" s="1"/>
  <c r="H1837" i="1" s="1"/>
  <c r="H1836" i="1" s="1"/>
  <c r="I1839" i="1"/>
  <c r="I1838" i="1" s="1"/>
  <c r="I1837" i="1" s="1"/>
  <c r="I1836" i="1" s="1"/>
  <c r="G1848" i="1"/>
  <c r="G1847" i="1" s="1"/>
  <c r="H1848" i="1"/>
  <c r="H1847" i="1" s="1"/>
  <c r="I1848" i="1"/>
  <c r="I1847" i="1" s="1"/>
  <c r="G1854" i="1"/>
  <c r="G1853" i="1" s="1"/>
  <c r="G1852" i="1" s="1"/>
  <c r="G1851" i="1" s="1"/>
  <c r="G1850" i="1" s="1"/>
  <c r="H1854" i="1"/>
  <c r="H1853" i="1" s="1"/>
  <c r="H1852" i="1" s="1"/>
  <c r="H1851" i="1" s="1"/>
  <c r="H1850" i="1" s="1"/>
  <c r="I1854" i="1"/>
  <c r="I1853" i="1" s="1"/>
  <c r="I1852" i="1" s="1"/>
  <c r="I1851" i="1" s="1"/>
  <c r="I1850" i="1" s="1"/>
  <c r="G1860" i="1"/>
  <c r="G1859" i="1" s="1"/>
  <c r="G1858" i="1" s="1"/>
  <c r="G1857" i="1" s="1"/>
  <c r="H1860" i="1"/>
  <c r="H1859" i="1" s="1"/>
  <c r="H1858" i="1" s="1"/>
  <c r="H1857" i="1" s="1"/>
  <c r="I1860" i="1"/>
  <c r="I1859" i="1" s="1"/>
  <c r="I1858" i="1" s="1"/>
  <c r="I1857" i="1" s="1"/>
  <c r="G1865" i="1"/>
  <c r="G1864" i="1" s="1"/>
  <c r="G1863" i="1" s="1"/>
  <c r="G1862" i="1" s="1"/>
  <c r="H1865" i="1"/>
  <c r="H1864" i="1" s="1"/>
  <c r="H1863" i="1" s="1"/>
  <c r="H1862" i="1" s="1"/>
  <c r="I1865" i="1"/>
  <c r="I1864" i="1" s="1"/>
  <c r="I1863" i="1" s="1"/>
  <c r="I1862" i="1" s="1"/>
  <c r="G1871" i="1"/>
  <c r="G1870" i="1" s="1"/>
  <c r="G1869" i="1" s="1"/>
  <c r="G1868" i="1" s="1"/>
  <c r="G1867" i="1" s="1"/>
  <c r="H1871" i="1"/>
  <c r="H1870" i="1" s="1"/>
  <c r="H1869" i="1" s="1"/>
  <c r="H1868" i="1" s="1"/>
  <c r="H1867" i="1" s="1"/>
  <c r="I1871" i="1"/>
  <c r="I1870" i="1" s="1"/>
  <c r="I1869" i="1" s="1"/>
  <c r="I1868" i="1" s="1"/>
  <c r="I1867" i="1" s="1"/>
  <c r="G1878" i="1"/>
  <c r="G1877" i="1" s="1"/>
  <c r="H1878" i="1"/>
  <c r="H1877" i="1" s="1"/>
  <c r="I1878" i="1"/>
  <c r="I1877" i="1" s="1"/>
  <c r="G1881" i="1"/>
  <c r="G1880" i="1" s="1"/>
  <c r="H1881" i="1"/>
  <c r="H1880" i="1" s="1"/>
  <c r="I1881" i="1"/>
  <c r="I1880" i="1" s="1"/>
  <c r="G1887" i="1"/>
  <c r="G1886" i="1" s="1"/>
  <c r="G1885" i="1" s="1"/>
  <c r="G1884" i="1" s="1"/>
  <c r="H1887" i="1"/>
  <c r="H1886" i="1" s="1"/>
  <c r="H1885" i="1" s="1"/>
  <c r="H1884" i="1" s="1"/>
  <c r="I1887" i="1"/>
  <c r="I1886" i="1" s="1"/>
  <c r="I1885" i="1" s="1"/>
  <c r="I1884" i="1" s="1"/>
  <c r="G1893" i="1"/>
  <c r="G1892" i="1" s="1"/>
  <c r="G1891" i="1" s="1"/>
  <c r="H1893" i="1"/>
  <c r="H1892" i="1" s="1"/>
  <c r="H1891" i="1" s="1"/>
  <c r="I1893" i="1"/>
  <c r="I1892" i="1" s="1"/>
  <c r="I1891" i="1" s="1"/>
  <c r="G1904" i="1"/>
  <c r="H1904" i="1"/>
  <c r="I1904" i="1"/>
  <c r="G1906" i="1"/>
  <c r="H1906" i="1"/>
  <c r="I1906" i="1"/>
  <c r="G1908" i="1"/>
  <c r="H1908" i="1"/>
  <c r="I1908" i="1"/>
  <c r="G1924" i="1"/>
  <c r="G1923" i="1" s="1"/>
  <c r="G1922" i="1" s="1"/>
  <c r="H1924" i="1"/>
  <c r="H1923" i="1" s="1"/>
  <c r="H1922" i="1" s="1"/>
  <c r="I1924" i="1"/>
  <c r="I1923" i="1" s="1"/>
  <c r="I1922" i="1" s="1"/>
  <c r="G1932" i="1"/>
  <c r="G1931" i="1" s="1"/>
  <c r="G1930" i="1" s="1"/>
  <c r="G1929" i="1" s="1"/>
  <c r="G1928" i="1" s="1"/>
  <c r="H1932" i="1"/>
  <c r="H1931" i="1" s="1"/>
  <c r="H1930" i="1" s="1"/>
  <c r="H1929" i="1" s="1"/>
  <c r="H1928" i="1" s="1"/>
  <c r="I1932" i="1"/>
  <c r="I1931" i="1" s="1"/>
  <c r="I1930" i="1" s="1"/>
  <c r="I1929" i="1" s="1"/>
  <c r="I1928" i="1" s="1"/>
  <c r="G1938" i="1"/>
  <c r="G1937" i="1" s="1"/>
  <c r="G1936" i="1" s="1"/>
  <c r="G1935" i="1" s="1"/>
  <c r="G1934" i="1" s="1"/>
  <c r="H1938" i="1"/>
  <c r="H1937" i="1" s="1"/>
  <c r="H1936" i="1" s="1"/>
  <c r="H1935" i="1" s="1"/>
  <c r="H1934" i="1" s="1"/>
  <c r="I1938" i="1"/>
  <c r="I1937" i="1" s="1"/>
  <c r="I1936" i="1" s="1"/>
  <c r="I1935" i="1" s="1"/>
  <c r="I1934" i="1" s="1"/>
  <c r="G1946" i="1"/>
  <c r="G1945" i="1" s="1"/>
  <c r="G1944" i="1" s="1"/>
  <c r="G1943" i="1" s="1"/>
  <c r="G1942" i="1" s="1"/>
  <c r="G1941" i="1" s="1"/>
  <c r="H1946" i="1"/>
  <c r="H1945" i="1" s="1"/>
  <c r="H1944" i="1" s="1"/>
  <c r="H1943" i="1" s="1"/>
  <c r="H1942" i="1" s="1"/>
  <c r="H1941" i="1" s="1"/>
  <c r="I1946" i="1"/>
  <c r="I1945" i="1" s="1"/>
  <c r="I1944" i="1" s="1"/>
  <c r="I1943" i="1" s="1"/>
  <c r="I1942" i="1" s="1"/>
  <c r="I1941" i="1" s="1"/>
  <c r="G1961" i="1"/>
  <c r="G1960" i="1" s="1"/>
  <c r="G1959" i="1" s="1"/>
  <c r="G1958" i="1" s="1"/>
  <c r="G1957" i="1" s="1"/>
  <c r="G1956" i="1" s="1"/>
  <c r="G1955" i="1" s="1"/>
  <c r="H1961" i="1"/>
  <c r="H1960" i="1" s="1"/>
  <c r="H1959" i="1" s="1"/>
  <c r="H1958" i="1" s="1"/>
  <c r="H1957" i="1" s="1"/>
  <c r="H1956" i="1" s="1"/>
  <c r="H1955" i="1" s="1"/>
  <c r="I1961" i="1"/>
  <c r="I1960" i="1" s="1"/>
  <c r="I1959" i="1" s="1"/>
  <c r="I1958" i="1" s="1"/>
  <c r="I1957" i="1" s="1"/>
  <c r="I1956" i="1" s="1"/>
  <c r="I1955" i="1" s="1"/>
  <c r="G1970" i="1"/>
  <c r="H1970" i="1"/>
  <c r="I1970" i="1"/>
  <c r="G1972" i="1"/>
  <c r="H1972" i="1"/>
  <c r="I1972" i="1"/>
  <c r="G1977" i="1"/>
  <c r="G1976" i="1" s="1"/>
  <c r="H1977" i="1"/>
  <c r="H1976" i="1" s="1"/>
  <c r="I1977" i="1"/>
  <c r="I1976" i="1" s="1"/>
  <c r="G1982" i="1"/>
  <c r="G1979" i="1" s="1"/>
  <c r="H1982" i="1"/>
  <c r="H1979" i="1" s="1"/>
  <c r="I1982" i="1"/>
  <c r="I1979" i="1" s="1"/>
  <c r="G1989" i="1"/>
  <c r="G1988" i="1" s="1"/>
  <c r="H1989" i="1"/>
  <c r="H1988" i="1" s="1"/>
  <c r="I1989" i="1"/>
  <c r="I1988" i="1" s="1"/>
  <c r="G1992" i="1"/>
  <c r="G1991" i="1" s="1"/>
  <c r="H1992" i="1"/>
  <c r="H1991" i="1" s="1"/>
  <c r="I1992" i="1"/>
  <c r="I1991" i="1" s="1"/>
  <c r="G1995" i="1"/>
  <c r="G1994" i="1" s="1"/>
  <c r="H1995" i="1"/>
  <c r="H1994" i="1" s="1"/>
  <c r="I1995" i="1"/>
  <c r="I1994" i="1" s="1"/>
  <c r="G1999" i="1"/>
  <c r="G1998" i="1" s="1"/>
  <c r="H1999" i="1"/>
  <c r="H1998" i="1" s="1"/>
  <c r="I1999" i="1"/>
  <c r="I1998" i="1" s="1"/>
  <c r="G2002" i="1"/>
  <c r="G2001" i="1" s="1"/>
  <c r="H2002" i="1"/>
  <c r="H2001" i="1" s="1"/>
  <c r="I2002" i="1"/>
  <c r="I2001" i="1" s="1"/>
  <c r="G2006" i="1"/>
  <c r="G2005" i="1" s="1"/>
  <c r="H2006" i="1"/>
  <c r="H2005" i="1" s="1"/>
  <c r="I2006" i="1"/>
  <c r="I2005" i="1" s="1"/>
  <c r="G2011" i="1"/>
  <c r="G2010" i="1" s="1"/>
  <c r="H2011" i="1"/>
  <c r="H2010" i="1" s="1"/>
  <c r="I2011" i="1"/>
  <c r="I2010" i="1" s="1"/>
  <c r="G2014" i="1"/>
  <c r="G2013" i="1" s="1"/>
  <c r="H2014" i="1"/>
  <c r="H2013" i="1" s="1"/>
  <c r="I2014" i="1"/>
  <c r="I2013" i="1" s="1"/>
  <c r="G2022" i="1"/>
  <c r="G2021" i="1" s="1"/>
  <c r="G2020" i="1" s="1"/>
  <c r="G2019" i="1" s="1"/>
  <c r="G2018" i="1" s="1"/>
  <c r="H2022" i="1"/>
  <c r="H2021" i="1" s="1"/>
  <c r="H2020" i="1" s="1"/>
  <c r="H2019" i="1" s="1"/>
  <c r="H2018" i="1" s="1"/>
  <c r="I2022" i="1"/>
  <c r="I2021" i="1" s="1"/>
  <c r="I2020" i="1" s="1"/>
  <c r="I2019" i="1" s="1"/>
  <c r="I2018" i="1" s="1"/>
  <c r="G2027" i="1"/>
  <c r="G2026" i="1" s="1"/>
  <c r="G2025" i="1" s="1"/>
  <c r="G2024" i="1" s="1"/>
  <c r="H2027" i="1"/>
  <c r="H2026" i="1" s="1"/>
  <c r="H2025" i="1" s="1"/>
  <c r="H2024" i="1" s="1"/>
  <c r="I2027" i="1"/>
  <c r="I2026" i="1" s="1"/>
  <c r="I2025" i="1" s="1"/>
  <c r="I2024" i="1" s="1"/>
  <c r="G2034" i="1"/>
  <c r="G2033" i="1" s="1"/>
  <c r="G2032" i="1" s="1"/>
  <c r="G2031" i="1" s="1"/>
  <c r="G2030" i="1" s="1"/>
  <c r="G2029" i="1" s="1"/>
  <c r="H2034" i="1"/>
  <c r="H2033" i="1" s="1"/>
  <c r="H2032" i="1" s="1"/>
  <c r="H2031" i="1" s="1"/>
  <c r="H2030" i="1" s="1"/>
  <c r="H2029" i="1" s="1"/>
  <c r="I2034" i="1"/>
  <c r="I2033" i="1" s="1"/>
  <c r="I2032" i="1" s="1"/>
  <c r="I2031" i="1" s="1"/>
  <c r="I2030" i="1" s="1"/>
  <c r="I2029" i="1" s="1"/>
  <c r="G2050" i="1"/>
  <c r="G2049" i="1" s="1"/>
  <c r="H2050" i="1"/>
  <c r="H2049" i="1" s="1"/>
  <c r="I2050" i="1"/>
  <c r="I2049" i="1" s="1"/>
  <c r="G2053" i="1"/>
  <c r="G2052" i="1" s="1"/>
  <c r="H2053" i="1"/>
  <c r="H2052" i="1" s="1"/>
  <c r="I2053" i="1"/>
  <c r="I2052" i="1" s="1"/>
  <c r="G2057" i="1"/>
  <c r="G2056" i="1" s="1"/>
  <c r="G2055" i="1" s="1"/>
  <c r="H2057" i="1"/>
  <c r="H2056" i="1" s="1"/>
  <c r="H2055" i="1" s="1"/>
  <c r="I2057" i="1"/>
  <c r="I2056" i="1" s="1"/>
  <c r="I2055" i="1" s="1"/>
  <c r="G2061" i="1"/>
  <c r="G2060" i="1" s="1"/>
  <c r="G2059" i="1" s="1"/>
  <c r="H2061" i="1"/>
  <c r="H2060" i="1" s="1"/>
  <c r="H2059" i="1" s="1"/>
  <c r="I2061" i="1"/>
  <c r="I2060" i="1" s="1"/>
  <c r="I2059" i="1" s="1"/>
  <c r="G2066" i="1"/>
  <c r="G2065" i="1" s="1"/>
  <c r="G2064" i="1" s="1"/>
  <c r="G2063" i="1" s="1"/>
  <c r="H2066" i="1"/>
  <c r="H2065" i="1" s="1"/>
  <c r="H2064" i="1" s="1"/>
  <c r="H2063" i="1" s="1"/>
  <c r="I2066" i="1"/>
  <c r="I2065" i="1" s="1"/>
  <c r="I2064" i="1" s="1"/>
  <c r="I2063" i="1" s="1"/>
  <c r="G2075" i="1"/>
  <c r="G2074" i="1" s="1"/>
  <c r="H2075" i="1"/>
  <c r="H2074" i="1" s="1"/>
  <c r="I2075" i="1"/>
  <c r="I2074" i="1" s="1"/>
  <c r="G2081" i="1"/>
  <c r="G2080" i="1" s="1"/>
  <c r="G2079" i="1" s="1"/>
  <c r="G2078" i="1" s="1"/>
  <c r="G2077" i="1" s="1"/>
  <c r="H2081" i="1"/>
  <c r="H2080" i="1" s="1"/>
  <c r="H2079" i="1" s="1"/>
  <c r="H2078" i="1" s="1"/>
  <c r="H2077" i="1" s="1"/>
  <c r="I2081" i="1"/>
  <c r="I2080" i="1" s="1"/>
  <c r="I2079" i="1" s="1"/>
  <c r="I2078" i="1" s="1"/>
  <c r="I2077" i="1" s="1"/>
  <c r="G2087" i="1"/>
  <c r="G2086" i="1" s="1"/>
  <c r="G2085" i="1" s="1"/>
  <c r="G2084" i="1" s="1"/>
  <c r="H2087" i="1"/>
  <c r="H2086" i="1" s="1"/>
  <c r="H2085" i="1" s="1"/>
  <c r="H2084" i="1" s="1"/>
  <c r="I2087" i="1"/>
  <c r="I2086" i="1" s="1"/>
  <c r="I2085" i="1" s="1"/>
  <c r="I2084" i="1" s="1"/>
  <c r="G2092" i="1"/>
  <c r="H2092" i="1"/>
  <c r="I2092" i="1"/>
  <c r="G2102" i="1"/>
  <c r="G2101" i="1" s="1"/>
  <c r="G2100" i="1" s="1"/>
  <c r="G2099" i="1" s="1"/>
  <c r="G2098" i="1" s="1"/>
  <c r="H2102" i="1"/>
  <c r="H2101" i="1" s="1"/>
  <c r="H2100" i="1" s="1"/>
  <c r="H2099" i="1" s="1"/>
  <c r="H2098" i="1" s="1"/>
  <c r="I2102" i="1"/>
  <c r="I2101" i="1" s="1"/>
  <c r="I2100" i="1" s="1"/>
  <c r="I2099" i="1" s="1"/>
  <c r="I2098" i="1" s="1"/>
  <c r="G2107" i="1"/>
  <c r="G2106" i="1" s="1"/>
  <c r="H2107" i="1"/>
  <c r="H2106" i="1" s="1"/>
  <c r="I2107" i="1"/>
  <c r="I2106" i="1" s="1"/>
  <c r="G2110" i="1"/>
  <c r="G2109" i="1" s="1"/>
  <c r="H2110" i="1"/>
  <c r="H2109" i="1" s="1"/>
  <c r="I2110" i="1"/>
  <c r="I2109" i="1" s="1"/>
  <c r="G2116" i="1"/>
  <c r="G2115" i="1" s="1"/>
  <c r="G2114" i="1" s="1"/>
  <c r="G2113" i="1" s="1"/>
  <c r="H2116" i="1"/>
  <c r="H2115" i="1" s="1"/>
  <c r="H2114" i="1" s="1"/>
  <c r="H2113" i="1" s="1"/>
  <c r="I2116" i="1"/>
  <c r="I2115" i="1" s="1"/>
  <c r="I2114" i="1" s="1"/>
  <c r="I2113" i="1" s="1"/>
  <c r="G2122" i="1"/>
  <c r="G2121" i="1" s="1"/>
  <c r="G2120" i="1" s="1"/>
  <c r="H2122" i="1"/>
  <c r="H2121" i="1" s="1"/>
  <c r="H2120" i="1" s="1"/>
  <c r="I2122" i="1"/>
  <c r="I2121" i="1" s="1"/>
  <c r="I2120" i="1" s="1"/>
  <c r="G2133" i="1"/>
  <c r="H2133" i="1"/>
  <c r="I2133" i="1"/>
  <c r="G2135" i="1"/>
  <c r="H2135" i="1"/>
  <c r="I2135" i="1"/>
  <c r="G2137" i="1"/>
  <c r="H2137" i="1"/>
  <c r="I2137" i="1"/>
  <c r="G2149" i="1"/>
  <c r="G2148" i="1" s="1"/>
  <c r="G2147" i="1" s="1"/>
  <c r="H2149" i="1"/>
  <c r="H2148" i="1" s="1"/>
  <c r="H2147" i="1" s="1"/>
  <c r="I2149" i="1"/>
  <c r="I2148" i="1" s="1"/>
  <c r="I2147" i="1" s="1"/>
  <c r="G2157" i="1"/>
  <c r="G2156" i="1" s="1"/>
  <c r="G2155" i="1" s="1"/>
  <c r="G2154" i="1" s="1"/>
  <c r="G2153" i="1" s="1"/>
  <c r="H2157" i="1"/>
  <c r="H2156" i="1" s="1"/>
  <c r="H2155" i="1" s="1"/>
  <c r="H2154" i="1" s="1"/>
  <c r="H2153" i="1" s="1"/>
  <c r="I2157" i="1"/>
  <c r="I2156" i="1" s="1"/>
  <c r="I2155" i="1" s="1"/>
  <c r="I2154" i="1" s="1"/>
  <c r="I2153" i="1" s="1"/>
  <c r="G2163" i="1"/>
  <c r="G2162" i="1" s="1"/>
  <c r="G2161" i="1" s="1"/>
  <c r="G2160" i="1" s="1"/>
  <c r="G2159" i="1" s="1"/>
  <c r="H2163" i="1"/>
  <c r="H2162" i="1" s="1"/>
  <c r="H2161" i="1" s="1"/>
  <c r="H2160" i="1" s="1"/>
  <c r="H2159" i="1" s="1"/>
  <c r="I2163" i="1"/>
  <c r="I2162" i="1" s="1"/>
  <c r="I2161" i="1" s="1"/>
  <c r="I2160" i="1" s="1"/>
  <c r="I2159" i="1" s="1"/>
  <c r="G2171" i="1"/>
  <c r="G2170" i="1" s="1"/>
  <c r="G2169" i="1" s="1"/>
  <c r="G2168" i="1" s="1"/>
  <c r="G2167" i="1" s="1"/>
  <c r="G2166" i="1" s="1"/>
  <c r="G2165" i="1" s="1"/>
  <c r="H2171" i="1"/>
  <c r="H2170" i="1" s="1"/>
  <c r="H2169" i="1" s="1"/>
  <c r="H2168" i="1" s="1"/>
  <c r="H2167" i="1" s="1"/>
  <c r="H2166" i="1" s="1"/>
  <c r="H2165" i="1" s="1"/>
  <c r="I2171" i="1"/>
  <c r="I2170" i="1" s="1"/>
  <c r="I2169" i="1" s="1"/>
  <c r="I2168" i="1" s="1"/>
  <c r="I2167" i="1" s="1"/>
  <c r="I2166" i="1" s="1"/>
  <c r="I2165" i="1" s="1"/>
  <c r="G2186" i="1"/>
  <c r="G2185" i="1" s="1"/>
  <c r="G2184" i="1" s="1"/>
  <c r="G2183" i="1" s="1"/>
  <c r="G2182" i="1" s="1"/>
  <c r="G2181" i="1" s="1"/>
  <c r="G2180" i="1" s="1"/>
  <c r="H2186" i="1"/>
  <c r="H2185" i="1" s="1"/>
  <c r="H2184" i="1" s="1"/>
  <c r="H2183" i="1" s="1"/>
  <c r="H2182" i="1" s="1"/>
  <c r="H2181" i="1" s="1"/>
  <c r="H2180" i="1" s="1"/>
  <c r="I2186" i="1"/>
  <c r="I2185" i="1" s="1"/>
  <c r="I2184" i="1" s="1"/>
  <c r="I2183" i="1" s="1"/>
  <c r="I2182" i="1" s="1"/>
  <c r="I2181" i="1" s="1"/>
  <c r="I2180" i="1" s="1"/>
  <c r="G2195" i="1"/>
  <c r="H2195" i="1"/>
  <c r="I2195" i="1"/>
  <c r="G2197" i="1"/>
  <c r="H2197" i="1"/>
  <c r="I2197" i="1"/>
  <c r="G2202" i="1"/>
  <c r="G2201" i="1" s="1"/>
  <c r="H2202" i="1"/>
  <c r="H2201" i="1" s="1"/>
  <c r="I2202" i="1"/>
  <c r="I2201" i="1" s="1"/>
  <c r="G2205" i="1"/>
  <c r="H2205" i="1"/>
  <c r="I2205" i="1"/>
  <c r="G2207" i="1"/>
  <c r="H2207" i="1"/>
  <c r="I2207" i="1"/>
  <c r="G2214" i="1"/>
  <c r="G2213" i="1" s="1"/>
  <c r="H2214" i="1"/>
  <c r="H2213" i="1" s="1"/>
  <c r="I2214" i="1"/>
  <c r="I2213" i="1" s="1"/>
  <c r="G2217" i="1"/>
  <c r="G2216" i="1" s="1"/>
  <c r="H2217" i="1"/>
  <c r="H2216" i="1" s="1"/>
  <c r="I2217" i="1"/>
  <c r="I2216" i="1" s="1"/>
  <c r="G2220" i="1"/>
  <c r="G2219" i="1" s="1"/>
  <c r="H2220" i="1"/>
  <c r="H2219" i="1" s="1"/>
  <c r="I2220" i="1"/>
  <c r="I2219" i="1" s="1"/>
  <c r="G2224" i="1"/>
  <c r="G2223" i="1" s="1"/>
  <c r="H2224" i="1"/>
  <c r="H2223" i="1" s="1"/>
  <c r="I2224" i="1"/>
  <c r="I2223" i="1" s="1"/>
  <c r="G2227" i="1"/>
  <c r="G2226" i="1" s="1"/>
  <c r="H2227" i="1"/>
  <c r="H2226" i="1" s="1"/>
  <c r="I2227" i="1"/>
  <c r="I2226" i="1" s="1"/>
  <c r="G2231" i="1"/>
  <c r="H2231" i="1"/>
  <c r="I2231" i="1"/>
  <c r="G2233" i="1"/>
  <c r="H2233" i="1"/>
  <c r="I2233" i="1"/>
  <c r="G2238" i="1"/>
  <c r="G2237" i="1" s="1"/>
  <c r="H2238" i="1"/>
  <c r="H2237" i="1" s="1"/>
  <c r="I2238" i="1"/>
  <c r="I2237" i="1" s="1"/>
  <c r="G2241" i="1"/>
  <c r="G2240" i="1" s="1"/>
  <c r="H2241" i="1"/>
  <c r="H2240" i="1" s="1"/>
  <c r="I2241" i="1"/>
  <c r="I2240" i="1" s="1"/>
  <c r="G2249" i="1"/>
  <c r="G2248" i="1" s="1"/>
  <c r="G2247" i="1" s="1"/>
  <c r="G2246" i="1" s="1"/>
  <c r="G2245" i="1" s="1"/>
  <c r="G2244" i="1" s="1"/>
  <c r="H2249" i="1"/>
  <c r="H2248" i="1" s="1"/>
  <c r="H2247" i="1" s="1"/>
  <c r="H2246" i="1" s="1"/>
  <c r="H2245" i="1" s="1"/>
  <c r="H2244" i="1" s="1"/>
  <c r="I2249" i="1"/>
  <c r="I2248" i="1" s="1"/>
  <c r="I2247" i="1" s="1"/>
  <c r="I2246" i="1" s="1"/>
  <c r="I2245" i="1" s="1"/>
  <c r="I2244" i="1" s="1"/>
  <c r="G2256" i="1"/>
  <c r="G2255" i="1" s="1"/>
  <c r="H2256" i="1"/>
  <c r="H2255" i="1" s="1"/>
  <c r="I2256" i="1"/>
  <c r="I2255" i="1" s="1"/>
  <c r="G2272" i="1"/>
  <c r="G2271" i="1" s="1"/>
  <c r="H2272" i="1"/>
  <c r="H2271" i="1" s="1"/>
  <c r="I2272" i="1"/>
  <c r="I2271" i="1" s="1"/>
  <c r="G2275" i="1"/>
  <c r="G2274" i="1" s="1"/>
  <c r="H2275" i="1"/>
  <c r="H2274" i="1" s="1"/>
  <c r="I2275" i="1"/>
  <c r="I2274" i="1" s="1"/>
  <c r="G2283" i="1"/>
  <c r="G2282" i="1" s="1"/>
  <c r="G2281" i="1" s="1"/>
  <c r="H2283" i="1"/>
  <c r="H2282" i="1" s="1"/>
  <c r="H2281" i="1" s="1"/>
  <c r="I2283" i="1"/>
  <c r="I2282" i="1" s="1"/>
  <c r="I2281" i="1" s="1"/>
  <c r="G2288" i="1"/>
  <c r="G2287" i="1" s="1"/>
  <c r="G2286" i="1" s="1"/>
  <c r="G2285" i="1" s="1"/>
  <c r="H2288" i="1"/>
  <c r="H2287" i="1" s="1"/>
  <c r="H2286" i="1" s="1"/>
  <c r="H2285" i="1" s="1"/>
  <c r="I2288" i="1"/>
  <c r="I2287" i="1" s="1"/>
  <c r="I2286" i="1" s="1"/>
  <c r="I2285" i="1" s="1"/>
  <c r="G2297" i="1"/>
  <c r="G2296" i="1" s="1"/>
  <c r="H2297" i="1"/>
  <c r="H2296" i="1" s="1"/>
  <c r="I2297" i="1"/>
  <c r="I2296" i="1" s="1"/>
  <c r="G2303" i="1"/>
  <c r="G2302" i="1" s="1"/>
  <c r="G2301" i="1" s="1"/>
  <c r="G2300" i="1" s="1"/>
  <c r="G2299" i="1" s="1"/>
  <c r="H2303" i="1"/>
  <c r="H2302" i="1" s="1"/>
  <c r="H2301" i="1" s="1"/>
  <c r="H2300" i="1" s="1"/>
  <c r="H2299" i="1" s="1"/>
  <c r="I2303" i="1"/>
  <c r="I2302" i="1" s="1"/>
  <c r="I2301" i="1" s="1"/>
  <c r="I2300" i="1" s="1"/>
  <c r="I2299" i="1" s="1"/>
  <c r="G2309" i="1"/>
  <c r="G2308" i="1" s="1"/>
  <c r="G2307" i="1" s="1"/>
  <c r="G2306" i="1" s="1"/>
  <c r="G2305" i="1" s="1"/>
  <c r="H2309" i="1"/>
  <c r="H2308" i="1" s="1"/>
  <c r="H2307" i="1" s="1"/>
  <c r="H2306" i="1" s="1"/>
  <c r="H2305" i="1" s="1"/>
  <c r="I2309" i="1"/>
  <c r="I2308" i="1" s="1"/>
  <c r="I2307" i="1" s="1"/>
  <c r="I2306" i="1" s="1"/>
  <c r="I2305" i="1" s="1"/>
  <c r="G2317" i="1"/>
  <c r="G2316" i="1" s="1"/>
  <c r="G2315" i="1" s="1"/>
  <c r="G2314" i="1" s="1"/>
  <c r="G2313" i="1" s="1"/>
  <c r="H2317" i="1"/>
  <c r="H2316" i="1" s="1"/>
  <c r="H2315" i="1" s="1"/>
  <c r="H2314" i="1" s="1"/>
  <c r="H2313" i="1" s="1"/>
  <c r="I2317" i="1"/>
  <c r="I2316" i="1" s="1"/>
  <c r="I2315" i="1" s="1"/>
  <c r="I2314" i="1" s="1"/>
  <c r="I2313" i="1" s="1"/>
  <c r="G2322" i="1"/>
  <c r="G2321" i="1" s="1"/>
  <c r="H2322" i="1"/>
  <c r="H2321" i="1" s="1"/>
  <c r="I2322" i="1"/>
  <c r="I2321" i="1" s="1"/>
  <c r="G2325" i="1"/>
  <c r="G2324" i="1" s="1"/>
  <c r="H2325" i="1"/>
  <c r="H2324" i="1" s="1"/>
  <c r="I2325" i="1"/>
  <c r="I2324" i="1" s="1"/>
  <c r="G2331" i="1"/>
  <c r="G2330" i="1" s="1"/>
  <c r="G2329" i="1" s="1"/>
  <c r="G2328" i="1" s="1"/>
  <c r="H2331" i="1"/>
  <c r="H2330" i="1" s="1"/>
  <c r="H2329" i="1" s="1"/>
  <c r="H2328" i="1" s="1"/>
  <c r="I2331" i="1"/>
  <c r="I2330" i="1" s="1"/>
  <c r="I2329" i="1" s="1"/>
  <c r="I2328" i="1" s="1"/>
  <c r="G2337" i="1"/>
  <c r="G2336" i="1" s="1"/>
  <c r="G2335" i="1" s="1"/>
  <c r="H2337" i="1"/>
  <c r="H2336" i="1" s="1"/>
  <c r="H2335" i="1" s="1"/>
  <c r="I2337" i="1"/>
  <c r="I2336" i="1" s="1"/>
  <c r="I2335" i="1" s="1"/>
  <c r="G2348" i="1"/>
  <c r="H2348" i="1"/>
  <c r="I2348" i="1"/>
  <c r="G2350" i="1"/>
  <c r="H2350" i="1"/>
  <c r="I2350" i="1"/>
  <c r="G2358" i="1"/>
  <c r="G2357" i="1" s="1"/>
  <c r="G2356" i="1" s="1"/>
  <c r="H2358" i="1"/>
  <c r="H2357" i="1" s="1"/>
  <c r="H2356" i="1" s="1"/>
  <c r="I2358" i="1"/>
  <c r="I2357" i="1" s="1"/>
  <c r="I2356" i="1" s="1"/>
  <c r="G2366" i="1"/>
  <c r="G2365" i="1" s="1"/>
  <c r="G2364" i="1" s="1"/>
  <c r="H2366" i="1"/>
  <c r="H2365" i="1" s="1"/>
  <c r="H2364" i="1" s="1"/>
  <c r="I2366" i="1"/>
  <c r="I2365" i="1" s="1"/>
  <c r="I2364" i="1" s="1"/>
  <c r="G2374" i="1"/>
  <c r="G2373" i="1" s="1"/>
  <c r="G2372" i="1" s="1"/>
  <c r="G2371" i="1" s="1"/>
  <c r="G2370" i="1" s="1"/>
  <c r="H2374" i="1"/>
  <c r="H2373" i="1" s="1"/>
  <c r="H2372" i="1" s="1"/>
  <c r="H2371" i="1" s="1"/>
  <c r="H2370" i="1" s="1"/>
  <c r="I2374" i="1"/>
  <c r="I2373" i="1" s="1"/>
  <c r="I2372" i="1" s="1"/>
  <c r="I2371" i="1" s="1"/>
  <c r="I2370" i="1" s="1"/>
  <c r="G2380" i="1"/>
  <c r="G2379" i="1" s="1"/>
  <c r="G2378" i="1" s="1"/>
  <c r="G2377" i="1" s="1"/>
  <c r="G2376" i="1" s="1"/>
  <c r="H2380" i="1"/>
  <c r="H2379" i="1" s="1"/>
  <c r="H2378" i="1" s="1"/>
  <c r="H2377" i="1" s="1"/>
  <c r="H2376" i="1" s="1"/>
  <c r="I2380" i="1"/>
  <c r="I2379" i="1" s="1"/>
  <c r="I2378" i="1" s="1"/>
  <c r="I2377" i="1" s="1"/>
  <c r="I2376" i="1" s="1"/>
  <c r="G2388" i="1"/>
  <c r="G2387" i="1" s="1"/>
  <c r="G2386" i="1" s="1"/>
  <c r="G2385" i="1" s="1"/>
  <c r="G2384" i="1" s="1"/>
  <c r="G2383" i="1" s="1"/>
  <c r="H2388" i="1"/>
  <c r="H2387" i="1" s="1"/>
  <c r="H2386" i="1" s="1"/>
  <c r="H2385" i="1" s="1"/>
  <c r="H2384" i="1" s="1"/>
  <c r="H2383" i="1" s="1"/>
  <c r="I2388" i="1"/>
  <c r="I2387" i="1" s="1"/>
  <c r="I2386" i="1" s="1"/>
  <c r="I2385" i="1" s="1"/>
  <c r="I2384" i="1" s="1"/>
  <c r="I2383" i="1" s="1"/>
  <c r="G2396" i="1"/>
  <c r="G2395" i="1" s="1"/>
  <c r="G2394" i="1" s="1"/>
  <c r="G2393" i="1" s="1"/>
  <c r="G2392" i="1" s="1"/>
  <c r="G2391" i="1" s="1"/>
  <c r="G2390" i="1" s="1"/>
  <c r="H2396" i="1"/>
  <c r="H2395" i="1" s="1"/>
  <c r="H2394" i="1" s="1"/>
  <c r="H2393" i="1" s="1"/>
  <c r="H2392" i="1" s="1"/>
  <c r="H2391" i="1" s="1"/>
  <c r="H2390" i="1" s="1"/>
  <c r="I2396" i="1"/>
  <c r="I2395" i="1" s="1"/>
  <c r="I2394" i="1" s="1"/>
  <c r="I2393" i="1" s="1"/>
  <c r="I2392" i="1" s="1"/>
  <c r="I2391" i="1" s="1"/>
  <c r="I2390" i="1" s="1"/>
  <c r="G2405" i="1"/>
  <c r="H2405" i="1"/>
  <c r="I2405" i="1"/>
  <c r="G2407" i="1"/>
  <c r="H2407" i="1"/>
  <c r="I2407" i="1"/>
  <c r="G2412" i="1"/>
  <c r="G2411" i="1" s="1"/>
  <c r="H2412" i="1"/>
  <c r="H2411" i="1" s="1"/>
  <c r="I2412" i="1"/>
  <c r="I2411" i="1" s="1"/>
  <c r="G2415" i="1"/>
  <c r="G2414" i="1" s="1"/>
  <c r="H2415" i="1"/>
  <c r="H2414" i="1" s="1"/>
  <c r="I2415" i="1"/>
  <c r="I2414" i="1" s="1"/>
  <c r="G2422" i="1"/>
  <c r="G2421" i="1" s="1"/>
  <c r="H2422" i="1"/>
  <c r="H2421" i="1" s="1"/>
  <c r="I2422" i="1"/>
  <c r="I2421" i="1" s="1"/>
  <c r="G2425" i="1"/>
  <c r="G2424" i="1" s="1"/>
  <c r="H2425" i="1"/>
  <c r="H2424" i="1" s="1"/>
  <c r="I2425" i="1"/>
  <c r="I2424" i="1" s="1"/>
  <c r="G2429" i="1"/>
  <c r="G2428" i="1" s="1"/>
  <c r="H2429" i="1"/>
  <c r="H2428" i="1" s="1"/>
  <c r="I2429" i="1"/>
  <c r="I2428" i="1" s="1"/>
  <c r="G2432" i="1"/>
  <c r="G2431" i="1" s="1"/>
  <c r="H2432" i="1"/>
  <c r="H2431" i="1" s="1"/>
  <c r="I2432" i="1"/>
  <c r="I2431" i="1" s="1"/>
  <c r="G2436" i="1"/>
  <c r="G2435" i="1" s="1"/>
  <c r="H2436" i="1"/>
  <c r="H2435" i="1" s="1"/>
  <c r="I2436" i="1"/>
  <c r="I2435" i="1" s="1"/>
  <c r="G2441" i="1"/>
  <c r="G2440" i="1" s="1"/>
  <c r="H2441" i="1"/>
  <c r="H2440" i="1" s="1"/>
  <c r="I2441" i="1"/>
  <c r="I2440" i="1" s="1"/>
  <c r="G2444" i="1"/>
  <c r="G2443" i="1" s="1"/>
  <c r="H2444" i="1"/>
  <c r="H2443" i="1" s="1"/>
  <c r="I2444" i="1"/>
  <c r="I2443" i="1" s="1"/>
  <c r="G2452" i="1"/>
  <c r="G2451" i="1" s="1"/>
  <c r="G2450" i="1" s="1"/>
  <c r="G2449" i="1" s="1"/>
  <c r="G2448" i="1" s="1"/>
  <c r="G2447" i="1" s="1"/>
  <c r="H2452" i="1"/>
  <c r="H2451" i="1" s="1"/>
  <c r="H2450" i="1" s="1"/>
  <c r="H2449" i="1" s="1"/>
  <c r="H2448" i="1" s="1"/>
  <c r="H2447" i="1" s="1"/>
  <c r="I2452" i="1"/>
  <c r="I2451" i="1" s="1"/>
  <c r="I2450" i="1" s="1"/>
  <c r="I2449" i="1" s="1"/>
  <c r="I2448" i="1" s="1"/>
  <c r="I2447" i="1" s="1"/>
  <c r="G2459" i="1"/>
  <c r="H2459" i="1"/>
  <c r="I2459" i="1"/>
  <c r="G2461" i="1"/>
  <c r="H2461" i="1"/>
  <c r="I2461" i="1"/>
  <c r="G2474" i="1"/>
  <c r="G2473" i="1" s="1"/>
  <c r="H2474" i="1"/>
  <c r="H2473" i="1" s="1"/>
  <c r="I2474" i="1"/>
  <c r="I2473" i="1" s="1"/>
  <c r="G2477" i="1"/>
  <c r="G2476" i="1" s="1"/>
  <c r="H2477" i="1"/>
  <c r="H2476" i="1" s="1"/>
  <c r="I2477" i="1"/>
  <c r="I2476" i="1" s="1"/>
  <c r="G2485" i="1"/>
  <c r="G2484" i="1" s="1"/>
  <c r="G2483" i="1" s="1"/>
  <c r="H2485" i="1"/>
  <c r="H2484" i="1" s="1"/>
  <c r="H2483" i="1" s="1"/>
  <c r="I2485" i="1"/>
  <c r="I2484" i="1" s="1"/>
  <c r="I2483" i="1" s="1"/>
  <c r="G2490" i="1"/>
  <c r="G2489" i="1" s="1"/>
  <c r="G2488" i="1" s="1"/>
  <c r="G2487" i="1" s="1"/>
  <c r="H2490" i="1"/>
  <c r="H2489" i="1" s="1"/>
  <c r="H2488" i="1" s="1"/>
  <c r="H2487" i="1" s="1"/>
  <c r="I2490" i="1"/>
  <c r="I2489" i="1" s="1"/>
  <c r="I2488" i="1" s="1"/>
  <c r="I2487" i="1" s="1"/>
  <c r="G2496" i="1"/>
  <c r="G2495" i="1" s="1"/>
  <c r="G2494" i="1" s="1"/>
  <c r="G2493" i="1" s="1"/>
  <c r="G2492" i="1" s="1"/>
  <c r="H2496" i="1"/>
  <c r="H2495" i="1" s="1"/>
  <c r="H2494" i="1" s="1"/>
  <c r="H2493" i="1" s="1"/>
  <c r="H2492" i="1" s="1"/>
  <c r="I2496" i="1"/>
  <c r="I2495" i="1" s="1"/>
  <c r="I2494" i="1" s="1"/>
  <c r="I2493" i="1" s="1"/>
  <c r="I2492" i="1" s="1"/>
  <c r="G2502" i="1"/>
  <c r="G2501" i="1" s="1"/>
  <c r="G2500" i="1" s="1"/>
  <c r="G2499" i="1" s="1"/>
  <c r="G2498" i="1" s="1"/>
  <c r="H2502" i="1"/>
  <c r="H2501" i="1" s="1"/>
  <c r="H2500" i="1" s="1"/>
  <c r="H2499" i="1" s="1"/>
  <c r="H2498" i="1" s="1"/>
  <c r="I2502" i="1"/>
  <c r="I2501" i="1" s="1"/>
  <c r="I2500" i="1" s="1"/>
  <c r="I2499" i="1" s="1"/>
  <c r="I2498" i="1" s="1"/>
  <c r="G2510" i="1"/>
  <c r="G2509" i="1" s="1"/>
  <c r="G2508" i="1" s="1"/>
  <c r="G2507" i="1" s="1"/>
  <c r="G2506" i="1" s="1"/>
  <c r="H2510" i="1"/>
  <c r="H2509" i="1" s="1"/>
  <c r="H2508" i="1" s="1"/>
  <c r="H2507" i="1" s="1"/>
  <c r="H2506" i="1" s="1"/>
  <c r="I2510" i="1"/>
  <c r="I2509" i="1" s="1"/>
  <c r="I2508" i="1" s="1"/>
  <c r="I2507" i="1" s="1"/>
  <c r="I2506" i="1" s="1"/>
  <c r="G2515" i="1"/>
  <c r="G2514" i="1" s="1"/>
  <c r="H2515" i="1"/>
  <c r="H2514" i="1" s="1"/>
  <c r="I2515" i="1"/>
  <c r="I2514" i="1" s="1"/>
  <c r="G2520" i="1"/>
  <c r="G2519" i="1" s="1"/>
  <c r="H2520" i="1"/>
  <c r="H2519" i="1" s="1"/>
  <c r="I2520" i="1"/>
  <c r="I2519" i="1" s="1"/>
  <c r="G2526" i="1"/>
  <c r="G2525" i="1" s="1"/>
  <c r="G2524" i="1" s="1"/>
  <c r="H2526" i="1"/>
  <c r="H2525" i="1" s="1"/>
  <c r="H2524" i="1" s="1"/>
  <c r="I2526" i="1"/>
  <c r="I2525" i="1" s="1"/>
  <c r="I2524" i="1" s="1"/>
  <c r="G2537" i="1"/>
  <c r="H2537" i="1"/>
  <c r="I2537" i="1"/>
  <c r="G2539" i="1"/>
  <c r="H2539" i="1"/>
  <c r="I2539" i="1"/>
  <c r="G2541" i="1"/>
  <c r="H2541" i="1"/>
  <c r="I2541" i="1"/>
  <c r="G2553" i="1"/>
  <c r="G2552" i="1" s="1"/>
  <c r="G2551" i="1" s="1"/>
  <c r="H2553" i="1"/>
  <c r="H2552" i="1" s="1"/>
  <c r="H2551" i="1" s="1"/>
  <c r="I2553" i="1"/>
  <c r="I2552" i="1" s="1"/>
  <c r="I2551" i="1" s="1"/>
  <c r="G2561" i="1"/>
  <c r="G2560" i="1" s="1"/>
  <c r="G2559" i="1" s="1"/>
  <c r="G2558" i="1" s="1"/>
  <c r="G2557" i="1" s="1"/>
  <c r="G2556" i="1" s="1"/>
  <c r="G2555" i="1" s="1"/>
  <c r="H2561" i="1"/>
  <c r="H2560" i="1" s="1"/>
  <c r="H2559" i="1" s="1"/>
  <c r="H2558" i="1" s="1"/>
  <c r="H2557" i="1" s="1"/>
  <c r="H2556" i="1" s="1"/>
  <c r="H2555" i="1" s="1"/>
  <c r="I2561" i="1"/>
  <c r="I2560" i="1" s="1"/>
  <c r="I2559" i="1" s="1"/>
  <c r="I2558" i="1" s="1"/>
  <c r="I2557" i="1" s="1"/>
  <c r="I2556" i="1" s="1"/>
  <c r="I2555" i="1" s="1"/>
  <c r="G2569" i="1"/>
  <c r="G2568" i="1" s="1"/>
  <c r="G2567" i="1" s="1"/>
  <c r="G2566" i="1" s="1"/>
  <c r="G2565" i="1" s="1"/>
  <c r="G2564" i="1" s="1"/>
  <c r="G2563" i="1" s="1"/>
  <c r="H2569" i="1"/>
  <c r="H2568" i="1" s="1"/>
  <c r="H2567" i="1" s="1"/>
  <c r="H2566" i="1" s="1"/>
  <c r="H2565" i="1" s="1"/>
  <c r="H2564" i="1" s="1"/>
  <c r="H2563" i="1" s="1"/>
  <c r="I2569" i="1"/>
  <c r="I2568" i="1" s="1"/>
  <c r="I2567" i="1" s="1"/>
  <c r="I2566" i="1" s="1"/>
  <c r="I2565" i="1" s="1"/>
  <c r="I2564" i="1" s="1"/>
  <c r="I2563" i="1" s="1"/>
  <c r="G2584" i="1"/>
  <c r="G2583" i="1" s="1"/>
  <c r="G2582" i="1" s="1"/>
  <c r="G2581" i="1" s="1"/>
  <c r="G2580" i="1" s="1"/>
  <c r="G2579" i="1" s="1"/>
  <c r="G2578" i="1" s="1"/>
  <c r="H2584" i="1"/>
  <c r="H2583" i="1" s="1"/>
  <c r="H2582" i="1" s="1"/>
  <c r="H2581" i="1" s="1"/>
  <c r="H2580" i="1" s="1"/>
  <c r="H2579" i="1" s="1"/>
  <c r="H2578" i="1" s="1"/>
  <c r="I2584" i="1"/>
  <c r="I2583" i="1" s="1"/>
  <c r="I2582" i="1" s="1"/>
  <c r="I2581" i="1" s="1"/>
  <c r="I2580" i="1" s="1"/>
  <c r="I2579" i="1" s="1"/>
  <c r="I2578" i="1" s="1"/>
  <c r="G2593" i="1"/>
  <c r="G2592" i="1" s="1"/>
  <c r="G2591" i="1" s="1"/>
  <c r="H2593" i="1"/>
  <c r="H2592" i="1" s="1"/>
  <c r="H2591" i="1" s="1"/>
  <c r="I2593" i="1"/>
  <c r="I2592" i="1" s="1"/>
  <c r="I2591" i="1" s="1"/>
  <c r="G2597" i="1"/>
  <c r="G2596" i="1" s="1"/>
  <c r="H2597" i="1"/>
  <c r="H2596" i="1" s="1"/>
  <c r="I2597" i="1"/>
  <c r="I2596" i="1" s="1"/>
  <c r="G2600" i="1"/>
  <c r="G2599" i="1" s="1"/>
  <c r="H2600" i="1"/>
  <c r="H2599" i="1" s="1"/>
  <c r="I2600" i="1"/>
  <c r="I2599" i="1" s="1"/>
  <c r="G2605" i="1"/>
  <c r="G2604" i="1" s="1"/>
  <c r="G2603" i="1" s="1"/>
  <c r="G2602" i="1" s="1"/>
  <c r="H2605" i="1"/>
  <c r="H2604" i="1" s="1"/>
  <c r="H2603" i="1" s="1"/>
  <c r="H2602" i="1" s="1"/>
  <c r="I2605" i="1"/>
  <c r="I2604" i="1" s="1"/>
  <c r="I2603" i="1" s="1"/>
  <c r="I2602" i="1" s="1"/>
  <c r="G2616" i="1"/>
  <c r="G2615" i="1" s="1"/>
  <c r="H2616" i="1"/>
  <c r="H2615" i="1" s="1"/>
  <c r="I2616" i="1"/>
  <c r="I2615" i="1" s="1"/>
  <c r="G2619" i="1"/>
  <c r="G2618" i="1" s="1"/>
  <c r="H2619" i="1"/>
  <c r="H2618" i="1" s="1"/>
  <c r="I2619" i="1"/>
  <c r="I2618" i="1" s="1"/>
  <c r="G2624" i="1"/>
  <c r="G2623" i="1" s="1"/>
  <c r="G2622" i="1" s="1"/>
  <c r="G2621" i="1" s="1"/>
  <c r="H2624" i="1"/>
  <c r="H2623" i="1" s="1"/>
  <c r="H2622" i="1" s="1"/>
  <c r="H2621" i="1" s="1"/>
  <c r="I2624" i="1"/>
  <c r="I2623" i="1" s="1"/>
  <c r="I2622" i="1" s="1"/>
  <c r="I2621" i="1" s="1"/>
  <c r="G2631" i="1"/>
  <c r="G2630" i="1" s="1"/>
  <c r="G2629" i="1" s="1"/>
  <c r="H2631" i="1"/>
  <c r="H2630" i="1" s="1"/>
  <c r="H2629" i="1" s="1"/>
  <c r="I2631" i="1"/>
  <c r="I2630" i="1" s="1"/>
  <c r="I2629" i="1" s="1"/>
  <c r="G2636" i="1"/>
  <c r="G2635" i="1" s="1"/>
  <c r="G2634" i="1" s="1"/>
  <c r="G2633" i="1" s="1"/>
  <c r="H2636" i="1"/>
  <c r="H2635" i="1" s="1"/>
  <c r="H2634" i="1" s="1"/>
  <c r="H2633" i="1" s="1"/>
  <c r="I2636" i="1"/>
  <c r="I2635" i="1" s="1"/>
  <c r="I2634" i="1" s="1"/>
  <c r="I2633" i="1" s="1"/>
  <c r="G2643" i="1"/>
  <c r="G2642" i="1" s="1"/>
  <c r="H2643" i="1"/>
  <c r="H2642" i="1" s="1"/>
  <c r="I2643" i="1"/>
  <c r="I2642" i="1" s="1"/>
  <c r="G2646" i="1"/>
  <c r="G2645" i="1" s="1"/>
  <c r="H2646" i="1"/>
  <c r="H2645" i="1" s="1"/>
  <c r="I2646" i="1"/>
  <c r="I2645" i="1" s="1"/>
  <c r="G2651" i="1"/>
  <c r="H2651" i="1"/>
  <c r="I2651" i="1"/>
  <c r="G2653" i="1"/>
  <c r="H2653" i="1"/>
  <c r="I2653" i="1"/>
  <c r="G2655" i="1"/>
  <c r="H2655" i="1"/>
  <c r="I2655" i="1"/>
  <c r="G2660" i="1"/>
  <c r="G2659" i="1" s="1"/>
  <c r="H2660" i="1"/>
  <c r="H2659" i="1" s="1"/>
  <c r="I2660" i="1"/>
  <c r="I2659" i="1" s="1"/>
  <c r="G2663" i="1"/>
  <c r="H2663" i="1"/>
  <c r="I2663" i="1"/>
  <c r="G2665" i="1"/>
  <c r="H2665" i="1"/>
  <c r="I2665" i="1"/>
  <c r="G2673" i="1"/>
  <c r="G2672" i="1" s="1"/>
  <c r="G2671" i="1" s="1"/>
  <c r="G2670" i="1" s="1"/>
  <c r="G2669" i="1" s="1"/>
  <c r="G2668" i="1" s="1"/>
  <c r="G2667" i="1" s="1"/>
  <c r="H2673" i="1"/>
  <c r="H2672" i="1" s="1"/>
  <c r="H2671" i="1" s="1"/>
  <c r="H2670" i="1" s="1"/>
  <c r="H2669" i="1" s="1"/>
  <c r="H2668" i="1" s="1"/>
  <c r="H2667" i="1" s="1"/>
  <c r="I2673" i="1"/>
  <c r="I2672" i="1" s="1"/>
  <c r="I2671" i="1" s="1"/>
  <c r="I2670" i="1" s="1"/>
  <c r="I2669" i="1" s="1"/>
  <c r="I2668" i="1" s="1"/>
  <c r="I2667" i="1" s="1"/>
  <c r="G2681" i="1"/>
  <c r="G2680" i="1" s="1"/>
  <c r="G2679" i="1" s="1"/>
  <c r="H2681" i="1"/>
  <c r="H2680" i="1" s="1"/>
  <c r="H2679" i="1" s="1"/>
  <c r="I2681" i="1"/>
  <c r="I2680" i="1" s="1"/>
  <c r="I2679" i="1" s="1"/>
  <c r="G2686" i="1"/>
  <c r="G2685" i="1" s="1"/>
  <c r="H2686" i="1"/>
  <c r="H2685" i="1" s="1"/>
  <c r="I2686" i="1"/>
  <c r="I2685" i="1" s="1"/>
  <c r="G2689" i="1"/>
  <c r="H2689" i="1"/>
  <c r="I2689" i="1"/>
  <c r="G2691" i="1"/>
  <c r="H2691" i="1"/>
  <c r="I2691" i="1"/>
  <c r="G2696" i="1"/>
  <c r="H2696" i="1"/>
  <c r="I2696" i="1"/>
  <c r="G2698" i="1"/>
  <c r="H2698" i="1"/>
  <c r="I2698" i="1"/>
  <c r="G2708" i="1"/>
  <c r="G2707" i="1" s="1"/>
  <c r="G2706" i="1" s="1"/>
  <c r="H2708" i="1"/>
  <c r="H2707" i="1" s="1"/>
  <c r="H2706" i="1" s="1"/>
  <c r="I2708" i="1"/>
  <c r="I2707" i="1" s="1"/>
  <c r="I2706" i="1" s="1"/>
  <c r="G2712" i="1"/>
  <c r="G2711" i="1" s="1"/>
  <c r="G2710" i="1" s="1"/>
  <c r="H2712" i="1"/>
  <c r="H2711" i="1" s="1"/>
  <c r="H2710" i="1" s="1"/>
  <c r="I2712" i="1"/>
  <c r="I2711" i="1" s="1"/>
  <c r="I2710" i="1" s="1"/>
  <c r="G2719" i="1"/>
  <c r="G2718" i="1" s="1"/>
  <c r="G2717" i="1" s="1"/>
  <c r="G2716" i="1" s="1"/>
  <c r="G2715" i="1" s="1"/>
  <c r="G2714" i="1" s="1"/>
  <c r="H2719" i="1"/>
  <c r="H2718" i="1" s="1"/>
  <c r="H2717" i="1" s="1"/>
  <c r="H2716" i="1" s="1"/>
  <c r="H2715" i="1" s="1"/>
  <c r="H2714" i="1" s="1"/>
  <c r="I2719" i="1"/>
  <c r="I2718" i="1" s="1"/>
  <c r="I2717" i="1" s="1"/>
  <c r="I2716" i="1" s="1"/>
  <c r="I2715" i="1" s="1"/>
  <c r="I2714" i="1" s="1"/>
  <c r="G2727" i="1"/>
  <c r="G2726" i="1" s="1"/>
  <c r="H2727" i="1"/>
  <c r="H2726" i="1" s="1"/>
  <c r="I2727" i="1"/>
  <c r="I2726" i="1" s="1"/>
  <c r="G2730" i="1"/>
  <c r="G2729" i="1" s="1"/>
  <c r="H2730" i="1"/>
  <c r="H2729" i="1" s="1"/>
  <c r="I2730" i="1"/>
  <c r="I2729" i="1" s="1"/>
  <c r="G2733" i="1"/>
  <c r="G2732" i="1" s="1"/>
  <c r="H2733" i="1"/>
  <c r="H2732" i="1" s="1"/>
  <c r="I2733" i="1"/>
  <c r="I2732" i="1" s="1"/>
  <c r="G2736" i="1"/>
  <c r="G2735" i="1" s="1"/>
  <c r="H2736" i="1"/>
  <c r="H2735" i="1" s="1"/>
  <c r="I2736" i="1"/>
  <c r="I2735" i="1" s="1"/>
  <c r="G2739" i="1"/>
  <c r="G2738" i="1" s="1"/>
  <c r="H2739" i="1"/>
  <c r="H2738" i="1" s="1"/>
  <c r="I2739" i="1"/>
  <c r="I2738" i="1" s="1"/>
  <c r="G2742" i="1"/>
  <c r="G2741" i="1" s="1"/>
  <c r="H2742" i="1"/>
  <c r="H2741" i="1" s="1"/>
  <c r="I2742" i="1"/>
  <c r="I2741" i="1" s="1"/>
  <c r="G2745" i="1"/>
  <c r="G2744" i="1" s="1"/>
  <c r="H2745" i="1"/>
  <c r="H2744" i="1" s="1"/>
  <c r="I2745" i="1"/>
  <c r="I2744" i="1" s="1"/>
  <c r="G2748" i="1"/>
  <c r="G2747" i="1" s="1"/>
  <c r="H2748" i="1"/>
  <c r="H2747" i="1" s="1"/>
  <c r="I2748" i="1"/>
  <c r="I2747" i="1" s="1"/>
  <c r="G2751" i="1"/>
  <c r="G2750" i="1" s="1"/>
  <c r="H2751" i="1"/>
  <c r="H2750" i="1" s="1"/>
  <c r="I2751" i="1"/>
  <c r="I2750" i="1" s="1"/>
  <c r="G2754" i="1"/>
  <c r="G2753" i="1" s="1"/>
  <c r="H2754" i="1"/>
  <c r="H2753" i="1" s="1"/>
  <c r="I2754" i="1"/>
  <c r="I2753" i="1" s="1"/>
  <c r="G2757" i="1"/>
  <c r="G2756" i="1" s="1"/>
  <c r="H2757" i="1"/>
  <c r="H2756" i="1" s="1"/>
  <c r="I2757" i="1"/>
  <c r="I2756" i="1" s="1"/>
  <c r="G2761" i="1"/>
  <c r="G2760" i="1" s="1"/>
  <c r="H2761" i="1"/>
  <c r="H2760" i="1" s="1"/>
  <c r="I2761" i="1"/>
  <c r="I2760" i="1" s="1"/>
  <c r="G2765" i="1"/>
  <c r="G2764" i="1" s="1"/>
  <c r="H2765" i="1"/>
  <c r="H2764" i="1" s="1"/>
  <c r="I2765" i="1"/>
  <c r="I2764" i="1" s="1"/>
  <c r="G2768" i="1"/>
  <c r="G2767" i="1" s="1"/>
  <c r="H2768" i="1"/>
  <c r="H2767" i="1" s="1"/>
  <c r="I2768" i="1"/>
  <c r="I2767" i="1" s="1"/>
  <c r="G2773" i="1"/>
  <c r="G2772" i="1" s="1"/>
  <c r="G2771" i="1" s="1"/>
  <c r="H2773" i="1"/>
  <c r="H2772" i="1" s="1"/>
  <c r="H2771" i="1" s="1"/>
  <c r="I2773" i="1"/>
  <c r="I2772" i="1" s="1"/>
  <c r="I2771" i="1" s="1"/>
  <c r="G2777" i="1"/>
  <c r="G2776" i="1" s="1"/>
  <c r="G2775" i="1" s="1"/>
  <c r="H2777" i="1"/>
  <c r="H2776" i="1" s="1"/>
  <c r="H2775" i="1" s="1"/>
  <c r="I2777" i="1"/>
  <c r="I2776" i="1" s="1"/>
  <c r="I2775" i="1" s="1"/>
  <c r="G2785" i="1"/>
  <c r="G2784" i="1" s="1"/>
  <c r="H2785" i="1"/>
  <c r="H2784" i="1" s="1"/>
  <c r="I2785" i="1"/>
  <c r="I2784" i="1" s="1"/>
  <c r="G2788" i="1"/>
  <c r="G2787" i="1" s="1"/>
  <c r="H2788" i="1"/>
  <c r="H2787" i="1" s="1"/>
  <c r="I2788" i="1"/>
  <c r="I2787" i="1" s="1"/>
  <c r="G2791" i="1"/>
  <c r="G2790" i="1" s="1"/>
  <c r="H2791" i="1"/>
  <c r="H2790" i="1" s="1"/>
  <c r="I2791" i="1"/>
  <c r="I2790" i="1" s="1"/>
  <c r="G2794" i="1"/>
  <c r="G2793" i="1" s="1"/>
  <c r="H2794" i="1"/>
  <c r="H2793" i="1" s="1"/>
  <c r="I2794" i="1"/>
  <c r="I2793" i="1" s="1"/>
  <c r="G2810" i="1"/>
  <c r="G2809" i="1" s="1"/>
  <c r="G2808" i="1" s="1"/>
  <c r="H2810" i="1"/>
  <c r="H2809" i="1" s="1"/>
  <c r="H2808" i="1" s="1"/>
  <c r="I2810" i="1"/>
  <c r="I2809" i="1" s="1"/>
  <c r="I2808" i="1" s="1"/>
  <c r="G2817" i="1"/>
  <c r="G2816" i="1" s="1"/>
  <c r="H2817" i="1"/>
  <c r="H2816" i="1" s="1"/>
  <c r="I2817" i="1"/>
  <c r="I2816" i="1" s="1"/>
  <c r="G2820" i="1"/>
  <c r="G2819" i="1" s="1"/>
  <c r="H2820" i="1"/>
  <c r="H2819" i="1" s="1"/>
  <c r="I2820" i="1"/>
  <c r="I2819" i="1" s="1"/>
  <c r="G2823" i="1"/>
  <c r="G2822" i="1" s="1"/>
  <c r="H2823" i="1"/>
  <c r="H2822" i="1" s="1"/>
  <c r="I2823" i="1"/>
  <c r="I2822" i="1" s="1"/>
  <c r="G2826" i="1"/>
  <c r="G2825" i="1" s="1"/>
  <c r="H2826" i="1"/>
  <c r="H2825" i="1" s="1"/>
  <c r="I2826" i="1"/>
  <c r="I2825" i="1" s="1"/>
  <c r="G2829" i="1"/>
  <c r="G2828" i="1" s="1"/>
  <c r="H2829" i="1"/>
  <c r="H2828" i="1" s="1"/>
  <c r="I2829" i="1"/>
  <c r="I2828" i="1" s="1"/>
  <c r="G2832" i="1"/>
  <c r="G2831" i="1" s="1"/>
  <c r="H2832" i="1"/>
  <c r="H2831" i="1" s="1"/>
  <c r="I2832" i="1"/>
  <c r="I2831" i="1" s="1"/>
  <c r="G2835" i="1"/>
  <c r="G2834" i="1" s="1"/>
  <c r="H2835" i="1"/>
  <c r="H2834" i="1" s="1"/>
  <c r="I2835" i="1"/>
  <c r="I2834" i="1" s="1"/>
  <c r="G2838" i="1"/>
  <c r="G2837" i="1" s="1"/>
  <c r="H2838" i="1"/>
  <c r="H2837" i="1" s="1"/>
  <c r="I2838" i="1"/>
  <c r="I2837" i="1" s="1"/>
  <c r="G2841" i="1"/>
  <c r="G2840" i="1" s="1"/>
  <c r="H2841" i="1"/>
  <c r="H2840" i="1" s="1"/>
  <c r="I2841" i="1"/>
  <c r="I2840" i="1" s="1"/>
  <c r="G2844" i="1"/>
  <c r="G2843" i="1" s="1"/>
  <c r="H2844" i="1"/>
  <c r="H2843" i="1" s="1"/>
  <c r="I2844" i="1"/>
  <c r="I2843" i="1" s="1"/>
  <c r="G2857" i="1"/>
  <c r="G2856" i="1" s="1"/>
  <c r="H2857" i="1"/>
  <c r="H2856" i="1" s="1"/>
  <c r="I2857" i="1"/>
  <c r="I2856" i="1" s="1"/>
  <c r="G2860" i="1"/>
  <c r="G2859" i="1" s="1"/>
  <c r="H2860" i="1"/>
  <c r="H2859" i="1" s="1"/>
  <c r="I2860" i="1"/>
  <c r="I2859" i="1" s="1"/>
  <c r="G2863" i="1"/>
  <c r="G2862" i="1" s="1"/>
  <c r="H2863" i="1"/>
  <c r="H2862" i="1" s="1"/>
  <c r="I2863" i="1"/>
  <c r="I2862" i="1" s="1"/>
  <c r="G2874" i="1"/>
  <c r="G2873" i="1" s="1"/>
  <c r="G2872" i="1" s="1"/>
  <c r="H2874" i="1"/>
  <c r="H2873" i="1" s="1"/>
  <c r="H2872" i="1" s="1"/>
  <c r="I2874" i="1"/>
  <c r="I2873" i="1" s="1"/>
  <c r="I2872" i="1" s="1"/>
  <c r="G2881" i="1"/>
  <c r="G2880" i="1" s="1"/>
  <c r="G2879" i="1" s="1"/>
  <c r="G2878" i="1" s="1"/>
  <c r="G2877" i="1" s="1"/>
  <c r="G2876" i="1" s="1"/>
  <c r="H2881" i="1"/>
  <c r="H2880" i="1" s="1"/>
  <c r="H2879" i="1" s="1"/>
  <c r="H2878" i="1" s="1"/>
  <c r="H2877" i="1" s="1"/>
  <c r="H2876" i="1" s="1"/>
  <c r="I2881" i="1"/>
  <c r="I2880" i="1" s="1"/>
  <c r="I2879" i="1" s="1"/>
  <c r="I2878" i="1" s="1"/>
  <c r="I2877" i="1" s="1"/>
  <c r="I2876" i="1" s="1"/>
  <c r="G2888" i="1"/>
  <c r="G2887" i="1" s="1"/>
  <c r="G2886" i="1" s="1"/>
  <c r="G2885" i="1" s="1"/>
  <c r="G2884" i="1" s="1"/>
  <c r="G2883" i="1" s="1"/>
  <c r="H2888" i="1"/>
  <c r="H2887" i="1" s="1"/>
  <c r="H2886" i="1" s="1"/>
  <c r="H2885" i="1" s="1"/>
  <c r="H2884" i="1" s="1"/>
  <c r="H2883" i="1" s="1"/>
  <c r="I2888" i="1"/>
  <c r="I2887" i="1" s="1"/>
  <c r="I2886" i="1" s="1"/>
  <c r="I2885" i="1" s="1"/>
  <c r="I2884" i="1" s="1"/>
  <c r="I2883" i="1" s="1"/>
  <c r="G2896" i="1"/>
  <c r="G2895" i="1" s="1"/>
  <c r="H2896" i="1"/>
  <c r="H2895" i="1" s="1"/>
  <c r="I2896" i="1"/>
  <c r="I2895" i="1" s="1"/>
  <c r="G2899" i="1"/>
  <c r="G2898" i="1" s="1"/>
  <c r="H2899" i="1"/>
  <c r="H2898" i="1" s="1"/>
  <c r="I2899" i="1"/>
  <c r="I2898" i="1" s="1"/>
  <c r="G2908" i="1"/>
  <c r="G2907" i="1" s="1"/>
  <c r="H2908" i="1"/>
  <c r="H2907" i="1" s="1"/>
  <c r="I2908" i="1"/>
  <c r="I2907" i="1" s="1"/>
  <c r="G2911" i="1"/>
  <c r="G2910" i="1" s="1"/>
  <c r="H2911" i="1"/>
  <c r="H2910" i="1" s="1"/>
  <c r="I2911" i="1"/>
  <c r="I2910" i="1" s="1"/>
  <c r="G2918" i="1"/>
  <c r="G2917" i="1" s="1"/>
  <c r="G2916" i="1" s="1"/>
  <c r="H2918" i="1"/>
  <c r="H2917" i="1" s="1"/>
  <c r="H2916" i="1" s="1"/>
  <c r="I2918" i="1"/>
  <c r="I2917" i="1" s="1"/>
  <c r="I2916" i="1" s="1"/>
  <c r="G2949" i="1"/>
  <c r="G2948" i="1" s="1"/>
  <c r="H2949" i="1"/>
  <c r="H2948" i="1" s="1"/>
  <c r="I2949" i="1"/>
  <c r="I2948" i="1" s="1"/>
  <c r="G2952" i="1"/>
  <c r="G2951" i="1" s="1"/>
  <c r="H2952" i="1"/>
  <c r="H2951" i="1" s="1"/>
  <c r="I2952" i="1"/>
  <c r="I2951" i="1" s="1"/>
  <c r="G2955" i="1"/>
  <c r="G2954" i="1" s="1"/>
  <c r="H2955" i="1"/>
  <c r="H2954" i="1" s="1"/>
  <c r="I2955" i="1"/>
  <c r="I2954" i="1" s="1"/>
  <c r="G2959" i="1"/>
  <c r="G2958" i="1" s="1"/>
  <c r="H2959" i="1"/>
  <c r="H2958" i="1" s="1"/>
  <c r="I2959" i="1"/>
  <c r="I2958" i="1" s="1"/>
  <c r="G2962" i="1"/>
  <c r="G2961" i="1" s="1"/>
  <c r="H2962" i="1"/>
  <c r="H2961" i="1" s="1"/>
  <c r="I2962" i="1"/>
  <c r="I2961" i="1" s="1"/>
  <c r="G2967" i="1"/>
  <c r="G2966" i="1" s="1"/>
  <c r="H2967" i="1"/>
  <c r="H2966" i="1" s="1"/>
  <c r="I2967" i="1"/>
  <c r="I2966" i="1" s="1"/>
  <c r="G2970" i="1"/>
  <c r="G2969" i="1" s="1"/>
  <c r="H2970" i="1"/>
  <c r="H2969" i="1" s="1"/>
  <c r="I2970" i="1"/>
  <c r="I2969" i="1" s="1"/>
  <c r="G2973" i="1"/>
  <c r="G2972" i="1" s="1"/>
  <c r="H2973" i="1"/>
  <c r="H2972" i="1" s="1"/>
  <c r="I2973" i="1"/>
  <c r="I2972" i="1" s="1"/>
  <c r="G2976" i="1"/>
  <c r="G2975" i="1" s="1"/>
  <c r="H2976" i="1"/>
  <c r="H2975" i="1" s="1"/>
  <c r="I2976" i="1"/>
  <c r="I2975" i="1" s="1"/>
  <c r="G2979" i="1"/>
  <c r="G2978" i="1" s="1"/>
  <c r="H2979" i="1"/>
  <c r="H2978" i="1" s="1"/>
  <c r="I2979" i="1"/>
  <c r="I2978" i="1" s="1"/>
  <c r="G2982" i="1"/>
  <c r="G2981" i="1" s="1"/>
  <c r="H2982" i="1"/>
  <c r="H2981" i="1" s="1"/>
  <c r="I2982" i="1"/>
  <c r="I2981" i="1" s="1"/>
  <c r="G2985" i="1"/>
  <c r="G2984" i="1" s="1"/>
  <c r="H2985" i="1"/>
  <c r="H2984" i="1" s="1"/>
  <c r="I2985" i="1"/>
  <c r="I2984" i="1" s="1"/>
  <c r="G2988" i="1"/>
  <c r="G2987" i="1" s="1"/>
  <c r="H2988" i="1"/>
  <c r="H2987" i="1" s="1"/>
  <c r="I2988" i="1"/>
  <c r="I2987" i="1" s="1"/>
  <c r="G2994" i="1"/>
  <c r="G2993" i="1" s="1"/>
  <c r="H2994" i="1"/>
  <c r="H2993" i="1" s="1"/>
  <c r="I2994" i="1"/>
  <c r="I2993" i="1" s="1"/>
  <c r="G2997" i="1"/>
  <c r="G2996" i="1" s="1"/>
  <c r="H2997" i="1"/>
  <c r="H2996" i="1" s="1"/>
  <c r="I2997" i="1"/>
  <c r="I2996" i="1" s="1"/>
  <c r="G3000" i="1"/>
  <c r="G2999" i="1" s="1"/>
  <c r="H3000" i="1"/>
  <c r="H2999" i="1" s="1"/>
  <c r="I3000" i="1"/>
  <c r="I2999" i="1" s="1"/>
  <c r="G3003" i="1"/>
  <c r="G3002" i="1" s="1"/>
  <c r="H3003" i="1"/>
  <c r="H3002" i="1" s="1"/>
  <c r="I3003" i="1"/>
  <c r="I3002" i="1" s="1"/>
  <c r="G3006" i="1"/>
  <c r="G3005" i="1" s="1"/>
  <c r="H3006" i="1"/>
  <c r="H3005" i="1" s="1"/>
  <c r="I3006" i="1"/>
  <c r="I3005" i="1" s="1"/>
  <c r="G3009" i="1"/>
  <c r="G3008" i="1" s="1"/>
  <c r="H3009" i="1"/>
  <c r="H3008" i="1" s="1"/>
  <c r="I3009" i="1"/>
  <c r="I3008" i="1" s="1"/>
  <c r="G3012" i="1"/>
  <c r="G3011" i="1" s="1"/>
  <c r="H3012" i="1"/>
  <c r="H3011" i="1" s="1"/>
  <c r="I3012" i="1"/>
  <c r="I3011" i="1" s="1"/>
  <c r="G3015" i="1"/>
  <c r="G3014" i="1" s="1"/>
  <c r="H3015" i="1"/>
  <c r="H3014" i="1" s="1"/>
  <c r="I3015" i="1"/>
  <c r="I3014" i="1" s="1"/>
  <c r="G3018" i="1"/>
  <c r="G3017" i="1" s="1"/>
  <c r="H3018" i="1"/>
  <c r="H3017" i="1" s="1"/>
  <c r="I3018" i="1"/>
  <c r="I3017" i="1" s="1"/>
  <c r="G3021" i="1"/>
  <c r="G3020" i="1" s="1"/>
  <c r="H3021" i="1"/>
  <c r="H3020" i="1" s="1"/>
  <c r="I3021" i="1"/>
  <c r="I3020" i="1" s="1"/>
  <c r="G3024" i="1"/>
  <c r="G3023" i="1" s="1"/>
  <c r="H3024" i="1"/>
  <c r="H3023" i="1" s="1"/>
  <c r="I3024" i="1"/>
  <c r="I3023" i="1" s="1"/>
  <c r="G3027" i="1"/>
  <c r="G3026" i="1" s="1"/>
  <c r="H3027" i="1"/>
  <c r="H3026" i="1" s="1"/>
  <c r="I3027" i="1"/>
  <c r="I3026" i="1" s="1"/>
  <c r="G3030" i="1"/>
  <c r="G3029" i="1" s="1"/>
  <c r="H3030" i="1"/>
  <c r="H3029" i="1" s="1"/>
  <c r="I3030" i="1"/>
  <c r="I3029" i="1" s="1"/>
  <c r="G3033" i="1"/>
  <c r="G3032" i="1" s="1"/>
  <c r="H3033" i="1"/>
  <c r="H3032" i="1" s="1"/>
  <c r="I3033" i="1"/>
  <c r="I3032" i="1" s="1"/>
  <c r="G3037" i="1"/>
  <c r="G3036" i="1" s="1"/>
  <c r="G3035" i="1" s="1"/>
  <c r="H3037" i="1"/>
  <c r="H3036" i="1" s="1"/>
  <c r="H3035" i="1" s="1"/>
  <c r="I3037" i="1"/>
  <c r="I3036" i="1" s="1"/>
  <c r="I3035" i="1" s="1"/>
  <c r="G3072" i="1"/>
  <c r="G3071" i="1" s="1"/>
  <c r="H3072" i="1"/>
  <c r="H3071" i="1" s="1"/>
  <c r="I3072" i="1"/>
  <c r="I3071" i="1" s="1"/>
  <c r="G3075" i="1"/>
  <c r="G3074" i="1" s="1"/>
  <c r="H3075" i="1"/>
  <c r="H3074" i="1" s="1"/>
  <c r="I3075" i="1"/>
  <c r="I3074" i="1" s="1"/>
  <c r="G3082" i="1"/>
  <c r="G3081" i="1" s="1"/>
  <c r="G3080" i="1" s="1"/>
  <c r="H3082" i="1"/>
  <c r="H3081" i="1" s="1"/>
  <c r="H3080" i="1" s="1"/>
  <c r="I3082" i="1"/>
  <c r="I3081" i="1" s="1"/>
  <c r="I3080" i="1" s="1"/>
  <c r="G3090" i="1"/>
  <c r="G3089" i="1" s="1"/>
  <c r="G3088" i="1" s="1"/>
  <c r="H3090" i="1"/>
  <c r="H3089" i="1" s="1"/>
  <c r="H3088" i="1" s="1"/>
  <c r="I3090" i="1"/>
  <c r="I3089" i="1" s="1"/>
  <c r="I3088" i="1" s="1"/>
  <c r="G3097" i="1"/>
  <c r="G3096" i="1" s="1"/>
  <c r="G3095" i="1" s="1"/>
  <c r="H3097" i="1"/>
  <c r="H3096" i="1" s="1"/>
  <c r="H3095" i="1" s="1"/>
  <c r="I3097" i="1"/>
  <c r="I3096" i="1" s="1"/>
  <c r="I3095" i="1" s="1"/>
  <c r="G3102" i="1"/>
  <c r="G3101" i="1" s="1"/>
  <c r="H3102" i="1"/>
  <c r="H3101" i="1" s="1"/>
  <c r="I3102" i="1"/>
  <c r="I3101" i="1" s="1"/>
  <c r="G3105" i="1"/>
  <c r="G3104" i="1" s="1"/>
  <c r="H3105" i="1"/>
  <c r="H3104" i="1" s="1"/>
  <c r="I3105" i="1"/>
  <c r="I3104" i="1" s="1"/>
  <c r="G3109" i="1"/>
  <c r="G3108" i="1" s="1"/>
  <c r="H3109" i="1"/>
  <c r="H3108" i="1" s="1"/>
  <c r="I3109" i="1"/>
  <c r="I3108" i="1" s="1"/>
  <c r="G3112" i="1"/>
  <c r="G3111" i="1" s="1"/>
  <c r="H3112" i="1"/>
  <c r="H3111" i="1" s="1"/>
  <c r="I3112" i="1"/>
  <c r="I3111" i="1" s="1"/>
  <c r="G3115" i="1"/>
  <c r="G3114" i="1" s="1"/>
  <c r="H3115" i="1"/>
  <c r="H3114" i="1" s="1"/>
  <c r="I3115" i="1"/>
  <c r="I3114" i="1" s="1"/>
  <c r="G3123" i="1"/>
  <c r="G3122" i="1" s="1"/>
  <c r="H3123" i="1"/>
  <c r="H3122" i="1" s="1"/>
  <c r="I3123" i="1"/>
  <c r="I3122" i="1" s="1"/>
  <c r="G3126" i="1"/>
  <c r="G3125" i="1" s="1"/>
  <c r="H3126" i="1"/>
  <c r="H3125" i="1" s="1"/>
  <c r="I3126" i="1"/>
  <c r="I3125" i="1" s="1"/>
  <c r="G3129" i="1"/>
  <c r="G3128" i="1" s="1"/>
  <c r="H3129" i="1"/>
  <c r="H3128" i="1" s="1"/>
  <c r="I3129" i="1"/>
  <c r="I3128" i="1" s="1"/>
  <c r="G3132" i="1"/>
  <c r="G3131" i="1" s="1"/>
  <c r="H3132" i="1"/>
  <c r="H3131" i="1" s="1"/>
  <c r="I3132" i="1"/>
  <c r="I3131" i="1" s="1"/>
  <c r="G3136" i="1"/>
  <c r="G3135" i="1" s="1"/>
  <c r="H3136" i="1"/>
  <c r="H3135" i="1" s="1"/>
  <c r="I3136" i="1"/>
  <c r="I3135" i="1" s="1"/>
  <c r="G3139" i="1"/>
  <c r="G3138" i="1" s="1"/>
  <c r="H3139" i="1"/>
  <c r="H3138" i="1" s="1"/>
  <c r="I3139" i="1"/>
  <c r="I3138" i="1" s="1"/>
  <c r="G3145" i="1"/>
  <c r="G3144" i="1" s="1"/>
  <c r="G3143" i="1" s="1"/>
  <c r="H3145" i="1"/>
  <c r="H3144" i="1" s="1"/>
  <c r="H3143" i="1" s="1"/>
  <c r="I3145" i="1"/>
  <c r="I3144" i="1" s="1"/>
  <c r="I3143" i="1" s="1"/>
  <c r="G3149" i="1"/>
  <c r="G3148" i="1" s="1"/>
  <c r="H3149" i="1"/>
  <c r="H3148" i="1" s="1"/>
  <c r="I3149" i="1"/>
  <c r="I3148" i="1" s="1"/>
  <c r="G3152" i="1"/>
  <c r="G3151" i="1" s="1"/>
  <c r="H3152" i="1"/>
  <c r="H3151" i="1" s="1"/>
  <c r="I3152" i="1"/>
  <c r="I3151" i="1" s="1"/>
  <c r="G3158" i="1"/>
  <c r="G3157" i="1" s="1"/>
  <c r="G3156" i="1" s="1"/>
  <c r="G3155" i="1" s="1"/>
  <c r="G3154" i="1" s="1"/>
  <c r="H3158" i="1"/>
  <c r="H3157" i="1" s="1"/>
  <c r="H3156" i="1" s="1"/>
  <c r="H3155" i="1" s="1"/>
  <c r="H3154" i="1" s="1"/>
  <c r="I3158" i="1"/>
  <c r="I3157" i="1" s="1"/>
  <c r="I3156" i="1" s="1"/>
  <c r="I3155" i="1" s="1"/>
  <c r="I3154" i="1" s="1"/>
  <c r="G3165" i="1"/>
  <c r="H3165" i="1"/>
  <c r="I3165" i="1"/>
  <c r="G3167" i="1"/>
  <c r="H3167" i="1"/>
  <c r="I3167" i="1"/>
  <c r="G3174" i="1"/>
  <c r="G3173" i="1" s="1"/>
  <c r="H3174" i="1"/>
  <c r="H3173" i="1" s="1"/>
  <c r="I3174" i="1"/>
  <c r="I3173" i="1" s="1"/>
  <c r="G3177" i="1"/>
  <c r="H3177" i="1"/>
  <c r="I3177" i="1"/>
  <c r="G3179" i="1"/>
  <c r="H3179" i="1"/>
  <c r="I3179" i="1"/>
  <c r="G3188" i="1"/>
  <c r="G3187" i="1" s="1"/>
  <c r="H3188" i="1"/>
  <c r="H3187" i="1" s="1"/>
  <c r="I3188" i="1"/>
  <c r="I3187" i="1" s="1"/>
  <c r="G3191" i="1"/>
  <c r="G3190" i="1" s="1"/>
  <c r="H3191" i="1"/>
  <c r="H3190" i="1" s="1"/>
  <c r="I3191" i="1"/>
  <c r="I3190" i="1" s="1"/>
  <c r="G3194" i="1"/>
  <c r="G3193" i="1" s="1"/>
  <c r="H3194" i="1"/>
  <c r="H3193" i="1" s="1"/>
  <c r="I3194" i="1"/>
  <c r="I3193" i="1" s="1"/>
  <c r="G3197" i="1"/>
  <c r="G3196" i="1" s="1"/>
  <c r="H3197" i="1"/>
  <c r="H3196" i="1" s="1"/>
  <c r="I3197" i="1"/>
  <c r="I3196" i="1" s="1"/>
  <c r="G3200" i="1"/>
  <c r="G3199" i="1" s="1"/>
  <c r="H3200" i="1"/>
  <c r="H3199" i="1" s="1"/>
  <c r="I3200" i="1"/>
  <c r="I3199" i="1" s="1"/>
  <c r="G3204" i="1"/>
  <c r="H3204" i="1"/>
  <c r="I3204" i="1"/>
  <c r="G3206" i="1"/>
  <c r="H3206" i="1"/>
  <c r="I3206" i="1"/>
  <c r="G3208" i="1"/>
  <c r="H3208" i="1"/>
  <c r="I3208" i="1"/>
  <c r="G3213" i="1"/>
  <c r="G3212" i="1" s="1"/>
  <c r="G3211" i="1" s="1"/>
  <c r="G3210" i="1" s="1"/>
  <c r="H3213" i="1"/>
  <c r="H3212" i="1" s="1"/>
  <c r="H3211" i="1" s="1"/>
  <c r="H3210" i="1" s="1"/>
  <c r="I3213" i="1"/>
  <c r="I3212" i="1" s="1"/>
  <c r="I3211" i="1" s="1"/>
  <c r="I3210" i="1" s="1"/>
  <c r="G3218" i="1"/>
  <c r="G3217" i="1" s="1"/>
  <c r="H3218" i="1"/>
  <c r="H3217" i="1" s="1"/>
  <c r="I3218" i="1"/>
  <c r="I3217" i="1" s="1"/>
  <c r="G3221" i="1"/>
  <c r="H3221" i="1"/>
  <c r="I3221" i="1"/>
  <c r="G3223" i="1"/>
  <c r="H3223" i="1"/>
  <c r="I3223" i="1"/>
  <c r="G3225" i="1"/>
  <c r="H3225" i="1"/>
  <c r="I3225" i="1"/>
  <c r="G3232" i="1"/>
  <c r="G3231" i="1" s="1"/>
  <c r="G3230" i="1" s="1"/>
  <c r="G3229" i="1" s="1"/>
  <c r="G3228" i="1" s="1"/>
  <c r="G3227" i="1" s="1"/>
  <c r="H3232" i="1"/>
  <c r="H3231" i="1" s="1"/>
  <c r="H3230" i="1" s="1"/>
  <c r="H3229" i="1" s="1"/>
  <c r="H3228" i="1" s="1"/>
  <c r="H3227" i="1" s="1"/>
  <c r="I3232" i="1"/>
  <c r="I3231" i="1" s="1"/>
  <c r="I3230" i="1" s="1"/>
  <c r="I3229" i="1" s="1"/>
  <c r="I3228" i="1" s="1"/>
  <c r="I3227" i="1" s="1"/>
  <c r="G3243" i="1"/>
  <c r="G3242" i="1" s="1"/>
  <c r="H3243" i="1"/>
  <c r="H3242" i="1" s="1"/>
  <c r="I3243" i="1"/>
  <c r="I3242" i="1" s="1"/>
  <c r="G3246" i="1"/>
  <c r="G3245" i="1" s="1"/>
  <c r="H3246" i="1"/>
  <c r="H3245" i="1" s="1"/>
  <c r="I3246" i="1"/>
  <c r="I3245" i="1" s="1"/>
  <c r="G3254" i="1"/>
  <c r="H3254" i="1"/>
  <c r="I3254" i="1"/>
  <c r="G3256" i="1"/>
  <c r="H3256" i="1"/>
  <c r="I3256" i="1"/>
  <c r="G3263" i="1"/>
  <c r="G3262" i="1" s="1"/>
  <c r="H3263" i="1"/>
  <c r="H3262" i="1" s="1"/>
  <c r="I3263" i="1"/>
  <c r="I3262" i="1" s="1"/>
  <c r="G3268" i="1"/>
  <c r="G3265" i="1" s="1"/>
  <c r="H3268" i="1"/>
  <c r="H3265" i="1" s="1"/>
  <c r="I3268" i="1"/>
  <c r="I3265" i="1" s="1"/>
  <c r="G3276" i="1"/>
  <c r="G3275" i="1" s="1"/>
  <c r="G3274" i="1" s="1"/>
  <c r="G3273" i="1" s="1"/>
  <c r="H3276" i="1"/>
  <c r="H3275" i="1" s="1"/>
  <c r="H3274" i="1" s="1"/>
  <c r="H3273" i="1" s="1"/>
  <c r="I3276" i="1"/>
  <c r="I3275" i="1" s="1"/>
  <c r="I3274" i="1" s="1"/>
  <c r="I3273" i="1" s="1"/>
  <c r="G3281" i="1"/>
  <c r="G3280" i="1" s="1"/>
  <c r="H3281" i="1"/>
  <c r="H3280" i="1" s="1"/>
  <c r="I3281" i="1"/>
  <c r="I3280" i="1" s="1"/>
  <c r="G3284" i="1"/>
  <c r="H3284" i="1"/>
  <c r="I3284" i="1"/>
  <c r="G3286" i="1"/>
  <c r="H3286" i="1"/>
  <c r="I3286" i="1"/>
  <c r="G3302" i="1"/>
  <c r="G3301" i="1" s="1"/>
  <c r="G3300" i="1" s="1"/>
  <c r="H3302" i="1"/>
  <c r="H3301" i="1" s="1"/>
  <c r="H3300" i="1" s="1"/>
  <c r="I3302" i="1"/>
  <c r="I3301" i="1" s="1"/>
  <c r="I3300" i="1" s="1"/>
  <c r="G3306" i="1"/>
  <c r="H3306" i="1"/>
  <c r="I3306" i="1"/>
  <c r="G3308" i="1"/>
  <c r="H3308" i="1"/>
  <c r="I3308" i="1"/>
  <c r="G3313" i="1"/>
  <c r="H3313" i="1"/>
  <c r="I3313" i="1"/>
  <c r="G3315" i="1"/>
  <c r="H3315" i="1"/>
  <c r="I3315" i="1"/>
  <c r="G3317" i="1"/>
  <c r="H3317" i="1"/>
  <c r="I3317" i="1"/>
  <c r="G3322" i="1"/>
  <c r="G3319" i="1" s="1"/>
  <c r="H3322" i="1"/>
  <c r="H3319" i="1" s="1"/>
  <c r="I3322" i="1"/>
  <c r="I3319" i="1" s="1"/>
  <c r="G3337" i="1"/>
  <c r="G3336" i="1" s="1"/>
  <c r="H3337" i="1"/>
  <c r="H3336" i="1" s="1"/>
  <c r="I3337" i="1"/>
  <c r="I3336" i="1" s="1"/>
  <c r="G3342" i="1"/>
  <c r="G3339" i="1" s="1"/>
  <c r="H3342" i="1"/>
  <c r="H3339" i="1" s="1"/>
  <c r="I3342" i="1"/>
  <c r="I3339" i="1" s="1"/>
  <c r="G3351" i="1"/>
  <c r="H3351" i="1"/>
  <c r="I3351" i="1"/>
  <c r="G3353" i="1"/>
  <c r="H3353" i="1"/>
  <c r="I3353" i="1"/>
  <c r="G3361" i="1"/>
  <c r="H3361" i="1"/>
  <c r="I3361" i="1"/>
  <c r="G3363" i="1"/>
  <c r="H3363" i="1"/>
  <c r="I3363" i="1"/>
  <c r="G3365" i="1"/>
  <c r="H3365" i="1"/>
  <c r="I3365" i="1"/>
  <c r="G3369" i="1"/>
  <c r="G3368" i="1" s="1"/>
  <c r="H3369" i="1"/>
  <c r="H3368" i="1" s="1"/>
  <c r="I3369" i="1"/>
  <c r="I3368" i="1" s="1"/>
  <c r="G3374" i="1"/>
  <c r="G3371" i="1" s="1"/>
  <c r="H3374" i="1"/>
  <c r="H3371" i="1" s="1"/>
  <c r="I3374" i="1"/>
  <c r="I3371" i="1" s="1"/>
  <c r="G3378" i="1"/>
  <c r="H3378" i="1"/>
  <c r="I3378" i="1"/>
  <c r="G3380" i="1"/>
  <c r="H3380" i="1"/>
  <c r="I3380" i="1"/>
  <c r="G3387" i="1"/>
  <c r="H3387" i="1"/>
  <c r="I3387" i="1"/>
  <c r="G3389" i="1"/>
  <c r="H3389" i="1"/>
  <c r="I3389" i="1"/>
  <c r="G3396" i="1"/>
  <c r="G3395" i="1" s="1"/>
  <c r="H3396" i="1"/>
  <c r="H3395" i="1" s="1"/>
  <c r="I3396" i="1"/>
  <c r="I3395" i="1" s="1"/>
  <c r="G3399" i="1"/>
  <c r="G3398" i="1" s="1"/>
  <c r="H3399" i="1"/>
  <c r="H3398" i="1" s="1"/>
  <c r="I3399" i="1"/>
  <c r="I3398" i="1" s="1"/>
  <c r="G3402" i="1"/>
  <c r="G3401" i="1" s="1"/>
  <c r="H3402" i="1"/>
  <c r="H3401" i="1" s="1"/>
  <c r="I3402" i="1"/>
  <c r="I3401" i="1" s="1"/>
  <c r="G3405" i="1"/>
  <c r="G3404" i="1" s="1"/>
  <c r="H3405" i="1"/>
  <c r="H3404" i="1" s="1"/>
  <c r="I3405" i="1"/>
  <c r="I3404" i="1" s="1"/>
  <c r="G3409" i="1"/>
  <c r="G3408" i="1" s="1"/>
  <c r="G3407" i="1" s="1"/>
  <c r="H3409" i="1"/>
  <c r="H3408" i="1" s="1"/>
  <c r="H3407" i="1" s="1"/>
  <c r="I3409" i="1"/>
  <c r="I3408" i="1" s="1"/>
  <c r="I3407" i="1" s="1"/>
  <c r="G3416" i="1"/>
  <c r="G3415" i="1" s="1"/>
  <c r="H3416" i="1"/>
  <c r="H3415" i="1" s="1"/>
  <c r="I3416" i="1"/>
  <c r="I3415" i="1" s="1"/>
  <c r="G3419" i="1"/>
  <c r="G3418" i="1" s="1"/>
  <c r="H3419" i="1"/>
  <c r="H3418" i="1" s="1"/>
  <c r="I3419" i="1"/>
  <c r="I3418" i="1" s="1"/>
  <c r="G3422" i="1"/>
  <c r="G3421" i="1" s="1"/>
  <c r="H3422" i="1"/>
  <c r="H3421" i="1" s="1"/>
  <c r="I3422" i="1"/>
  <c r="I3421" i="1" s="1"/>
  <c r="G3425" i="1"/>
  <c r="G3424" i="1" s="1"/>
  <c r="H3425" i="1"/>
  <c r="H3424" i="1" s="1"/>
  <c r="I3425" i="1"/>
  <c r="I3424" i="1" s="1"/>
  <c r="G3429" i="1"/>
  <c r="G3428" i="1" s="1"/>
  <c r="H3429" i="1"/>
  <c r="H3428" i="1" s="1"/>
  <c r="I3429" i="1"/>
  <c r="I3428" i="1" s="1"/>
  <c r="G3432" i="1"/>
  <c r="G3431" i="1" s="1"/>
  <c r="H3432" i="1"/>
  <c r="H3431" i="1" s="1"/>
  <c r="I3432" i="1"/>
  <c r="I3431" i="1" s="1"/>
  <c r="G3437" i="1"/>
  <c r="G3436" i="1" s="1"/>
  <c r="G3435" i="1" s="1"/>
  <c r="G3434" i="1" s="1"/>
  <c r="H3437" i="1"/>
  <c r="H3436" i="1" s="1"/>
  <c r="H3435" i="1" s="1"/>
  <c r="H3434" i="1" s="1"/>
  <c r="I3437" i="1"/>
  <c r="I3436" i="1" s="1"/>
  <c r="I3435" i="1" s="1"/>
  <c r="I3434" i="1" s="1"/>
  <c r="G3442" i="1"/>
  <c r="H3442" i="1"/>
  <c r="I3442" i="1"/>
  <c r="G3444" i="1"/>
  <c r="H3444" i="1"/>
  <c r="I3444" i="1"/>
  <c r="G3449" i="1"/>
  <c r="H3449" i="1"/>
  <c r="I3449" i="1"/>
  <c r="G3451" i="1"/>
  <c r="H3451" i="1"/>
  <c r="I3451" i="1"/>
  <c r="G3457" i="1"/>
  <c r="G3456" i="1" s="1"/>
  <c r="G3455" i="1" s="1"/>
  <c r="G3454" i="1" s="1"/>
  <c r="G3453" i="1" s="1"/>
  <c r="H3457" i="1"/>
  <c r="H3456" i="1" s="1"/>
  <c r="H3455" i="1" s="1"/>
  <c r="H3454" i="1" s="1"/>
  <c r="H3453" i="1" s="1"/>
  <c r="I3457" i="1"/>
  <c r="I3456" i="1" s="1"/>
  <c r="I3455" i="1" s="1"/>
  <c r="I3454" i="1" s="1"/>
  <c r="I3453" i="1" s="1"/>
  <c r="G3462" i="1"/>
  <c r="G3461" i="1" s="1"/>
  <c r="H3462" i="1"/>
  <c r="H3461" i="1" s="1"/>
  <c r="I3462" i="1"/>
  <c r="I3461" i="1" s="1"/>
  <c r="G3465" i="1"/>
  <c r="H3465" i="1"/>
  <c r="I3465" i="1"/>
  <c r="G3467" i="1"/>
  <c r="H3467" i="1"/>
  <c r="I3467" i="1"/>
  <c r="G3475" i="1"/>
  <c r="G3474" i="1" s="1"/>
  <c r="G3473" i="1" s="1"/>
  <c r="G3472" i="1" s="1"/>
  <c r="G3471" i="1" s="1"/>
  <c r="G3470" i="1" s="1"/>
  <c r="H3475" i="1"/>
  <c r="H3474" i="1" s="1"/>
  <c r="H3473" i="1" s="1"/>
  <c r="H3472" i="1" s="1"/>
  <c r="H3471" i="1" s="1"/>
  <c r="H3470" i="1" s="1"/>
  <c r="I3475" i="1"/>
  <c r="I3474" i="1" s="1"/>
  <c r="I3473" i="1" s="1"/>
  <c r="I3472" i="1" s="1"/>
  <c r="I3471" i="1" s="1"/>
  <c r="I3470" i="1" s="1"/>
  <c r="G3483" i="1"/>
  <c r="H3483" i="1"/>
  <c r="I3483" i="1"/>
  <c r="G3485" i="1"/>
  <c r="H3485" i="1"/>
  <c r="I3485" i="1"/>
  <c r="G3487" i="1"/>
  <c r="H3487" i="1"/>
  <c r="I3487" i="1"/>
  <c r="G3490" i="1"/>
  <c r="H3490" i="1"/>
  <c r="I3490" i="1"/>
  <c r="G3492" i="1"/>
  <c r="H3492" i="1"/>
  <c r="I3492" i="1"/>
  <c r="G3496" i="1"/>
  <c r="G3495" i="1" s="1"/>
  <c r="G3494" i="1" s="1"/>
  <c r="H3496" i="1"/>
  <c r="H3495" i="1" s="1"/>
  <c r="H3494" i="1" s="1"/>
  <c r="I3496" i="1"/>
  <c r="I3495" i="1" s="1"/>
  <c r="I3494" i="1" s="1"/>
  <c r="G3500" i="1"/>
  <c r="H3500" i="1"/>
  <c r="I3500" i="1"/>
  <c r="G3502" i="1"/>
  <c r="H3502" i="1"/>
  <c r="I3502" i="1"/>
  <c r="G3504" i="1"/>
  <c r="H3504" i="1"/>
  <c r="I3504" i="1"/>
  <c r="G3507" i="1"/>
  <c r="H3507" i="1"/>
  <c r="I3507" i="1"/>
  <c r="G3509" i="1"/>
  <c r="H3509" i="1"/>
  <c r="I3509" i="1"/>
  <c r="G3514" i="1"/>
  <c r="H3514" i="1"/>
  <c r="I3514" i="1"/>
  <c r="G3516" i="1"/>
  <c r="H3516" i="1"/>
  <c r="I3516" i="1"/>
  <c r="G3518" i="1"/>
  <c r="H3518" i="1"/>
  <c r="I3518" i="1"/>
  <c r="G3525" i="1"/>
  <c r="G3524" i="1" s="1"/>
  <c r="H3525" i="1"/>
  <c r="H3524" i="1" s="1"/>
  <c r="I3525" i="1"/>
  <c r="I3524" i="1" s="1"/>
  <c r="G3528" i="1"/>
  <c r="G3527" i="1" s="1"/>
  <c r="H3528" i="1"/>
  <c r="H3527" i="1" s="1"/>
  <c r="I3528" i="1"/>
  <c r="I3527" i="1" s="1"/>
  <c r="G3531" i="1"/>
  <c r="G3530" i="1" s="1"/>
  <c r="H3531" i="1"/>
  <c r="H3530" i="1" s="1"/>
  <c r="I3531" i="1"/>
  <c r="I3530" i="1" s="1"/>
  <c r="G3538" i="1"/>
  <c r="G3537" i="1" s="1"/>
  <c r="G3536" i="1" s="1"/>
  <c r="H3538" i="1"/>
  <c r="H3537" i="1" s="1"/>
  <c r="H3536" i="1" s="1"/>
  <c r="I3538" i="1"/>
  <c r="I3537" i="1" s="1"/>
  <c r="I3536" i="1" s="1"/>
  <c r="G3542" i="1"/>
  <c r="G3541" i="1" s="1"/>
  <c r="G3540" i="1" s="1"/>
  <c r="H3542" i="1"/>
  <c r="H3541" i="1" s="1"/>
  <c r="H3540" i="1" s="1"/>
  <c r="I3542" i="1"/>
  <c r="I3541" i="1" s="1"/>
  <c r="I3540" i="1" s="1"/>
  <c r="G3547" i="1"/>
  <c r="G3546" i="1" s="1"/>
  <c r="G3545" i="1" s="1"/>
  <c r="H3547" i="1"/>
  <c r="H3546" i="1" s="1"/>
  <c r="H3545" i="1" s="1"/>
  <c r="I3547" i="1"/>
  <c r="I3546" i="1" s="1"/>
  <c r="I3545" i="1" s="1"/>
  <c r="G3551" i="1"/>
  <c r="G3550" i="1" s="1"/>
  <c r="G3549" i="1" s="1"/>
  <c r="H3551" i="1"/>
  <c r="H3550" i="1" s="1"/>
  <c r="H3549" i="1" s="1"/>
  <c r="I3551" i="1"/>
  <c r="I3550" i="1" s="1"/>
  <c r="I3549" i="1" s="1"/>
  <c r="G3556" i="1"/>
  <c r="G3555" i="1" s="1"/>
  <c r="H3556" i="1"/>
  <c r="H3555" i="1" s="1"/>
  <c r="I3556" i="1"/>
  <c r="I3555" i="1" s="1"/>
  <c r="G3559" i="1"/>
  <c r="H3559" i="1"/>
  <c r="I3559" i="1"/>
  <c r="G3561" i="1"/>
  <c r="H3561" i="1"/>
  <c r="I3561" i="1"/>
  <c r="G3569" i="1"/>
  <c r="G3568" i="1" s="1"/>
  <c r="G3567" i="1" s="1"/>
  <c r="G3566" i="1" s="1"/>
  <c r="G3565" i="1" s="1"/>
  <c r="H3569" i="1"/>
  <c r="H3568" i="1" s="1"/>
  <c r="H3567" i="1" s="1"/>
  <c r="H3566" i="1" s="1"/>
  <c r="H3565" i="1" s="1"/>
  <c r="I3569" i="1"/>
  <c r="I3568" i="1" s="1"/>
  <c r="I3567" i="1" s="1"/>
  <c r="I3566" i="1" s="1"/>
  <c r="I3565" i="1" s="1"/>
  <c r="G3575" i="1"/>
  <c r="G3574" i="1" s="1"/>
  <c r="H3575" i="1"/>
  <c r="H3574" i="1" s="1"/>
  <c r="I3575" i="1"/>
  <c r="I3574" i="1" s="1"/>
  <c r="G3578" i="1"/>
  <c r="H3578" i="1"/>
  <c r="I3578" i="1"/>
  <c r="G3580" i="1"/>
  <c r="H3580" i="1"/>
  <c r="I3580" i="1"/>
  <c r="G3582" i="1"/>
  <c r="H3582" i="1"/>
  <c r="I3582" i="1"/>
  <c r="G3589" i="1"/>
  <c r="H3589" i="1"/>
  <c r="I3589" i="1"/>
  <c r="G3591" i="1"/>
  <c r="H3591" i="1"/>
  <c r="I3591" i="1"/>
  <c r="G3594" i="1"/>
  <c r="G3593" i="1" s="1"/>
  <c r="H3594" i="1"/>
  <c r="H3593" i="1" s="1"/>
  <c r="I3594" i="1"/>
  <c r="I3593" i="1" s="1"/>
  <c r="G3597" i="1"/>
  <c r="G3596" i="1" s="1"/>
  <c r="H3597" i="1"/>
  <c r="H3596" i="1" s="1"/>
  <c r="I3597" i="1"/>
  <c r="I3596" i="1" s="1"/>
  <c r="G3600" i="1"/>
  <c r="G3599" i="1" s="1"/>
  <c r="H3600" i="1"/>
  <c r="H3599" i="1" s="1"/>
  <c r="I3600" i="1"/>
  <c r="I3599" i="1" s="1"/>
  <c r="G3604" i="1"/>
  <c r="G3603" i="1" s="1"/>
  <c r="G3602" i="1" s="1"/>
  <c r="H3604" i="1"/>
  <c r="H3603" i="1" s="1"/>
  <c r="H3602" i="1" s="1"/>
  <c r="I3604" i="1"/>
  <c r="I3603" i="1" s="1"/>
  <c r="I3602" i="1" s="1"/>
  <c r="G3609" i="1"/>
  <c r="H3609" i="1"/>
  <c r="I3609" i="1"/>
  <c r="G3611" i="1"/>
  <c r="H3611" i="1"/>
  <c r="I3611" i="1"/>
  <c r="G3614" i="1"/>
  <c r="H3614" i="1"/>
  <c r="I3614" i="1"/>
  <c r="G3616" i="1"/>
  <c r="H3616" i="1"/>
  <c r="I3616" i="1"/>
  <c r="G3619" i="1"/>
  <c r="G3618" i="1" s="1"/>
  <c r="H3619" i="1"/>
  <c r="H3618" i="1" s="1"/>
  <c r="I3619" i="1"/>
  <c r="I3618" i="1" s="1"/>
  <c r="G3625" i="1"/>
  <c r="G3624" i="1" s="1"/>
  <c r="G3623" i="1" s="1"/>
  <c r="G3622" i="1" s="1"/>
  <c r="G3621" i="1" s="1"/>
  <c r="H3625" i="1"/>
  <c r="H3624" i="1" s="1"/>
  <c r="H3623" i="1" s="1"/>
  <c r="H3622" i="1" s="1"/>
  <c r="H3621" i="1" s="1"/>
  <c r="I3625" i="1"/>
  <c r="I3624" i="1" s="1"/>
  <c r="I3623" i="1" s="1"/>
  <c r="I3622" i="1" s="1"/>
  <c r="I3621" i="1" s="1"/>
  <c r="G3630" i="1"/>
  <c r="H3630" i="1"/>
  <c r="I3630" i="1"/>
  <c r="G3632" i="1"/>
  <c r="H3632" i="1"/>
  <c r="I3632" i="1"/>
  <c r="G3634" i="1"/>
  <c r="H3634" i="1"/>
  <c r="I3634" i="1"/>
  <c r="G3637" i="1"/>
  <c r="H3637" i="1"/>
  <c r="I3637" i="1"/>
  <c r="G3639" i="1"/>
  <c r="H3639" i="1"/>
  <c r="I3639" i="1"/>
  <c r="G3642" i="1"/>
  <c r="G3641" i="1" s="1"/>
  <c r="H3642" i="1"/>
  <c r="H3641" i="1" s="1"/>
  <c r="I3642" i="1"/>
  <c r="I3641" i="1" s="1"/>
  <c r="G3646" i="1"/>
  <c r="G3645" i="1" s="1"/>
  <c r="H3646" i="1"/>
  <c r="H3645" i="1" s="1"/>
  <c r="I3646" i="1"/>
  <c r="I3645" i="1" s="1"/>
  <c r="G3649" i="1"/>
  <c r="G3648" i="1" s="1"/>
  <c r="H3649" i="1"/>
  <c r="H3648" i="1" s="1"/>
  <c r="I3649" i="1"/>
  <c r="I3648" i="1" s="1"/>
  <c r="G3652" i="1"/>
  <c r="G3651" i="1" s="1"/>
  <c r="H3652" i="1"/>
  <c r="H3651" i="1" s="1"/>
  <c r="I3652" i="1"/>
  <c r="I3651" i="1" s="1"/>
  <c r="G3656" i="1"/>
  <c r="G3655" i="1" s="1"/>
  <c r="H3656" i="1"/>
  <c r="H3655" i="1" s="1"/>
  <c r="I3656" i="1"/>
  <c r="I3655" i="1" s="1"/>
  <c r="G3659" i="1"/>
  <c r="G3658" i="1" s="1"/>
  <c r="H3659" i="1"/>
  <c r="H3658" i="1" s="1"/>
  <c r="I3659" i="1"/>
  <c r="I3658" i="1" s="1"/>
  <c r="G3665" i="1"/>
  <c r="G3664" i="1" s="1"/>
  <c r="H3665" i="1"/>
  <c r="H3664" i="1" s="1"/>
  <c r="I3665" i="1"/>
  <c r="I3664" i="1" s="1"/>
  <c r="G3668" i="1"/>
  <c r="H3668" i="1"/>
  <c r="I3668" i="1"/>
  <c r="G3670" i="1"/>
  <c r="H3670" i="1"/>
  <c r="I3670" i="1"/>
  <c r="G3673" i="1"/>
  <c r="G3672" i="1" s="1"/>
  <c r="H3673" i="1"/>
  <c r="H3672" i="1" s="1"/>
  <c r="I3673" i="1"/>
  <c r="I3672" i="1" s="1"/>
  <c r="G3676" i="1"/>
  <c r="G3675" i="1" s="1"/>
  <c r="H3676" i="1"/>
  <c r="H3675" i="1" s="1"/>
  <c r="I3676" i="1"/>
  <c r="I3675" i="1" s="1"/>
  <c r="G3679" i="1"/>
  <c r="G3678" i="1" s="1"/>
  <c r="H3679" i="1"/>
  <c r="H3678" i="1" s="1"/>
  <c r="I3679" i="1"/>
  <c r="I3678" i="1" s="1"/>
  <c r="G3683" i="1"/>
  <c r="G3682" i="1" s="1"/>
  <c r="H3683" i="1"/>
  <c r="H3682" i="1" s="1"/>
  <c r="I3683" i="1"/>
  <c r="I3682" i="1" s="1"/>
  <c r="G3686" i="1"/>
  <c r="G3685" i="1" s="1"/>
  <c r="H3686" i="1"/>
  <c r="H3685" i="1" s="1"/>
  <c r="I3686" i="1"/>
  <c r="I3685" i="1" s="1"/>
  <c r="G3693" i="1"/>
  <c r="G3692" i="1" s="1"/>
  <c r="G3691" i="1" s="1"/>
  <c r="G3690" i="1" s="1"/>
  <c r="G3689" i="1" s="1"/>
  <c r="G3688" i="1" s="1"/>
  <c r="H3693" i="1"/>
  <c r="H3692" i="1" s="1"/>
  <c r="H3691" i="1" s="1"/>
  <c r="H3690" i="1" s="1"/>
  <c r="H3689" i="1" s="1"/>
  <c r="H3688" i="1" s="1"/>
  <c r="I3693" i="1"/>
  <c r="I3692" i="1" s="1"/>
  <c r="I3691" i="1" s="1"/>
  <c r="I3690" i="1" s="1"/>
  <c r="I3689" i="1" s="1"/>
  <c r="I3688" i="1" s="1"/>
  <c r="G3700" i="1"/>
  <c r="G3699" i="1" s="1"/>
  <c r="G3698" i="1" s="1"/>
  <c r="G3697" i="1" s="1"/>
  <c r="G3696" i="1" s="1"/>
  <c r="G3695" i="1" s="1"/>
  <c r="H3700" i="1"/>
  <c r="H3699" i="1" s="1"/>
  <c r="H3698" i="1" s="1"/>
  <c r="H3697" i="1" s="1"/>
  <c r="H3696" i="1" s="1"/>
  <c r="H3695" i="1" s="1"/>
  <c r="I3700" i="1"/>
  <c r="I3699" i="1" s="1"/>
  <c r="I3698" i="1" s="1"/>
  <c r="I3697" i="1" s="1"/>
  <c r="I3696" i="1" s="1"/>
  <c r="I3695" i="1" s="1"/>
  <c r="G3709" i="1"/>
  <c r="G3708" i="1" s="1"/>
  <c r="G3707" i="1" s="1"/>
  <c r="H3709" i="1"/>
  <c r="H3708" i="1" s="1"/>
  <c r="H3707" i="1" s="1"/>
  <c r="I3709" i="1"/>
  <c r="I3708" i="1" s="1"/>
  <c r="I3707" i="1" s="1"/>
  <c r="G3718" i="1"/>
  <c r="G3717" i="1" s="1"/>
  <c r="G3716" i="1" s="1"/>
  <c r="G3715" i="1" s="1"/>
  <c r="G3714" i="1" s="1"/>
  <c r="G3713" i="1" s="1"/>
  <c r="G3712" i="1" s="1"/>
  <c r="H3718" i="1"/>
  <c r="H3717" i="1" s="1"/>
  <c r="H3716" i="1" s="1"/>
  <c r="H3715" i="1" s="1"/>
  <c r="H3714" i="1" s="1"/>
  <c r="H3713" i="1" s="1"/>
  <c r="H3712" i="1" s="1"/>
  <c r="I3718" i="1"/>
  <c r="I3717" i="1" s="1"/>
  <c r="I3716" i="1" s="1"/>
  <c r="I3715" i="1" s="1"/>
  <c r="I3714" i="1" s="1"/>
  <c r="I3713" i="1" s="1"/>
  <c r="I3712" i="1" s="1"/>
  <c r="G3727" i="1"/>
  <c r="G3726" i="1" s="1"/>
  <c r="H3727" i="1"/>
  <c r="H3726" i="1" s="1"/>
  <c r="I3727" i="1"/>
  <c r="I3726" i="1" s="1"/>
  <c r="G3731" i="1"/>
  <c r="G3730" i="1" s="1"/>
  <c r="H3731" i="1"/>
  <c r="H3730" i="1" s="1"/>
  <c r="I3731" i="1"/>
  <c r="I3730" i="1" s="1"/>
  <c r="G3736" i="1"/>
  <c r="G3735" i="1" s="1"/>
  <c r="H3736" i="1"/>
  <c r="H3735" i="1" s="1"/>
  <c r="I3736" i="1"/>
  <c r="I3735" i="1" s="1"/>
  <c r="G3740" i="1"/>
  <c r="G3739" i="1" s="1"/>
  <c r="H3740" i="1"/>
  <c r="H3739" i="1" s="1"/>
  <c r="I3740" i="1"/>
  <c r="I3739" i="1" s="1"/>
  <c r="G3744" i="1"/>
  <c r="G3743" i="1" s="1"/>
  <c r="H3744" i="1"/>
  <c r="H3743" i="1" s="1"/>
  <c r="I3744" i="1"/>
  <c r="I3743" i="1" s="1"/>
  <c r="G3747" i="1"/>
  <c r="G3746" i="1" s="1"/>
  <c r="H3747" i="1"/>
  <c r="H3746" i="1" s="1"/>
  <c r="I3747" i="1"/>
  <c r="I3746" i="1" s="1"/>
  <c r="G3754" i="1"/>
  <c r="G3753" i="1" s="1"/>
  <c r="H3754" i="1"/>
  <c r="H3753" i="1" s="1"/>
  <c r="I3754" i="1"/>
  <c r="I3753" i="1" s="1"/>
  <c r="G3757" i="1"/>
  <c r="G3756" i="1" s="1"/>
  <c r="H3757" i="1"/>
  <c r="H3756" i="1" s="1"/>
  <c r="I3757" i="1"/>
  <c r="I3756" i="1" s="1"/>
  <c r="G3761" i="1"/>
  <c r="H3761" i="1"/>
  <c r="I3761" i="1"/>
  <c r="G3763" i="1"/>
  <c r="H3763" i="1"/>
  <c r="I3763" i="1"/>
  <c r="G3770" i="1"/>
  <c r="G3769" i="1" s="1"/>
  <c r="G3768" i="1" s="1"/>
  <c r="G3767" i="1" s="1"/>
  <c r="G3766" i="1" s="1"/>
  <c r="H3770" i="1"/>
  <c r="H3769" i="1" s="1"/>
  <c r="H3768" i="1" s="1"/>
  <c r="H3767" i="1" s="1"/>
  <c r="H3766" i="1" s="1"/>
  <c r="I3770" i="1"/>
  <c r="I3769" i="1" s="1"/>
  <c r="I3768" i="1" s="1"/>
  <c r="I3767" i="1" s="1"/>
  <c r="I3766" i="1" s="1"/>
  <c r="G3781" i="1"/>
  <c r="G3780" i="1" s="1"/>
  <c r="G3776" i="1" s="1"/>
  <c r="G3775" i="1" s="1"/>
  <c r="H3781" i="1"/>
  <c r="H3780" i="1" s="1"/>
  <c r="H3776" i="1" s="1"/>
  <c r="H3775" i="1" s="1"/>
  <c r="I3781" i="1"/>
  <c r="I3780" i="1" s="1"/>
  <c r="I3776" i="1" s="1"/>
  <c r="I3775" i="1" s="1"/>
  <c r="G3789" i="1"/>
  <c r="G3788" i="1" s="1"/>
  <c r="H3789" i="1"/>
  <c r="H3788" i="1" s="1"/>
  <c r="I3789" i="1"/>
  <c r="I3788" i="1" s="1"/>
  <c r="G3799" i="1"/>
  <c r="G3798" i="1" s="1"/>
  <c r="H3799" i="1"/>
  <c r="H3798" i="1" s="1"/>
  <c r="I3799" i="1"/>
  <c r="I3798" i="1" s="1"/>
  <c r="G3802" i="1"/>
  <c r="G3801" i="1" s="1"/>
  <c r="H3802" i="1"/>
  <c r="H3801" i="1" s="1"/>
  <c r="I3802" i="1"/>
  <c r="I3801" i="1" s="1"/>
  <c r="G3815" i="1"/>
  <c r="G3814" i="1" s="1"/>
  <c r="H3815" i="1"/>
  <c r="H3814" i="1" s="1"/>
  <c r="I3815" i="1"/>
  <c r="I3814" i="1" s="1"/>
  <c r="G3818" i="1"/>
  <c r="G3817" i="1" s="1"/>
  <c r="H3818" i="1"/>
  <c r="H3817" i="1" s="1"/>
  <c r="I3818" i="1"/>
  <c r="I3817" i="1" s="1"/>
  <c r="G3826" i="1"/>
  <c r="G3825" i="1" s="1"/>
  <c r="G3824" i="1" s="1"/>
  <c r="H3826" i="1"/>
  <c r="H3825" i="1" s="1"/>
  <c r="H3824" i="1" s="1"/>
  <c r="I3826" i="1"/>
  <c r="I3825" i="1" s="1"/>
  <c r="I3824" i="1" s="1"/>
  <c r="G3830" i="1"/>
  <c r="G3829" i="1" s="1"/>
  <c r="H3830" i="1"/>
  <c r="H3829" i="1" s="1"/>
  <c r="I3830" i="1"/>
  <c r="I3829" i="1" s="1"/>
  <c r="G3833" i="1"/>
  <c r="H3833" i="1"/>
  <c r="I3833" i="1"/>
  <c r="G3835" i="1"/>
  <c r="H3835" i="1"/>
  <c r="I3835" i="1"/>
  <c r="G3837" i="1"/>
  <c r="H3837" i="1"/>
  <c r="I3837" i="1"/>
  <c r="G3845" i="1"/>
  <c r="G3844" i="1" s="1"/>
  <c r="G3843" i="1" s="1"/>
  <c r="H3845" i="1"/>
  <c r="H3844" i="1" s="1"/>
  <c r="H3843" i="1" s="1"/>
  <c r="I3845" i="1"/>
  <c r="I3844" i="1" s="1"/>
  <c r="I3843" i="1" s="1"/>
  <c r="G3849" i="1"/>
  <c r="G3848" i="1" s="1"/>
  <c r="H3849" i="1"/>
  <c r="H3848" i="1" s="1"/>
  <c r="I3849" i="1"/>
  <c r="I3848" i="1" s="1"/>
  <c r="G3852" i="1"/>
  <c r="H3852" i="1"/>
  <c r="I3852" i="1"/>
  <c r="G3854" i="1"/>
  <c r="H3854" i="1"/>
  <c r="I3854" i="1"/>
  <c r="G3862" i="1"/>
  <c r="G3861" i="1" s="1"/>
  <c r="H3862" i="1"/>
  <c r="H3861" i="1" s="1"/>
  <c r="I3862" i="1"/>
  <c r="I3861" i="1" s="1"/>
  <c r="G3865" i="1"/>
  <c r="G3864" i="1" s="1"/>
  <c r="H3865" i="1"/>
  <c r="H3864" i="1" s="1"/>
  <c r="I3865" i="1"/>
  <c r="I3864" i="1" s="1"/>
  <c r="G3869" i="1"/>
  <c r="G3868" i="1" s="1"/>
  <c r="H3869" i="1"/>
  <c r="H3868" i="1" s="1"/>
  <c r="I3869" i="1"/>
  <c r="I3868" i="1" s="1"/>
  <c r="G3872" i="1"/>
  <c r="H3872" i="1"/>
  <c r="I3872" i="1"/>
  <c r="G3874" i="1"/>
  <c r="H3874" i="1"/>
  <c r="I3874" i="1"/>
  <c r="G3880" i="1"/>
  <c r="G3879" i="1" s="1"/>
  <c r="H3880" i="1"/>
  <c r="H3879" i="1" s="1"/>
  <c r="I3880" i="1"/>
  <c r="I3879" i="1" s="1"/>
  <c r="G3883" i="1"/>
  <c r="G3882" i="1" s="1"/>
  <c r="H3883" i="1"/>
  <c r="H3882" i="1" s="1"/>
  <c r="I3883" i="1"/>
  <c r="I3882" i="1" s="1"/>
  <c r="G3886" i="1"/>
  <c r="G3885" i="1" s="1"/>
  <c r="H3886" i="1"/>
  <c r="H3885" i="1" s="1"/>
  <c r="I3886" i="1"/>
  <c r="I3885" i="1" s="1"/>
  <c r="G3894" i="1"/>
  <c r="G3893" i="1" s="1"/>
  <c r="G3892" i="1" s="1"/>
  <c r="G3891" i="1" s="1"/>
  <c r="H3894" i="1"/>
  <c r="H3893" i="1" s="1"/>
  <c r="H3892" i="1" s="1"/>
  <c r="H3891" i="1" s="1"/>
  <c r="I3894" i="1"/>
  <c r="I3893" i="1" s="1"/>
  <c r="I3892" i="1" s="1"/>
  <c r="I3891" i="1" s="1"/>
  <c r="G3899" i="1"/>
  <c r="G3898" i="1" s="1"/>
  <c r="H3899" i="1"/>
  <c r="H3898" i="1" s="1"/>
  <c r="I3899" i="1"/>
  <c r="I3898" i="1" s="1"/>
  <c r="G3902" i="1"/>
  <c r="H3902" i="1"/>
  <c r="I3902" i="1"/>
  <c r="G3904" i="1"/>
  <c r="H3904" i="1"/>
  <c r="I3904" i="1"/>
  <c r="G3912" i="1"/>
  <c r="G3911" i="1" s="1"/>
  <c r="H3912" i="1"/>
  <c r="H3911" i="1" s="1"/>
  <c r="I3912" i="1"/>
  <c r="I3911" i="1" s="1"/>
  <c r="G3915" i="1"/>
  <c r="G3914" i="1" s="1"/>
  <c r="H3915" i="1"/>
  <c r="H3914" i="1" s="1"/>
  <c r="I3915" i="1"/>
  <c r="I3914" i="1" s="1"/>
  <c r="G3918" i="1"/>
  <c r="G3917" i="1" s="1"/>
  <c r="H3918" i="1"/>
  <c r="H3917" i="1" s="1"/>
  <c r="I3918" i="1"/>
  <c r="I3917" i="1" s="1"/>
  <c r="G3921" i="1"/>
  <c r="H3921" i="1"/>
  <c r="I3921" i="1"/>
  <c r="G3923" i="1"/>
  <c r="H3923" i="1"/>
  <c r="I3923" i="1"/>
  <c r="G3927" i="1"/>
  <c r="G3926" i="1" s="1"/>
  <c r="H3927" i="1"/>
  <c r="H3926" i="1" s="1"/>
  <c r="I3927" i="1"/>
  <c r="I3926" i="1" s="1"/>
  <c r="G3930" i="1"/>
  <c r="G3929" i="1" s="1"/>
  <c r="H3930" i="1"/>
  <c r="H3929" i="1" s="1"/>
  <c r="I3930" i="1"/>
  <c r="I3929" i="1" s="1"/>
  <c r="G3935" i="1"/>
  <c r="H3935" i="1"/>
  <c r="I3935" i="1"/>
  <c r="G3937" i="1"/>
  <c r="H3937" i="1"/>
  <c r="I3937" i="1"/>
  <c r="G3944" i="1"/>
  <c r="H3944" i="1"/>
  <c r="I3944" i="1"/>
  <c r="G3946" i="1"/>
  <c r="H3946" i="1"/>
  <c r="I3946" i="1"/>
  <c r="G3948" i="1"/>
  <c r="H3948" i="1"/>
  <c r="I3948" i="1"/>
  <c r="G3958" i="1"/>
  <c r="G3955" i="1" s="1"/>
  <c r="H3958" i="1"/>
  <c r="H3955" i="1" s="1"/>
  <c r="I3958" i="1"/>
  <c r="I3955" i="1" s="1"/>
  <c r="G3961" i="1"/>
  <c r="G3960" i="1" s="1"/>
  <c r="H3961" i="1"/>
  <c r="H3960" i="1" s="1"/>
  <c r="I3961" i="1"/>
  <c r="I3960" i="1" s="1"/>
  <c r="G3964" i="1"/>
  <c r="G3963" i="1" s="1"/>
  <c r="H3964" i="1"/>
  <c r="H3963" i="1" s="1"/>
  <c r="I3964" i="1"/>
  <c r="I3963" i="1" s="1"/>
  <c r="G3967" i="1"/>
  <c r="G3966" i="1" s="1"/>
  <c r="H3967" i="1"/>
  <c r="H3966" i="1" s="1"/>
  <c r="I3967" i="1"/>
  <c r="I3966" i="1" s="1"/>
  <c r="G3974" i="1"/>
  <c r="G3973" i="1" s="1"/>
  <c r="H3974" i="1"/>
  <c r="H3973" i="1" s="1"/>
  <c r="I3974" i="1"/>
  <c r="I3973" i="1" s="1"/>
  <c r="G3977" i="1"/>
  <c r="G3976" i="1" s="1"/>
  <c r="H3977" i="1"/>
  <c r="H3976" i="1" s="1"/>
  <c r="I3977" i="1"/>
  <c r="I3976" i="1" s="1"/>
  <c r="G3984" i="1"/>
  <c r="G3983" i="1" s="1"/>
  <c r="G3982" i="1" s="1"/>
  <c r="G3981" i="1" s="1"/>
  <c r="G3980" i="1" s="1"/>
  <c r="H3984" i="1"/>
  <c r="H3983" i="1" s="1"/>
  <c r="H3982" i="1" s="1"/>
  <c r="H3981" i="1" s="1"/>
  <c r="H3980" i="1" s="1"/>
  <c r="I3984" i="1"/>
  <c r="I3983" i="1" s="1"/>
  <c r="I3982" i="1" s="1"/>
  <c r="I3981" i="1" s="1"/>
  <c r="I3980" i="1" s="1"/>
  <c r="G3991" i="1"/>
  <c r="H3991" i="1"/>
  <c r="I3991" i="1"/>
  <c r="G3999" i="1"/>
  <c r="G3998" i="1" s="1"/>
  <c r="H3999" i="1"/>
  <c r="H3998" i="1" s="1"/>
  <c r="I3999" i="1"/>
  <c r="I3998" i="1" s="1"/>
  <c r="G4002" i="1"/>
  <c r="H4002" i="1"/>
  <c r="I4002" i="1"/>
  <c r="G4004" i="1"/>
  <c r="H4004" i="1"/>
  <c r="I4004" i="1"/>
  <c r="G4012" i="1"/>
  <c r="G4011" i="1" s="1"/>
  <c r="G4010" i="1" s="1"/>
  <c r="G4009" i="1" s="1"/>
  <c r="G4008" i="1" s="1"/>
  <c r="G4007" i="1" s="1"/>
  <c r="H4012" i="1"/>
  <c r="H4011" i="1" s="1"/>
  <c r="H4010" i="1" s="1"/>
  <c r="H4009" i="1" s="1"/>
  <c r="H4008" i="1" s="1"/>
  <c r="H4007" i="1" s="1"/>
  <c r="I4012" i="1"/>
  <c r="I4011" i="1" s="1"/>
  <c r="I4010" i="1" s="1"/>
  <c r="I4009" i="1" s="1"/>
  <c r="I4008" i="1" s="1"/>
  <c r="I4007" i="1" s="1"/>
  <c r="G4019" i="1"/>
  <c r="H4019" i="1"/>
  <c r="I4019" i="1"/>
  <c r="G4021" i="1"/>
  <c r="H4021" i="1"/>
  <c r="I4021" i="1"/>
  <c r="G4024" i="1"/>
  <c r="G4023" i="1" s="1"/>
  <c r="H4024" i="1"/>
  <c r="H4023" i="1" s="1"/>
  <c r="I4024" i="1"/>
  <c r="I4023" i="1" s="1"/>
  <c r="G4027" i="1"/>
  <c r="G4026" i="1" s="1"/>
  <c r="H4027" i="1"/>
  <c r="H4026" i="1" s="1"/>
  <c r="I4027" i="1"/>
  <c r="I4026" i="1" s="1"/>
  <c r="G4032" i="1"/>
  <c r="G4031" i="1" s="1"/>
  <c r="H4032" i="1"/>
  <c r="H4031" i="1" s="1"/>
  <c r="I4032" i="1"/>
  <c r="I4031" i="1" s="1"/>
  <c r="G4035" i="1"/>
  <c r="G4034" i="1" s="1"/>
  <c r="H4035" i="1"/>
  <c r="H4034" i="1" s="1"/>
  <c r="I4035" i="1"/>
  <c r="I4034" i="1" s="1"/>
  <c r="I2725" i="1" l="1"/>
  <c r="G2725" i="1"/>
  <c r="H2725" i="1"/>
  <c r="H3176" i="1"/>
  <c r="H3172" i="1" s="1"/>
  <c r="H3171" i="1" s="1"/>
  <c r="H3107" i="1"/>
  <c r="H3087" i="1"/>
  <c r="I3070" i="1"/>
  <c r="I3069" i="1" s="1"/>
  <c r="I2947" i="1"/>
  <c r="H2947" i="1"/>
  <c r="I3176" i="1"/>
  <c r="I3172" i="1" s="1"/>
  <c r="I3171" i="1" s="1"/>
  <c r="G3147" i="1"/>
  <c r="G3142" i="1" s="1"/>
  <c r="G3141" i="1" s="1"/>
  <c r="I3107" i="1"/>
  <c r="I3100" i="1" s="1"/>
  <c r="I3087" i="1"/>
  <c r="H2965" i="1"/>
  <c r="H2964" i="1" s="1"/>
  <c r="G2965" i="1"/>
  <c r="G2964" i="1" s="1"/>
  <c r="I2965" i="1"/>
  <c r="I2964" i="1" s="1"/>
  <c r="G2947" i="1"/>
  <c r="G3176" i="1"/>
  <c r="G3172" i="1" s="1"/>
  <c r="G3171" i="1" s="1"/>
  <c r="I3147" i="1"/>
  <c r="I3142" i="1" s="1"/>
  <c r="I3141" i="1" s="1"/>
  <c r="G3107" i="1"/>
  <c r="G3100" i="1" s="1"/>
  <c r="G3087" i="1"/>
  <c r="H3070" i="1"/>
  <c r="H3069" i="1" s="1"/>
  <c r="H3147" i="1"/>
  <c r="H3142" i="1" s="1"/>
  <c r="H3141" i="1" s="1"/>
  <c r="G3070" i="1"/>
  <c r="G3069" i="1" s="1"/>
  <c r="I4001" i="1"/>
  <c r="G4001" i="1"/>
  <c r="G3997" i="1" s="1"/>
  <c r="G3996" i="1" s="1"/>
  <c r="G3995" i="1" s="1"/>
  <c r="G3994" i="1" s="1"/>
  <c r="H3901" i="1"/>
  <c r="H3897" i="1" s="1"/>
  <c r="H3896" i="1" s="1"/>
  <c r="H3890" i="1" s="1"/>
  <c r="H3889" i="1" s="1"/>
  <c r="H4001" i="1"/>
  <c r="H3997" i="1" s="1"/>
  <c r="H3996" i="1" s="1"/>
  <c r="H3995" i="1" s="1"/>
  <c r="H3994" i="1" s="1"/>
  <c r="H3954" i="1"/>
  <c r="H3910" i="1"/>
  <c r="G3910" i="1"/>
  <c r="I3901" i="1"/>
  <c r="I3897" i="1" s="1"/>
  <c r="I3896" i="1" s="1"/>
  <c r="I3890" i="1" s="1"/>
  <c r="I3889" i="1" s="1"/>
  <c r="G3954" i="1"/>
  <c r="I3954" i="1"/>
  <c r="I3953" i="1" s="1"/>
  <c r="I3952" i="1" s="1"/>
  <c r="I3951" i="1" s="1"/>
  <c r="I3910" i="1"/>
  <c r="G3901" i="1"/>
  <c r="G3897" i="1" s="1"/>
  <c r="G3896" i="1" s="1"/>
  <c r="G3890" i="1" s="1"/>
  <c r="G3889" i="1" s="1"/>
  <c r="I3871" i="1"/>
  <c r="G3871" i="1"/>
  <c r="G3867" i="1" s="1"/>
  <c r="H3871" i="1"/>
  <c r="H3867" i="1" s="1"/>
  <c r="H3851" i="1"/>
  <c r="H3847" i="1" s="1"/>
  <c r="H3842" i="1" s="1"/>
  <c r="H3841" i="1" s="1"/>
  <c r="H3840" i="1" s="1"/>
  <c r="H3839" i="1" s="1"/>
  <c r="G3851" i="1"/>
  <c r="I3851" i="1"/>
  <c r="I3847" i="1" s="1"/>
  <c r="I3842" i="1" s="1"/>
  <c r="I3841" i="1" s="1"/>
  <c r="I3840" i="1" s="1"/>
  <c r="I3839" i="1" s="1"/>
  <c r="I3734" i="1"/>
  <c r="H3734" i="1"/>
  <c r="G3734" i="1"/>
  <c r="H3577" i="1"/>
  <c r="H3573" i="1" s="1"/>
  <c r="H3572" i="1" s="1"/>
  <c r="H3571" i="1" s="1"/>
  <c r="G3577" i="1"/>
  <c r="G3573" i="1" s="1"/>
  <c r="G3572" i="1" s="1"/>
  <c r="G3571" i="1" s="1"/>
  <c r="I3577" i="1"/>
  <c r="I3573" i="1" s="1"/>
  <c r="I3572" i="1" s="1"/>
  <c r="I3571" i="1" s="1"/>
  <c r="I3464" i="1"/>
  <c r="I3460" i="1" s="1"/>
  <c r="I3459" i="1" s="1"/>
  <c r="G3464" i="1"/>
  <c r="G3460" i="1" s="1"/>
  <c r="G3459" i="1" s="1"/>
  <c r="G3283" i="1"/>
  <c r="G3279" i="1" s="1"/>
  <c r="G3278" i="1" s="1"/>
  <c r="G3272" i="1" s="1"/>
  <c r="G3271" i="1" s="1"/>
  <c r="I3414" i="1"/>
  <c r="H3414" i="1"/>
  <c r="H3464" i="1"/>
  <c r="H3460" i="1" s="1"/>
  <c r="H3459" i="1" s="1"/>
  <c r="G3414" i="1"/>
  <c r="I3283" i="1"/>
  <c r="I3279" i="1" s="1"/>
  <c r="I3278" i="1" s="1"/>
  <c r="I3272" i="1" s="1"/>
  <c r="I3271" i="1" s="1"/>
  <c r="H3283" i="1"/>
  <c r="H3279" i="1" s="1"/>
  <c r="H3278" i="1" s="1"/>
  <c r="H3272" i="1" s="1"/>
  <c r="H3271" i="1" s="1"/>
  <c r="G3238" i="1"/>
  <c r="G3237" i="1" s="1"/>
  <c r="G3236" i="1" s="1"/>
  <c r="G3235" i="1" s="1"/>
  <c r="G3234" i="1" s="1"/>
  <c r="I3186" i="1"/>
  <c r="H3186" i="1"/>
  <c r="G3186" i="1"/>
  <c r="I3238" i="1"/>
  <c r="I3237" i="1" s="1"/>
  <c r="I3236" i="1" s="1"/>
  <c r="I3235" i="1" s="1"/>
  <c r="I3234" i="1" s="1"/>
  <c r="H3238" i="1"/>
  <c r="H3237" i="1" s="1"/>
  <c r="H3236" i="1" s="1"/>
  <c r="H3235" i="1" s="1"/>
  <c r="H3234" i="1" s="1"/>
  <c r="H2688" i="1"/>
  <c r="H2684" i="1" s="1"/>
  <c r="H2683" i="1" s="1"/>
  <c r="G2894" i="1"/>
  <c r="G2893" i="1" s="1"/>
  <c r="G2892" i="1" s="1"/>
  <c r="G2891" i="1" s="1"/>
  <c r="I2688" i="1"/>
  <c r="I2684" i="1" s="1"/>
  <c r="I2683" i="1" s="1"/>
  <c r="I2894" i="1"/>
  <c r="I2893" i="1" s="1"/>
  <c r="I2892" i="1" s="1"/>
  <c r="I2891" i="1" s="1"/>
  <c r="I2815" i="1"/>
  <c r="H2783" i="1"/>
  <c r="H2782" i="1" s="1"/>
  <c r="H2781" i="1" s="1"/>
  <c r="H2780" i="1" s="1"/>
  <c r="H2894" i="1"/>
  <c r="H2893" i="1" s="1"/>
  <c r="H2892" i="1" s="1"/>
  <c r="H2891" i="1" s="1"/>
  <c r="H2815" i="1"/>
  <c r="G2783" i="1"/>
  <c r="G2782" i="1" s="1"/>
  <c r="G2781" i="1" s="1"/>
  <c r="G2780" i="1" s="1"/>
  <c r="G2688" i="1"/>
  <c r="G2684" i="1" s="1"/>
  <c r="G2683" i="1" s="1"/>
  <c r="G2815" i="1"/>
  <c r="I2783" i="1"/>
  <c r="I2782" i="1" s="1"/>
  <c r="I2781" i="1" s="1"/>
  <c r="I2780" i="1" s="1"/>
  <c r="I2662" i="1"/>
  <c r="I2658" i="1" s="1"/>
  <c r="I2657" i="1" s="1"/>
  <c r="H2662" i="1"/>
  <c r="H2658" i="1" s="1"/>
  <c r="H2657" i="1" s="1"/>
  <c r="G2662" i="1"/>
  <c r="G2658" i="1" s="1"/>
  <c r="G2657" i="1" s="1"/>
  <c r="I2420" i="1"/>
  <c r="H2204" i="1"/>
  <c r="H2200" i="1" s="1"/>
  <c r="H2199" i="1" s="1"/>
  <c r="G2420" i="1"/>
  <c r="H2420" i="1"/>
  <c r="I2212" i="1"/>
  <c r="G2204" i="1"/>
  <c r="G2200" i="1" s="1"/>
  <c r="G2199" i="1" s="1"/>
  <c r="H2212" i="1"/>
  <c r="G2212" i="1"/>
  <c r="I2204" i="1"/>
  <c r="I2200" i="1" s="1"/>
  <c r="I2199" i="1" s="1"/>
  <c r="I1987" i="1"/>
  <c r="H1987" i="1"/>
  <c r="G1987" i="1"/>
  <c r="H1821" i="1"/>
  <c r="H1820" i="1" s="1"/>
  <c r="H1819" i="1" s="1"/>
  <c r="H1856" i="1"/>
  <c r="I1821" i="1"/>
  <c r="I1820" i="1" s="1"/>
  <c r="I1819" i="1" s="1"/>
  <c r="I1758" i="1"/>
  <c r="G1750" i="1"/>
  <c r="G1746" i="1" s="1"/>
  <c r="G1745" i="1" s="1"/>
  <c r="I1856" i="1"/>
  <c r="H1750" i="1"/>
  <c r="H1746" i="1" s="1"/>
  <c r="H1745" i="1" s="1"/>
  <c r="G1856" i="1"/>
  <c r="H1758" i="1"/>
  <c r="G1821" i="1"/>
  <c r="G1820" i="1" s="1"/>
  <c r="G1819" i="1" s="1"/>
  <c r="G1758" i="1"/>
  <c r="I1750" i="1"/>
  <c r="I1746" i="1" s="1"/>
  <c r="I1745" i="1" s="1"/>
  <c r="G1631" i="1"/>
  <c r="I1631" i="1"/>
  <c r="H1631" i="1"/>
  <c r="I1533" i="1"/>
  <c r="H1533" i="1"/>
  <c r="G1533" i="1"/>
  <c r="H1405" i="1"/>
  <c r="G1405" i="1"/>
  <c r="I1310" i="1"/>
  <c r="I1405" i="1"/>
  <c r="G1310" i="1"/>
  <c r="H1310" i="1"/>
  <c r="H1185" i="1"/>
  <c r="I1090" i="1"/>
  <c r="G1185" i="1"/>
  <c r="H1090" i="1"/>
  <c r="G1090" i="1"/>
  <c r="I1185" i="1"/>
  <c r="H855" i="1"/>
  <c r="H851" i="1" s="1"/>
  <c r="H850" i="1" s="1"/>
  <c r="H863" i="1"/>
  <c r="G863" i="1"/>
  <c r="I855" i="1"/>
  <c r="I851" i="1" s="1"/>
  <c r="I850" i="1" s="1"/>
  <c r="I863" i="1"/>
  <c r="G855" i="1"/>
  <c r="G851" i="1" s="1"/>
  <c r="G850" i="1" s="1"/>
  <c r="G756" i="1"/>
  <c r="G752" i="1" s="1"/>
  <c r="G751" i="1" s="1"/>
  <c r="H705" i="1"/>
  <c r="I638" i="1"/>
  <c r="I637" i="1" s="1"/>
  <c r="I636" i="1" s="1"/>
  <c r="I635" i="1" s="1"/>
  <c r="I561" i="1"/>
  <c r="G529" i="1"/>
  <c r="G705" i="1"/>
  <c r="H638" i="1"/>
  <c r="H637" i="1" s="1"/>
  <c r="H636" i="1" s="1"/>
  <c r="H635" i="1" s="1"/>
  <c r="H561" i="1"/>
  <c r="I756" i="1"/>
  <c r="I752" i="1" s="1"/>
  <c r="I751" i="1" s="1"/>
  <c r="G638" i="1"/>
  <c r="G637" i="1" s="1"/>
  <c r="G636" i="1" s="1"/>
  <c r="G635" i="1" s="1"/>
  <c r="G561" i="1"/>
  <c r="I529" i="1"/>
  <c r="H756" i="1"/>
  <c r="H752" i="1" s="1"/>
  <c r="H751" i="1" s="1"/>
  <c r="I705" i="1"/>
  <c r="H529" i="1"/>
  <c r="I272" i="1"/>
  <c r="I271" i="1" s="1"/>
  <c r="G378" i="1"/>
  <c r="I369" i="1"/>
  <c r="I360" i="1" s="1"/>
  <c r="H272" i="1"/>
  <c r="H271" i="1" s="1"/>
  <c r="G272" i="1"/>
  <c r="G271" i="1" s="1"/>
  <c r="G441" i="1"/>
  <c r="G437" i="1" s="1"/>
  <c r="G436" i="1" s="1"/>
  <c r="G387" i="1"/>
  <c r="I378" i="1"/>
  <c r="G369" i="1"/>
  <c r="G360" i="1" s="1"/>
  <c r="H378" i="1"/>
  <c r="I441" i="1"/>
  <c r="I437" i="1" s="1"/>
  <c r="I436" i="1" s="1"/>
  <c r="I387" i="1"/>
  <c r="H441" i="1"/>
  <c r="H437" i="1" s="1"/>
  <c r="H436" i="1" s="1"/>
  <c r="H387" i="1"/>
  <c r="H369" i="1"/>
  <c r="H360" i="1" s="1"/>
  <c r="I119" i="1"/>
  <c r="I115" i="1" s="1"/>
  <c r="I114" i="1" s="1"/>
  <c r="I113" i="1" s="1"/>
  <c r="I112" i="1" s="1"/>
  <c r="H235" i="1"/>
  <c r="H231" i="1" s="1"/>
  <c r="H230" i="1" s="1"/>
  <c r="G235" i="1"/>
  <c r="G231" i="1" s="1"/>
  <c r="G230" i="1" s="1"/>
  <c r="I209" i="1"/>
  <c r="I208" i="1" s="1"/>
  <c r="I207" i="1" s="1"/>
  <c r="H209" i="1"/>
  <c r="H208" i="1" s="1"/>
  <c r="H207" i="1" s="1"/>
  <c r="I235" i="1"/>
  <c r="I231" i="1" s="1"/>
  <c r="I230" i="1" s="1"/>
  <c r="G209" i="1"/>
  <c r="G208" i="1" s="1"/>
  <c r="G207" i="1" s="1"/>
  <c r="G119" i="1"/>
  <c r="G115" i="1" s="1"/>
  <c r="G114" i="1" s="1"/>
  <c r="G113" i="1" s="1"/>
  <c r="G112" i="1" s="1"/>
  <c r="G50" i="1"/>
  <c r="G46" i="1" s="1"/>
  <c r="G45" i="1" s="1"/>
  <c r="H119" i="1"/>
  <c r="H115" i="1" s="1"/>
  <c r="H114" i="1" s="1"/>
  <c r="H113" i="1" s="1"/>
  <c r="H112" i="1" s="1"/>
  <c r="I50" i="1"/>
  <c r="I46" i="1" s="1"/>
  <c r="I45" i="1" s="1"/>
  <c r="H50" i="1"/>
  <c r="H46" i="1" s="1"/>
  <c r="H45" i="1" s="1"/>
  <c r="G2355" i="1"/>
  <c r="G2354" i="1" s="1"/>
  <c r="G2353" i="1" s="1"/>
  <c r="G2352" i="1" s="1"/>
  <c r="H3253" i="1"/>
  <c r="H3252" i="1" s="1"/>
  <c r="H3251" i="1" s="1"/>
  <c r="I3253" i="1"/>
  <c r="I3252" i="1" s="1"/>
  <c r="I3251" i="1" s="1"/>
  <c r="I906" i="1"/>
  <c r="I905" i="1" s="1"/>
  <c r="I904" i="1" s="1"/>
  <c r="I903" i="1" s="1"/>
  <c r="I902" i="1" s="1"/>
  <c r="I894" i="1" s="1"/>
  <c r="H906" i="1"/>
  <c r="H905" i="1" s="1"/>
  <c r="H904" i="1" s="1"/>
  <c r="H903" i="1" s="1"/>
  <c r="H902" i="1" s="1"/>
  <c r="H894" i="1" s="1"/>
  <c r="G906" i="1"/>
  <c r="G905" i="1" s="1"/>
  <c r="G904" i="1" s="1"/>
  <c r="G903" i="1" s="1"/>
  <c r="G902" i="1" s="1"/>
  <c r="G894" i="1" s="1"/>
  <c r="G3253" i="1"/>
  <c r="G3252" i="1" s="1"/>
  <c r="G3251" i="1" s="1"/>
  <c r="G2546" i="1"/>
  <c r="G2545" i="1" s="1"/>
  <c r="I2546" i="1"/>
  <c r="I2545" i="1" s="1"/>
  <c r="H2546" i="1"/>
  <c r="H2545" i="1" s="1"/>
  <c r="I2523" i="1"/>
  <c r="I2522" i="1" s="1"/>
  <c r="H2523" i="1"/>
  <c r="H2522" i="1" s="1"/>
  <c r="G2523" i="1"/>
  <c r="G2522" i="1" s="1"/>
  <c r="G1236" i="1"/>
  <c r="G1235" i="1" s="1"/>
  <c r="I2355" i="1"/>
  <c r="I2354" i="1" s="1"/>
  <c r="I2353" i="1" s="1"/>
  <c r="I2352" i="1" s="1"/>
  <c r="H2355" i="1"/>
  <c r="H2354" i="1" s="1"/>
  <c r="H2353" i="1" s="1"/>
  <c r="H2352" i="1" s="1"/>
  <c r="H2334" i="1"/>
  <c r="H2333" i="1" s="1"/>
  <c r="G2334" i="1"/>
  <c r="G2333" i="1" s="1"/>
  <c r="I2334" i="1"/>
  <c r="I2333" i="1" s="1"/>
  <c r="G1684" i="1"/>
  <c r="G1683" i="1" s="1"/>
  <c r="G2292" i="1"/>
  <c r="G2291" i="1" s="1"/>
  <c r="G2290" i="1" s="1"/>
  <c r="I2292" i="1"/>
  <c r="I2291" i="1" s="1"/>
  <c r="I2290" i="1" s="1"/>
  <c r="H2292" i="1"/>
  <c r="H2291" i="1" s="1"/>
  <c r="H2290" i="1" s="1"/>
  <c r="G2142" i="1"/>
  <c r="G2141" i="1" s="1"/>
  <c r="I2142" i="1"/>
  <c r="I2141" i="1" s="1"/>
  <c r="H2142" i="1"/>
  <c r="H2141" i="1" s="1"/>
  <c r="I1975" i="1"/>
  <c r="I1974" i="1" s="1"/>
  <c r="I2119" i="1"/>
  <c r="I2118" i="1" s="1"/>
  <c r="H2119" i="1"/>
  <c r="H2118" i="1" s="1"/>
  <c r="G2119" i="1"/>
  <c r="G2118" i="1" s="1"/>
  <c r="I2091" i="1"/>
  <c r="I2090" i="1" s="1"/>
  <c r="I2089" i="1" s="1"/>
  <c r="I2083" i="1" s="1"/>
  <c r="H2091" i="1"/>
  <c r="H2090" i="1" s="1"/>
  <c r="H2089" i="1" s="1"/>
  <c r="H2083" i="1" s="1"/>
  <c r="G2091" i="1"/>
  <c r="G2090" i="1" s="1"/>
  <c r="G2089" i="1" s="1"/>
  <c r="G2083" i="1" s="1"/>
  <c r="H1975" i="1"/>
  <c r="H1974" i="1" s="1"/>
  <c r="G1975" i="1"/>
  <c r="G1974" i="1" s="1"/>
  <c r="I2070" i="1"/>
  <c r="I2069" i="1" s="1"/>
  <c r="I2068" i="1" s="1"/>
  <c r="H2070" i="1"/>
  <c r="H2069" i="1" s="1"/>
  <c r="H2068" i="1" s="1"/>
  <c r="G2070" i="1"/>
  <c r="G2069" i="1" s="1"/>
  <c r="G2068" i="1" s="1"/>
  <c r="G1913" i="1"/>
  <c r="G1912" i="1" s="1"/>
  <c r="I1913" i="1"/>
  <c r="I1912" i="1" s="1"/>
  <c r="H1913" i="1"/>
  <c r="H1912" i="1" s="1"/>
  <c r="I1890" i="1"/>
  <c r="I1889" i="1" s="1"/>
  <c r="H1890" i="1"/>
  <c r="H1889" i="1" s="1"/>
  <c r="G1890" i="1"/>
  <c r="G1889" i="1" s="1"/>
  <c r="G1843" i="1"/>
  <c r="G1842" i="1" s="1"/>
  <c r="G1841" i="1" s="1"/>
  <c r="I1843" i="1"/>
  <c r="I1842" i="1" s="1"/>
  <c r="I1841" i="1" s="1"/>
  <c r="H1843" i="1"/>
  <c r="H1842" i="1" s="1"/>
  <c r="H1841" i="1" s="1"/>
  <c r="H1684" i="1"/>
  <c r="H1683" i="1" s="1"/>
  <c r="I1684" i="1"/>
  <c r="I1683" i="1" s="1"/>
  <c r="I1661" i="1"/>
  <c r="I1660" i="1" s="1"/>
  <c r="H1661" i="1"/>
  <c r="H1660" i="1" s="1"/>
  <c r="G1661" i="1"/>
  <c r="G1660" i="1" s="1"/>
  <c r="G1618" i="1"/>
  <c r="G1617" i="1" s="1"/>
  <c r="G1616" i="1" s="1"/>
  <c r="I1618" i="1"/>
  <c r="I1617" i="1" s="1"/>
  <c r="I1616" i="1" s="1"/>
  <c r="H1618" i="1"/>
  <c r="H1617" i="1" s="1"/>
  <c r="H1616" i="1" s="1"/>
  <c r="G1468" i="1"/>
  <c r="G1467" i="1" s="1"/>
  <c r="I1468" i="1"/>
  <c r="I1467" i="1" s="1"/>
  <c r="H1468" i="1"/>
  <c r="H1467" i="1" s="1"/>
  <c r="H1445" i="1"/>
  <c r="H1444" i="1" s="1"/>
  <c r="I1445" i="1"/>
  <c r="I1444" i="1" s="1"/>
  <c r="I1392" i="1"/>
  <c r="I1391" i="1" s="1"/>
  <c r="I1390" i="1" s="1"/>
  <c r="H1392" i="1"/>
  <c r="H1391" i="1" s="1"/>
  <c r="H1390" i="1" s="1"/>
  <c r="G1392" i="1"/>
  <c r="G1391" i="1" s="1"/>
  <c r="G1390" i="1" s="1"/>
  <c r="I1298" i="1"/>
  <c r="I1297" i="1" s="1"/>
  <c r="H1298" i="1"/>
  <c r="H1297" i="1" s="1"/>
  <c r="G1298" i="1"/>
  <c r="G1297" i="1" s="1"/>
  <c r="H1236" i="1"/>
  <c r="H1235" i="1" s="1"/>
  <c r="H1234" i="1" s="1"/>
  <c r="H1233" i="1" s="1"/>
  <c r="I1236" i="1"/>
  <c r="I1235" i="1" s="1"/>
  <c r="I1234" i="1" s="1"/>
  <c r="I1233" i="1" s="1"/>
  <c r="H1213" i="1"/>
  <c r="H1212" i="1" s="1"/>
  <c r="G1213" i="1"/>
  <c r="G1212" i="1" s="1"/>
  <c r="I1213" i="1"/>
  <c r="I1212" i="1" s="1"/>
  <c r="I1172" i="1"/>
  <c r="I1171" i="1" s="1"/>
  <c r="I1170" i="1" s="1"/>
  <c r="H1172" i="1"/>
  <c r="H1171" i="1" s="1"/>
  <c r="H1170" i="1" s="1"/>
  <c r="G1172" i="1"/>
  <c r="G1171" i="1" s="1"/>
  <c r="G1170" i="1" s="1"/>
  <c r="I1044" i="1"/>
  <c r="I1043" i="1" s="1"/>
  <c r="H1044" i="1"/>
  <c r="H1043" i="1" s="1"/>
  <c r="G1044" i="1"/>
  <c r="G1043" i="1" s="1"/>
  <c r="G1011" i="1"/>
  <c r="I1011" i="1"/>
  <c r="H1011" i="1"/>
  <c r="I945" i="1"/>
  <c r="I944" i="1" s="1"/>
  <c r="I943" i="1" s="1"/>
  <c r="H945" i="1"/>
  <c r="H944" i="1" s="1"/>
  <c r="H943" i="1" s="1"/>
  <c r="G945" i="1"/>
  <c r="G944" i="1" s="1"/>
  <c r="G943" i="1" s="1"/>
  <c r="I3805" i="1"/>
  <c r="H3805" i="1"/>
  <c r="G3805" i="1"/>
  <c r="H3100" i="1"/>
  <c r="I58" i="1"/>
  <c r="I57" i="1" s="1"/>
  <c r="I56" i="1" s="1"/>
  <c r="I55" i="1" s="1"/>
  <c r="G58" i="1"/>
  <c r="G57" i="1" s="1"/>
  <c r="G56" i="1" s="1"/>
  <c r="G55" i="1" s="1"/>
  <c r="H58" i="1"/>
  <c r="H57" i="1" s="1"/>
  <c r="H56" i="1" s="1"/>
  <c r="H55" i="1" s="1"/>
  <c r="H811" i="1"/>
  <c r="H810" i="1" s="1"/>
  <c r="I22" i="1"/>
  <c r="G873" i="1"/>
  <c r="H2770" i="1"/>
  <c r="I1997" i="1"/>
  <c r="I1646" i="1"/>
  <c r="I1645" i="1" s="1"/>
  <c r="I1644" i="1" s="1"/>
  <c r="I3360" i="1"/>
  <c r="I3359" i="1" s="1"/>
  <c r="I2004" i="1"/>
  <c r="H3261" i="1"/>
  <c r="H3260" i="1" s="1"/>
  <c r="H1334" i="1"/>
  <c r="H1333" i="1" s="1"/>
  <c r="G3613" i="1"/>
  <c r="I484" i="1"/>
  <c r="I483" i="1" s="1"/>
  <c r="I482" i="1" s="1"/>
  <c r="I1580" i="1"/>
  <c r="I1579" i="1" s="1"/>
  <c r="I1578" i="1" s="1"/>
  <c r="I1577" i="1" s="1"/>
  <c r="G1565" i="1"/>
  <c r="I1557" i="1"/>
  <c r="I1556" i="1" s="1"/>
  <c r="H1517" i="1"/>
  <c r="H1516" i="1" s="1"/>
  <c r="H1515" i="1" s="1"/>
  <c r="H1514" i="1" s="1"/>
  <c r="I881" i="1"/>
  <c r="I880" i="1" s="1"/>
  <c r="I2112" i="1"/>
  <c r="H881" i="1"/>
  <c r="H880" i="1" s="1"/>
  <c r="I3441" i="1"/>
  <c r="I3440" i="1" s="1"/>
  <c r="I3439" i="1" s="1"/>
  <c r="I3134" i="1"/>
  <c r="H1070" i="1"/>
  <c r="H1069" i="1" s="1"/>
  <c r="H1068" i="1" s="1"/>
  <c r="H1067" i="1" s="1"/>
  <c r="H845" i="1"/>
  <c r="H844" i="1" s="1"/>
  <c r="H843" i="1" s="1"/>
  <c r="H842" i="1" s="1"/>
  <c r="I144" i="1"/>
  <c r="I140" i="1" s="1"/>
  <c r="H4018" i="1"/>
  <c r="H4017" i="1" s="1"/>
  <c r="H4016" i="1" s="1"/>
  <c r="G3784" i="1"/>
  <c r="I3121" i="1"/>
  <c r="H244" i="1"/>
  <c r="I3920" i="1"/>
  <c r="G3588" i="1"/>
  <c r="I3506" i="1"/>
  <c r="G3489" i="1"/>
  <c r="H3427" i="1"/>
  <c r="I1523" i="1"/>
  <c r="I1522" i="1" s="1"/>
  <c r="G1328" i="1"/>
  <c r="G1327" i="1" s="1"/>
  <c r="G1292" i="1"/>
  <c r="G1291" i="1" s="1"/>
  <c r="G1290" i="1" s="1"/>
  <c r="G1289" i="1" s="1"/>
  <c r="I1070" i="1"/>
  <c r="I1069" i="1" s="1"/>
  <c r="I1068" i="1" s="1"/>
  <c r="I1067" i="1" s="1"/>
  <c r="H170" i="1"/>
  <c r="H169" i="1" s="1"/>
  <c r="H168" i="1" s="1"/>
  <c r="H167" i="1" s="1"/>
  <c r="H166" i="1" s="1"/>
  <c r="H165" i="1" s="1"/>
  <c r="H22" i="1"/>
  <c r="I3997" i="1"/>
  <c r="I3996" i="1" s="1"/>
  <c r="I3995" i="1" s="1"/>
  <c r="I3994" i="1" s="1"/>
  <c r="H2458" i="1"/>
  <c r="H2457" i="1" s="1"/>
  <c r="H2456" i="1" s="1"/>
  <c r="H2455" i="1" s="1"/>
  <c r="G2427" i="1"/>
  <c r="G1798" i="1"/>
  <c r="G1797" i="1" s="1"/>
  <c r="G1790" i="1" s="1"/>
  <c r="G1789" i="1" s="1"/>
  <c r="I668" i="1"/>
  <c r="I667" i="1" s="1"/>
  <c r="G3813" i="1"/>
  <c r="G3812" i="1" s="1"/>
  <c r="H3667" i="1"/>
  <c r="H3654" i="1" s="1"/>
  <c r="I3613" i="1"/>
  <c r="I2705" i="1"/>
  <c r="I2704" i="1" s="1"/>
  <c r="I2703" i="1" s="1"/>
  <c r="I2702" i="1" s="1"/>
  <c r="H2254" i="1"/>
  <c r="H2253" i="1" s="1"/>
  <c r="H2252" i="1" s="1"/>
  <c r="G1438" i="1"/>
  <c r="G1370" i="1"/>
  <c r="H1328" i="1"/>
  <c r="H1327" i="1" s="1"/>
  <c r="G431" i="1"/>
  <c r="G2194" i="1"/>
  <c r="G2193" i="1" s="1"/>
  <c r="G2192" i="1" s="1"/>
  <c r="G2191" i="1" s="1"/>
  <c r="I845" i="1"/>
  <c r="I844" i="1" s="1"/>
  <c r="I843" i="1" s="1"/>
  <c r="I842" i="1" s="1"/>
  <c r="I741" i="1"/>
  <c r="G3377" i="1"/>
  <c r="G3376" i="1" s="1"/>
  <c r="I3988" i="1"/>
  <c r="I3987" i="1" s="1"/>
  <c r="I3986" i="1" s="1"/>
  <c r="I3979" i="1" s="1"/>
  <c r="H3832" i="1"/>
  <c r="H3828" i="1" s="1"/>
  <c r="H3823" i="1" s="1"/>
  <c r="H3822" i="1" s="1"/>
  <c r="H3821" i="1" s="1"/>
  <c r="H3820" i="1" s="1"/>
  <c r="I3667" i="1"/>
  <c r="I3654" i="1" s="1"/>
  <c r="H3608" i="1"/>
  <c r="G3386" i="1"/>
  <c r="G3385" i="1" s="1"/>
  <c r="G3384" i="1" s="1"/>
  <c r="G3383" i="1" s="1"/>
  <c r="G2347" i="1"/>
  <c r="G2346" i="1" s="1"/>
  <c r="G2345" i="1" s="1"/>
  <c r="G2344" i="1" s="1"/>
  <c r="G2343" i="1" s="1"/>
  <c r="I2230" i="1"/>
  <c r="I2229" i="1" s="1"/>
  <c r="I2194" i="1"/>
  <c r="I2193" i="1" s="1"/>
  <c r="I2192" i="1" s="1"/>
  <c r="I2191" i="1" s="1"/>
  <c r="H784" i="1"/>
  <c r="H778" i="1" s="1"/>
  <c r="H777" i="1" s="1"/>
  <c r="H770" i="1" s="1"/>
  <c r="H762" i="1" s="1"/>
  <c r="G741" i="1"/>
  <c r="I721" i="1"/>
  <c r="I720" i="1" s="1"/>
  <c r="I447" i="1"/>
  <c r="I446" i="1" s="1"/>
  <c r="G352" i="1"/>
  <c r="G348" i="1" s="1"/>
  <c r="G347" i="1" s="1"/>
  <c r="G346" i="1" s="1"/>
  <c r="G336" i="1"/>
  <c r="G332" i="1" s="1"/>
  <c r="G331" i="1" s="1"/>
  <c r="G330" i="1" s="1"/>
  <c r="G329" i="1" s="1"/>
  <c r="I307" i="1"/>
  <c r="I303" i="1" s="1"/>
  <c r="G4030" i="1"/>
  <c r="G4029" i="1" s="1"/>
  <c r="I4018" i="1"/>
  <c r="I4017" i="1" s="1"/>
  <c r="I4016" i="1" s="1"/>
  <c r="I3972" i="1"/>
  <c r="I3971" i="1" s="1"/>
  <c r="I3970" i="1" s="1"/>
  <c r="I3969" i="1" s="1"/>
  <c r="I3934" i="1"/>
  <c r="I3933" i="1" s="1"/>
  <c r="I3932" i="1" s="1"/>
  <c r="G3925" i="1"/>
  <c r="I3608" i="1"/>
  <c r="I3305" i="1"/>
  <c r="I3304" i="1" s="1"/>
  <c r="I3299" i="1" s="1"/>
  <c r="H3588" i="1"/>
  <c r="H3544" i="1"/>
  <c r="G3164" i="1"/>
  <c r="G3163" i="1" s="1"/>
  <c r="G3162" i="1" s="1"/>
  <c r="G3161" i="1" s="1"/>
  <c r="G2614" i="1"/>
  <c r="G2609" i="1" s="1"/>
  <c r="I2513" i="1"/>
  <c r="I2512" i="1" s="1"/>
  <c r="G3988" i="1"/>
  <c r="G3987" i="1" s="1"/>
  <c r="G3986" i="1" s="1"/>
  <c r="G3979" i="1" s="1"/>
  <c r="H1876" i="1"/>
  <c r="H1875" i="1" s="1"/>
  <c r="I3350" i="1"/>
  <c r="I3349" i="1" s="1"/>
  <c r="I3348" i="1" s="1"/>
  <c r="I3347" i="1" s="1"/>
  <c r="I3346" i="1" s="1"/>
  <c r="I3345" i="1" s="1"/>
  <c r="G3335" i="1"/>
  <c r="G3334" i="1" s="1"/>
  <c r="H3312" i="1"/>
  <c r="H3311" i="1" s="1"/>
  <c r="H3310" i="1" s="1"/>
  <c r="H2404" i="1"/>
  <c r="H2403" i="1" s="1"/>
  <c r="H2402" i="1" s="1"/>
  <c r="H2401" i="1" s="1"/>
  <c r="H2009" i="1"/>
  <c r="H2008" i="1" s="1"/>
  <c r="I1798" i="1"/>
  <c r="I1797" i="1" s="1"/>
  <c r="I1790" i="1" s="1"/>
  <c r="I1789" i="1" s="1"/>
  <c r="H1768" i="1"/>
  <c r="H1646" i="1"/>
  <c r="H1645" i="1" s="1"/>
  <c r="H1644" i="1" s="1"/>
  <c r="H1596" i="1"/>
  <c r="H1595" i="1" s="1"/>
  <c r="H1594" i="1" s="1"/>
  <c r="I1551" i="1"/>
  <c r="I1550" i="1" s="1"/>
  <c r="I1776" i="1"/>
  <c r="I1775" i="1" s="1"/>
  <c r="H1199" i="1"/>
  <c r="H1198" i="1" s="1"/>
  <c r="I537" i="1"/>
  <c r="G3943" i="1"/>
  <c r="G3942" i="1" s="1"/>
  <c r="G3941" i="1" s="1"/>
  <c r="G3940" i="1" s="1"/>
  <c r="G3939" i="1" s="1"/>
  <c r="G3934" i="1"/>
  <c r="G3933" i="1" s="1"/>
  <c r="G3932" i="1" s="1"/>
  <c r="H3920" i="1"/>
  <c r="G3706" i="1"/>
  <c r="G3705" i="1" s="1"/>
  <c r="G3704" i="1" s="1"/>
  <c r="G3703" i="1" s="1"/>
  <c r="H3613" i="1"/>
  <c r="H3558" i="1"/>
  <c r="H3554" i="1" s="1"/>
  <c r="H3553" i="1" s="1"/>
  <c r="H3203" i="1"/>
  <c r="H3202" i="1" s="1"/>
  <c r="G2957" i="1"/>
  <c r="G2513" i="1"/>
  <c r="G2512" i="1" s="1"/>
  <c r="G2458" i="1"/>
  <c r="G2457" i="1" s="1"/>
  <c r="G2456" i="1" s="1"/>
  <c r="G2455" i="1" s="1"/>
  <c r="G2434" i="1"/>
  <c r="H2369" i="1"/>
  <c r="H2368" i="1" s="1"/>
  <c r="H2347" i="1"/>
  <c r="H2346" i="1" s="1"/>
  <c r="H2345" i="1" s="1"/>
  <c r="H2344" i="1" s="1"/>
  <c r="H2343" i="1" s="1"/>
  <c r="G2254" i="1"/>
  <c r="G2253" i="1" s="1"/>
  <c r="G2252" i="1" s="1"/>
  <c r="H2194" i="1"/>
  <c r="H2193" i="1" s="1"/>
  <c r="H2192" i="1" s="1"/>
  <c r="H2191" i="1" s="1"/>
  <c r="H2004" i="1"/>
  <c r="G1876" i="1"/>
  <c r="G1875" i="1" s="1"/>
  <c r="G1776" i="1"/>
  <c r="G1775" i="1" s="1"/>
  <c r="G1431" i="1"/>
  <c r="G1430" i="1" s="1"/>
  <c r="H873" i="1"/>
  <c r="G411" i="1"/>
  <c r="I1726" i="1"/>
  <c r="H1580" i="1"/>
  <c r="H1579" i="1" s="1"/>
  <c r="H1578" i="1" s="1"/>
  <c r="H1577" i="1" s="1"/>
  <c r="I1565" i="1"/>
  <c r="H1458" i="1"/>
  <c r="H1457" i="1" s="1"/>
  <c r="H1456" i="1" s="1"/>
  <c r="H1455" i="1" s="1"/>
  <c r="H1454" i="1" s="1"/>
  <c r="H1320" i="1"/>
  <c r="G1206" i="1"/>
  <c r="H1100" i="1"/>
  <c r="I784" i="1"/>
  <c r="I778" i="1" s="1"/>
  <c r="I777" i="1" s="1"/>
  <c r="I770" i="1" s="1"/>
  <c r="I762" i="1" s="1"/>
  <c r="H721" i="1"/>
  <c r="H720" i="1" s="1"/>
  <c r="G627" i="1"/>
  <c r="G626" i="1" s="1"/>
  <c r="G625" i="1" s="1"/>
  <c r="G619" i="1" s="1"/>
  <c r="G498" i="1"/>
  <c r="G497" i="1" s="1"/>
  <c r="G496" i="1" s="1"/>
  <c r="I465" i="1"/>
  <c r="H225" i="1"/>
  <c r="H224" i="1" s="1"/>
  <c r="H223" i="1" s="1"/>
  <c r="H90" i="1"/>
  <c r="H89" i="1" s="1"/>
  <c r="H88" i="1" s="1"/>
  <c r="H87" i="1" s="1"/>
  <c r="H1002" i="1"/>
  <c r="H1001" i="1" s="1"/>
  <c r="H1000" i="1" s="1"/>
  <c r="H999" i="1" s="1"/>
  <c r="H998" i="1" s="1"/>
  <c r="H676" i="1"/>
  <c r="H675" i="1" s="1"/>
  <c r="H674" i="1" s="1"/>
  <c r="I599" i="1"/>
  <c r="H599" i="1"/>
  <c r="G599" i="1"/>
  <c r="G225" i="1"/>
  <c r="G224" i="1" s="1"/>
  <c r="G223" i="1" s="1"/>
  <c r="G1646" i="1"/>
  <c r="G1645" i="1" s="1"/>
  <c r="G1644" i="1" s="1"/>
  <c r="G1596" i="1"/>
  <c r="G1595" i="1" s="1"/>
  <c r="G1594" i="1" s="1"/>
  <c r="H1551" i="1"/>
  <c r="H1550" i="1" s="1"/>
  <c r="I1263" i="1"/>
  <c r="I1002" i="1"/>
  <c r="I1001" i="1" s="1"/>
  <c r="I1000" i="1" s="1"/>
  <c r="I999" i="1" s="1"/>
  <c r="I998" i="1" s="1"/>
  <c r="G784" i="1"/>
  <c r="G778" i="1" s="1"/>
  <c r="G777" i="1" s="1"/>
  <c r="G770" i="1" s="1"/>
  <c r="G762" i="1" s="1"/>
  <c r="I647" i="1"/>
  <c r="I646" i="1" s="1"/>
  <c r="I645" i="1" s="1"/>
  <c r="G474" i="1"/>
  <c r="I411" i="1"/>
  <c r="I3706" i="1"/>
  <c r="I3705" i="1" s="1"/>
  <c r="I3704" i="1" s="1"/>
  <c r="I3703" i="1" s="1"/>
  <c r="H3943" i="1"/>
  <c r="H3942" i="1" s="1"/>
  <c r="H3941" i="1" s="1"/>
  <c r="H3940" i="1" s="1"/>
  <c r="H3939" i="1" s="1"/>
  <c r="H3706" i="1"/>
  <c r="H3705" i="1" s="1"/>
  <c r="H3704" i="1" s="1"/>
  <c r="H3703" i="1" s="1"/>
  <c r="I3629" i="1"/>
  <c r="G3725" i="1"/>
  <c r="H4030" i="1"/>
  <c r="H4029" i="1" s="1"/>
  <c r="G3847" i="1"/>
  <c r="G3842" i="1" s="1"/>
  <c r="G3841" i="1" s="1"/>
  <c r="G3840" i="1" s="1"/>
  <c r="G3839" i="1" s="1"/>
  <c r="I3832" i="1"/>
  <c r="I3828" i="1" s="1"/>
  <c r="I3823" i="1" s="1"/>
  <c r="I3822" i="1" s="1"/>
  <c r="I3821" i="1" s="1"/>
  <c r="I3820" i="1" s="1"/>
  <c r="H3636" i="1"/>
  <c r="I3558" i="1"/>
  <c r="I3554" i="1" s="1"/>
  <c r="I3553" i="1" s="1"/>
  <c r="G3544" i="1"/>
  <c r="G3513" i="1"/>
  <c r="G3512" i="1" s="1"/>
  <c r="G3511" i="1" s="1"/>
  <c r="G3448" i="1"/>
  <c r="G3447" i="1" s="1"/>
  <c r="G3446" i="1" s="1"/>
  <c r="G3220" i="1"/>
  <c r="G3216" i="1" s="1"/>
  <c r="G3215" i="1" s="1"/>
  <c r="G2641" i="1"/>
  <c r="G2640" i="1" s="1"/>
  <c r="G3506" i="1"/>
  <c r="G3482" i="1"/>
  <c r="G3427" i="1"/>
  <c r="I3860" i="1"/>
  <c r="G3760" i="1"/>
  <c r="G3752" i="1" s="1"/>
  <c r="G3523" i="1"/>
  <c r="G3522" i="1" s="1"/>
  <c r="G3521" i="1" s="1"/>
  <c r="G3520" i="1" s="1"/>
  <c r="I3367" i="1"/>
  <c r="G3261" i="1"/>
  <c r="G3260" i="1" s="1"/>
  <c r="G3636" i="1"/>
  <c r="H3644" i="1"/>
  <c r="I3261" i="1"/>
  <c r="I3260" i="1" s="1"/>
  <c r="H2915" i="1"/>
  <c r="H2914" i="1" s="1"/>
  <c r="H2913" i="1" s="1"/>
  <c r="G2871" i="1"/>
  <c r="G2870" i="1" s="1"/>
  <c r="G2869" i="1" s="1"/>
  <c r="H2695" i="1"/>
  <c r="H2694" i="1" s="1"/>
  <c r="H2693" i="1" s="1"/>
  <c r="I2650" i="1"/>
  <c r="I2649" i="1" s="1"/>
  <c r="I2648" i="1" s="1"/>
  <c r="I2536" i="1"/>
  <c r="I2535" i="1" s="1"/>
  <c r="I2534" i="1" s="1"/>
  <c r="I2533" i="1" s="1"/>
  <c r="I2532" i="1" s="1"/>
  <c r="H2112" i="1"/>
  <c r="G2105" i="1"/>
  <c r="G2104" i="1" s="1"/>
  <c r="G2009" i="1"/>
  <c r="G2008" i="1" s="1"/>
  <c r="H1969" i="1"/>
  <c r="H1968" i="1" s="1"/>
  <c r="H1967" i="1" s="1"/>
  <c r="H1966" i="1" s="1"/>
  <c r="I1740" i="1"/>
  <c r="I1739" i="1" s="1"/>
  <c r="I1738" i="1" s="1"/>
  <c r="I1737" i="1" s="1"/>
  <c r="H1557" i="1"/>
  <c r="H1556" i="1" s="1"/>
  <c r="I1199" i="1"/>
  <c r="I1198" i="1" s="1"/>
  <c r="G1927" i="1"/>
  <c r="G1926" i="1" s="1"/>
  <c r="G3312" i="1"/>
  <c r="G3311" i="1" s="1"/>
  <c r="G3310" i="1" s="1"/>
  <c r="I3312" i="1"/>
  <c r="I3311" i="1" s="1"/>
  <c r="I3310" i="1" s="1"/>
  <c r="I3164" i="1"/>
  <c r="I3163" i="1" s="1"/>
  <c r="I3162" i="1" s="1"/>
  <c r="I3161" i="1" s="1"/>
  <c r="I2763" i="1"/>
  <c r="G2705" i="1"/>
  <c r="G2704" i="1" s="1"/>
  <c r="G2703" i="1" s="1"/>
  <c r="G2702" i="1" s="1"/>
  <c r="H2650" i="1"/>
  <c r="H2649" i="1" s="1"/>
  <c r="H2648" i="1" s="1"/>
  <c r="I2595" i="1"/>
  <c r="I2590" i="1" s="1"/>
  <c r="I2589" i="1" s="1"/>
  <c r="I2588" i="1" s="1"/>
  <c r="G2536" i="1"/>
  <c r="G2535" i="1" s="1"/>
  <c r="G2534" i="1" s="1"/>
  <c r="G2533" i="1" s="1"/>
  <c r="G2532" i="1" s="1"/>
  <c r="I2320" i="1"/>
  <c r="I2319" i="1" s="1"/>
  <c r="H2222" i="1"/>
  <c r="I2017" i="1"/>
  <c r="I2016" i="1" s="1"/>
  <c r="G1969" i="1"/>
  <c r="G1968" i="1" s="1"/>
  <c r="G1967" i="1" s="1"/>
  <c r="G1966" i="1" s="1"/>
  <c r="I1782" i="1"/>
  <c r="I1781" i="1" s="1"/>
  <c r="G1698" i="1"/>
  <c r="G1697" i="1" s="1"/>
  <c r="H3134" i="1"/>
  <c r="G2410" i="1"/>
  <c r="G2409" i="1" s="1"/>
  <c r="H2270" i="1"/>
  <c r="H2269" i="1" s="1"/>
  <c r="H2230" i="1"/>
  <c r="H2229" i="1" s="1"/>
  <c r="I2048" i="1"/>
  <c r="I2047" i="1" s="1"/>
  <c r="I2046" i="1" s="1"/>
  <c r="G1543" i="1"/>
  <c r="G1654" i="1"/>
  <c r="G1523" i="1"/>
  <c r="G1522" i="1" s="1"/>
  <c r="G1353" i="1"/>
  <c r="G1352" i="1" s="1"/>
  <c r="G1351" i="1" s="1"/>
  <c r="G1350" i="1" s="1"/>
  <c r="I1334" i="1"/>
  <c r="I1333" i="1" s="1"/>
  <c r="I1328" i="1"/>
  <c r="I1327" i="1" s="1"/>
  <c r="H1292" i="1"/>
  <c r="H1291" i="1" s="1"/>
  <c r="H1290" i="1" s="1"/>
  <c r="H1289" i="1" s="1"/>
  <c r="I1226" i="1"/>
  <c r="I1225" i="1" s="1"/>
  <c r="I1224" i="1" s="1"/>
  <c r="I1223" i="1" s="1"/>
  <c r="I1222" i="1" s="1"/>
  <c r="G1226" i="1"/>
  <c r="G1225" i="1" s="1"/>
  <c r="G1224" i="1" s="1"/>
  <c r="G1223" i="1" s="1"/>
  <c r="G1222" i="1" s="1"/>
  <c r="G1133" i="1"/>
  <c r="G1132" i="1" s="1"/>
  <c r="G1131" i="1" s="1"/>
  <c r="G1130" i="1" s="1"/>
  <c r="G1108" i="1"/>
  <c r="G1107" i="1" s="1"/>
  <c r="G811" i="1"/>
  <c r="G810" i="1" s="1"/>
  <c r="H746" i="1"/>
  <c r="H692" i="1"/>
  <c r="H691" i="1" s="1"/>
  <c r="I692" i="1"/>
  <c r="I691" i="1" s="1"/>
  <c r="G537" i="1"/>
  <c r="H484" i="1"/>
  <c r="H483" i="1" s="1"/>
  <c r="H482" i="1" s="1"/>
  <c r="H399" i="1"/>
  <c r="H398" i="1" s="1"/>
  <c r="I1495" i="1"/>
  <c r="I1482" i="1"/>
  <c r="I1481" i="1" s="1"/>
  <c r="H1114" i="1"/>
  <c r="H1113" i="1" s="1"/>
  <c r="G1002" i="1"/>
  <c r="G1001" i="1" s="1"/>
  <c r="G1000" i="1" s="1"/>
  <c r="G999" i="1" s="1"/>
  <c r="G998" i="1" s="1"/>
  <c r="G746" i="1"/>
  <c r="G676" i="1"/>
  <c r="G675" i="1" s="1"/>
  <c r="G674" i="1" s="1"/>
  <c r="G647" i="1"/>
  <c r="G646" i="1" s="1"/>
  <c r="G645" i="1" s="1"/>
  <c r="H508" i="1"/>
  <c r="H503" i="1" s="1"/>
  <c r="G484" i="1"/>
  <c r="G483" i="1" s="1"/>
  <c r="G482" i="1" s="1"/>
  <c r="H474" i="1"/>
  <c r="H323" i="1"/>
  <c r="H322" i="1" s="1"/>
  <c r="I323" i="1"/>
  <c r="I322" i="1" s="1"/>
  <c r="I244" i="1"/>
  <c r="I1674" i="1"/>
  <c r="I1673" i="1" s="1"/>
  <c r="I1672" i="1" s="1"/>
  <c r="I1671" i="1" s="1"/>
  <c r="I1670" i="1" s="1"/>
  <c r="G1458" i="1"/>
  <c r="G1457" i="1" s="1"/>
  <c r="G1456" i="1" s="1"/>
  <c r="G1455" i="1" s="1"/>
  <c r="G1454" i="1" s="1"/>
  <c r="I1133" i="1"/>
  <c r="I1132" i="1" s="1"/>
  <c r="I1131" i="1" s="1"/>
  <c r="I1130" i="1" s="1"/>
  <c r="H1133" i="1"/>
  <c r="H1132" i="1" s="1"/>
  <c r="H1131" i="1" s="1"/>
  <c r="H1130" i="1" s="1"/>
  <c r="H1108" i="1"/>
  <c r="H1107" i="1" s="1"/>
  <c r="H982" i="1"/>
  <c r="I474" i="1"/>
  <c r="H416" i="1"/>
  <c r="G74" i="1"/>
  <c r="G70" i="1" s="1"/>
  <c r="G69" i="1" s="1"/>
  <c r="G68" i="1" s="1"/>
  <c r="G3860" i="1"/>
  <c r="H3972" i="1"/>
  <c r="H3971" i="1" s="1"/>
  <c r="H3970" i="1" s="1"/>
  <c r="H3969" i="1" s="1"/>
  <c r="H3878" i="1"/>
  <c r="H3877" i="1" s="1"/>
  <c r="H3876" i="1" s="1"/>
  <c r="H3813" i="1"/>
  <c r="H3812" i="1" s="1"/>
  <c r="G3797" i="1"/>
  <c r="G3796" i="1" s="1"/>
  <c r="G3795" i="1" s="1"/>
  <c r="G3794" i="1" s="1"/>
  <c r="H3784" i="1"/>
  <c r="I3760" i="1"/>
  <c r="H3934" i="1"/>
  <c r="H3933" i="1" s="1"/>
  <c r="H3932" i="1" s="1"/>
  <c r="H3925" i="1"/>
  <c r="I3867" i="1"/>
  <c r="I3813" i="1"/>
  <c r="I3812" i="1" s="1"/>
  <c r="I3784" i="1"/>
  <c r="H3725" i="1"/>
  <c r="G3667" i="1"/>
  <c r="G3654" i="1" s="1"/>
  <c r="I3644" i="1"/>
  <c r="I3588" i="1"/>
  <c r="I3544" i="1"/>
  <c r="I3499" i="1"/>
  <c r="G3499" i="1"/>
  <c r="I3489" i="1"/>
  <c r="H3448" i="1"/>
  <c r="H3447" i="1" s="1"/>
  <c r="H3446" i="1" s="1"/>
  <c r="H3441" i="1"/>
  <c r="H3440" i="1" s="1"/>
  <c r="H3439" i="1" s="1"/>
  <c r="G3121" i="1"/>
  <c r="G2855" i="1"/>
  <c r="H2614" i="1"/>
  <c r="H2609" i="1" s="1"/>
  <c r="H2513" i="1"/>
  <c r="H2512" i="1" s="1"/>
  <c r="I3427" i="1"/>
  <c r="H3367" i="1"/>
  <c r="G2770" i="1"/>
  <c r="H3953" i="1"/>
  <c r="H3952" i="1" s="1"/>
  <c r="H3951" i="1" s="1"/>
  <c r="G3367" i="1"/>
  <c r="I3335" i="1"/>
  <c r="I3334" i="1" s="1"/>
  <c r="I3203" i="1"/>
  <c r="I3202" i="1" s="1"/>
  <c r="I2855" i="1"/>
  <c r="I2641" i="1"/>
  <c r="I2640" i="1" s="1"/>
  <c r="H2472" i="1"/>
  <c r="I3797" i="1"/>
  <c r="I3796" i="1" s="1"/>
  <c r="I3795" i="1" s="1"/>
  <c r="I3794" i="1" s="1"/>
  <c r="I3636" i="1"/>
  <c r="H3629" i="1"/>
  <c r="G3535" i="1"/>
  <c r="G4018" i="1"/>
  <c r="G4017" i="1" s="1"/>
  <c r="G4016" i="1" s="1"/>
  <c r="H3988" i="1"/>
  <c r="H3987" i="1" s="1"/>
  <c r="H3986" i="1" s="1"/>
  <c r="H3979" i="1" s="1"/>
  <c r="G3920" i="1"/>
  <c r="G3832" i="1"/>
  <c r="G3828" i="1" s="1"/>
  <c r="G3823" i="1" s="1"/>
  <c r="G3822" i="1" s="1"/>
  <c r="G3821" i="1" s="1"/>
  <c r="G3820" i="1" s="1"/>
  <c r="H3797" i="1"/>
  <c r="H3796" i="1" s="1"/>
  <c r="H3795" i="1" s="1"/>
  <c r="H3794" i="1" s="1"/>
  <c r="H3760" i="1"/>
  <c r="I3725" i="1"/>
  <c r="G3644" i="1"/>
  <c r="G3608" i="1"/>
  <c r="G3558" i="1"/>
  <c r="G3554" i="1" s="1"/>
  <c r="G3553" i="1" s="1"/>
  <c r="I3386" i="1"/>
  <c r="I3385" i="1" s="1"/>
  <c r="I3384" i="1" s="1"/>
  <c r="I3383" i="1" s="1"/>
  <c r="H3377" i="1"/>
  <c r="H3376" i="1" s="1"/>
  <c r="G3350" i="1"/>
  <c r="G3349" i="1" s="1"/>
  <c r="G3348" i="1" s="1"/>
  <c r="G3347" i="1" s="1"/>
  <c r="G3346" i="1" s="1"/>
  <c r="G3345" i="1" s="1"/>
  <c r="H3335" i="1"/>
  <c r="H3334" i="1" s="1"/>
  <c r="G3305" i="1"/>
  <c r="G3304" i="1" s="1"/>
  <c r="G3299" i="1" s="1"/>
  <c r="I2957" i="1"/>
  <c r="I2770" i="1"/>
  <c r="G2763" i="1"/>
  <c r="G2472" i="1"/>
  <c r="I2369" i="1"/>
  <c r="I2368" i="1" s="1"/>
  <c r="H2705" i="1"/>
  <c r="H2704" i="1" s="1"/>
  <c r="H2703" i="1" s="1"/>
  <c r="H2702" i="1" s="1"/>
  <c r="G2695" i="1"/>
  <c r="G2694" i="1" s="1"/>
  <c r="G2693" i="1" s="1"/>
  <c r="I2628" i="1"/>
  <c r="I2627" i="1" s="1"/>
  <c r="I2626" i="1" s="1"/>
  <c r="G2236" i="1"/>
  <c r="G2235" i="1" s="1"/>
  <c r="I2222" i="1"/>
  <c r="G1940" i="1"/>
  <c r="G1495" i="1"/>
  <c r="H3220" i="1"/>
  <c r="H3216" i="1" s="1"/>
  <c r="H3215" i="1" s="1"/>
  <c r="G3203" i="1"/>
  <c r="G3202" i="1" s="1"/>
  <c r="G2915" i="1"/>
  <c r="G2914" i="1" s="1"/>
  <c r="G2913" i="1" s="1"/>
  <c r="H2759" i="1"/>
  <c r="G2678" i="1"/>
  <c r="G2628" i="1"/>
  <c r="G2627" i="1" s="1"/>
  <c r="G2626" i="1" s="1"/>
  <c r="I2439" i="1"/>
  <c r="I2438" i="1" s="1"/>
  <c r="I2434" i="1"/>
  <c r="H2434" i="1"/>
  <c r="I2427" i="1"/>
  <c r="G2404" i="1"/>
  <c r="G2403" i="1" s="1"/>
  <c r="G2402" i="1" s="1"/>
  <c r="G2401" i="1" s="1"/>
  <c r="G2382" i="1"/>
  <c r="I2347" i="1"/>
  <c r="I2346" i="1" s="1"/>
  <c r="I2345" i="1" s="1"/>
  <c r="I2344" i="1" s="1"/>
  <c r="I2343" i="1" s="1"/>
  <c r="I2152" i="1"/>
  <c r="I2151" i="1" s="1"/>
  <c r="H2048" i="1"/>
  <c r="H2047" i="1" s="1"/>
  <c r="H2046" i="1" s="1"/>
  <c r="G2017" i="1"/>
  <c r="G2016" i="1" s="1"/>
  <c r="I1768" i="1"/>
  <c r="H1726" i="1"/>
  <c r="I1711" i="1"/>
  <c r="I1654" i="1"/>
  <c r="H824" i="1"/>
  <c r="H823" i="1" s="1"/>
  <c r="H2427" i="1"/>
  <c r="I2132" i="1"/>
  <c r="I2131" i="1" s="1"/>
  <c r="I2130" i="1" s="1"/>
  <c r="I2129" i="1" s="1"/>
  <c r="I2128" i="1" s="1"/>
  <c r="I1940" i="1"/>
  <c r="H1883" i="1"/>
  <c r="G1883" i="1"/>
  <c r="I2871" i="1"/>
  <c r="I2870" i="1" s="1"/>
  <c r="I2869" i="1" s="1"/>
  <c r="I2759" i="1"/>
  <c r="I2678" i="1"/>
  <c r="H2595" i="1"/>
  <c r="H2590" i="1" s="1"/>
  <c r="H2589" i="1" s="1"/>
  <c r="H2588" i="1" s="1"/>
  <c r="I2458" i="1"/>
  <c r="I2457" i="1" s="1"/>
  <c r="I2456" i="1" s="1"/>
  <c r="I2455" i="1" s="1"/>
  <c r="H2439" i="1"/>
  <c r="H2438" i="1" s="1"/>
  <c r="G2439" i="1"/>
  <c r="G2438" i="1" s="1"/>
  <c r="I2410" i="1"/>
  <c r="I2409" i="1" s="1"/>
  <c r="H2410" i="1"/>
  <c r="H2409" i="1" s="1"/>
  <c r="I2404" i="1"/>
  <c r="I2403" i="1" s="1"/>
  <c r="I2402" i="1" s="1"/>
  <c r="I2401" i="1" s="1"/>
  <c r="G2327" i="1"/>
  <c r="H2320" i="1"/>
  <c r="H2319" i="1" s="1"/>
  <c r="G2270" i="1"/>
  <c r="G2269" i="1" s="1"/>
  <c r="H2236" i="1"/>
  <c r="H2235" i="1" s="1"/>
  <c r="H2017" i="1"/>
  <c r="H2016" i="1" s="1"/>
  <c r="I2254" i="1"/>
  <c r="I2253" i="1" s="1"/>
  <c r="I2252" i="1" s="1"/>
  <c r="H2132" i="1"/>
  <c r="H2131" i="1" s="1"/>
  <c r="H2130" i="1" s="1"/>
  <c r="H2129" i="1" s="1"/>
  <c r="H2128" i="1" s="1"/>
  <c r="H2105" i="1"/>
  <c r="H2104" i="1" s="1"/>
  <c r="G2004" i="1"/>
  <c r="G1997" i="1"/>
  <c r="I1969" i="1"/>
  <c r="I1968" i="1" s="1"/>
  <c r="I1967" i="1" s="1"/>
  <c r="I1966" i="1" s="1"/>
  <c r="H1798" i="1"/>
  <c r="H1797" i="1" s="1"/>
  <c r="H1790" i="1" s="1"/>
  <c r="H1789" i="1" s="1"/>
  <c r="H1782" i="1"/>
  <c r="H1781" i="1" s="1"/>
  <c r="H1740" i="1"/>
  <c r="H1739" i="1" s="1"/>
  <c r="H1738" i="1" s="1"/>
  <c r="H1737" i="1" s="1"/>
  <c r="H1711" i="1"/>
  <c r="H1698" i="1"/>
  <c r="H1697" i="1" s="1"/>
  <c r="H1353" i="1"/>
  <c r="H1352" i="1" s="1"/>
  <c r="H1351" i="1" s="1"/>
  <c r="H1350" i="1" s="1"/>
  <c r="H1263" i="1"/>
  <c r="G1263" i="1"/>
  <c r="I1100" i="1"/>
  <c r="I974" i="1"/>
  <c r="I973" i="1" s="1"/>
  <c r="I972" i="1" s="1"/>
  <c r="G1557" i="1"/>
  <c r="G1556" i="1" s="1"/>
  <c r="I1517" i="1"/>
  <c r="I1516" i="1" s="1"/>
  <c r="I1515" i="1" s="1"/>
  <c r="I1514" i="1" s="1"/>
  <c r="H1438" i="1"/>
  <c r="I1250" i="1"/>
  <c r="I1249" i="1" s="1"/>
  <c r="I1206" i="1"/>
  <c r="H1150" i="1"/>
  <c r="H1149" i="1" s="1"/>
  <c r="H1148" i="1" s="1"/>
  <c r="I1108" i="1"/>
  <c r="I1107" i="1" s="1"/>
  <c r="G1022" i="1"/>
  <c r="G1021" i="1" s="1"/>
  <c r="G982" i="1"/>
  <c r="I887" i="1"/>
  <c r="I886" i="1" s="1"/>
  <c r="G1551" i="1"/>
  <c r="G1550" i="1" s="1"/>
  <c r="H1543" i="1"/>
  <c r="H1523" i="1"/>
  <c r="H1522" i="1" s="1"/>
  <c r="I1353" i="1"/>
  <c r="I1352" i="1" s="1"/>
  <c r="I1351" i="1" s="1"/>
  <c r="I1350" i="1" s="1"/>
  <c r="I1292" i="1"/>
  <c r="I1291" i="1" s="1"/>
  <c r="I1290" i="1" s="1"/>
  <c r="I1289" i="1" s="1"/>
  <c r="H1250" i="1"/>
  <c r="H1249" i="1" s="1"/>
  <c r="I1114" i="1"/>
  <c r="I1113" i="1" s="1"/>
  <c r="H1080" i="1"/>
  <c r="H1076" i="1" s="1"/>
  <c r="H1075" i="1" s="1"/>
  <c r="G1070" i="1"/>
  <c r="G1069" i="1" s="1"/>
  <c r="G1068" i="1" s="1"/>
  <c r="G1067" i="1" s="1"/>
  <c r="H923" i="1"/>
  <c r="H922" i="1" s="1"/>
  <c r="H921" i="1" s="1"/>
  <c r="G845" i="1"/>
  <c r="G844" i="1" s="1"/>
  <c r="G843" i="1" s="1"/>
  <c r="G842" i="1" s="1"/>
  <c r="I746" i="1"/>
  <c r="G668" i="1"/>
  <c r="G667" i="1" s="1"/>
  <c r="G887" i="1"/>
  <c r="G886" i="1" s="1"/>
  <c r="G824" i="1"/>
  <c r="G823" i="1" s="1"/>
  <c r="I581" i="1"/>
  <c r="I580" i="1" s="1"/>
  <c r="H465" i="1"/>
  <c r="G2048" i="1"/>
  <c r="G2047" i="1" s="1"/>
  <c r="G2046" i="1" s="1"/>
  <c r="I2009" i="1"/>
  <c r="I2008" i="1" s="1"/>
  <c r="G1903" i="1"/>
  <c r="G1902" i="1" s="1"/>
  <c r="G1901" i="1" s="1"/>
  <c r="G1900" i="1" s="1"/>
  <c r="G1899" i="1" s="1"/>
  <c r="G1782" i="1"/>
  <c r="G1781" i="1" s="1"/>
  <c r="H1674" i="1"/>
  <c r="H1673" i="1" s="1"/>
  <c r="H1672" i="1" s="1"/>
  <c r="H1671" i="1" s="1"/>
  <c r="H1670" i="1" s="1"/>
  <c r="I1596" i="1"/>
  <c r="I1595" i="1" s="1"/>
  <c r="I1594" i="1" s="1"/>
  <c r="I1543" i="1"/>
  <c r="G1114" i="1"/>
  <c r="G1113" i="1" s="1"/>
  <c r="G1100" i="1"/>
  <c r="G1080" i="1"/>
  <c r="G1076" i="1" s="1"/>
  <c r="G1075" i="1" s="1"/>
  <c r="I824" i="1"/>
  <c r="I823" i="1" s="1"/>
  <c r="G721" i="1"/>
  <c r="G720" i="1" s="1"/>
  <c r="H681" i="1"/>
  <c r="I614" i="1"/>
  <c r="G692" i="1"/>
  <c r="G691" i="1" s="1"/>
  <c r="I681" i="1"/>
  <c r="H668" i="1"/>
  <c r="H667" i="1" s="1"/>
  <c r="H647" i="1"/>
  <c r="H646" i="1" s="1"/>
  <c r="H645" i="1" s="1"/>
  <c r="H627" i="1"/>
  <c r="H626" i="1" s="1"/>
  <c r="H625" i="1" s="1"/>
  <c r="H619" i="1" s="1"/>
  <c r="G581" i="1"/>
  <c r="G580" i="1" s="1"/>
  <c r="I508" i="1"/>
  <c r="I503" i="1" s="1"/>
  <c r="G264" i="1"/>
  <c r="G263" i="1" s="1"/>
  <c r="G192" i="1"/>
  <c r="G191" i="1" s="1"/>
  <c r="G129" i="1"/>
  <c r="G128" i="1" s="1"/>
  <c r="G399" i="1"/>
  <c r="G398" i="1" s="1"/>
  <c r="H158" i="1"/>
  <c r="H157" i="1" s="1"/>
  <c r="H974" i="1"/>
  <c r="H973" i="1" s="1"/>
  <c r="H972" i="1" s="1"/>
  <c r="G974" i="1"/>
  <c r="G973" i="1" s="1"/>
  <c r="G972" i="1" s="1"/>
  <c r="H887" i="1"/>
  <c r="H886" i="1" s="1"/>
  <c r="H834" i="1"/>
  <c r="H833" i="1" s="1"/>
  <c r="I676" i="1"/>
  <c r="I675" i="1" s="1"/>
  <c r="I674" i="1" s="1"/>
  <c r="G614" i="1"/>
  <c r="G508" i="1"/>
  <c r="G503" i="1" s="1"/>
  <c r="H264" i="1"/>
  <c r="H263" i="1" s="1"/>
  <c r="I158" i="1"/>
  <c r="I157" i="1" s="1"/>
  <c r="H144" i="1"/>
  <c r="H140" i="1" s="1"/>
  <c r="H537" i="1"/>
  <c r="G465" i="1"/>
  <c r="I431" i="1"/>
  <c r="H431" i="1"/>
  <c r="I352" i="1"/>
  <c r="I348" i="1" s="1"/>
  <c r="I347" i="1" s="1"/>
  <c r="I346" i="1" s="1"/>
  <c r="H352" i="1"/>
  <c r="H348" i="1" s="1"/>
  <c r="H347" i="1" s="1"/>
  <c r="H346" i="1" s="1"/>
  <c r="G244" i="1"/>
  <c r="I192" i="1"/>
  <c r="I191" i="1" s="1"/>
  <c r="H192" i="1"/>
  <c r="H191" i="1" s="1"/>
  <c r="G90" i="1"/>
  <c r="G89" i="1" s="1"/>
  <c r="G88" i="1" s="1"/>
  <c r="G87" i="1" s="1"/>
  <c r="H74" i="1"/>
  <c r="H70" i="1" s="1"/>
  <c r="H69" i="1" s="1"/>
  <c r="H68" i="1" s="1"/>
  <c r="I498" i="1"/>
  <c r="I497" i="1" s="1"/>
  <c r="I496" i="1" s="1"/>
  <c r="H498" i="1"/>
  <c r="H497" i="1" s="1"/>
  <c r="H496" i="1" s="1"/>
  <c r="H411" i="1"/>
  <c r="I399" i="1"/>
  <c r="I398" i="1" s="1"/>
  <c r="I336" i="1"/>
  <c r="I332" i="1" s="1"/>
  <c r="I331" i="1" s="1"/>
  <c r="I330" i="1" s="1"/>
  <c r="I329" i="1" s="1"/>
  <c r="H336" i="1"/>
  <c r="H332" i="1" s="1"/>
  <c r="H331" i="1" s="1"/>
  <c r="H330" i="1" s="1"/>
  <c r="H329" i="1" s="1"/>
  <c r="G323" i="1"/>
  <c r="G322" i="1" s="1"/>
  <c r="G307" i="1"/>
  <c r="I225" i="1"/>
  <c r="I224" i="1" s="1"/>
  <c r="I223" i="1" s="1"/>
  <c r="G170" i="1"/>
  <c r="G169" i="1" s="1"/>
  <c r="G168" i="1" s="1"/>
  <c r="G167" i="1" s="1"/>
  <c r="G166" i="1" s="1"/>
  <c r="G165" i="1" s="1"/>
  <c r="G158" i="1"/>
  <c r="G157" i="1" s="1"/>
  <c r="H129" i="1"/>
  <c r="H128" i="1" s="1"/>
  <c r="I90" i="1"/>
  <c r="I89" i="1" s="1"/>
  <c r="I88" i="1" s="1"/>
  <c r="I87" i="1" s="1"/>
  <c r="H40" i="1"/>
  <c r="H30" i="1"/>
  <c r="G30" i="1"/>
  <c r="I74" i="1"/>
  <c r="I70" i="1" s="1"/>
  <c r="I69" i="1" s="1"/>
  <c r="I68" i="1" s="1"/>
  <c r="G40" i="1"/>
  <c r="I30" i="1"/>
  <c r="G22" i="1"/>
  <c r="G3953" i="1"/>
  <c r="G3952" i="1" s="1"/>
  <c r="G3951" i="1" s="1"/>
  <c r="G3972" i="1"/>
  <c r="G3971" i="1" s="1"/>
  <c r="G3970" i="1" s="1"/>
  <c r="G3969" i="1" s="1"/>
  <c r="I3943" i="1"/>
  <c r="I3942" i="1" s="1"/>
  <c r="I3941" i="1" s="1"/>
  <c r="I3940" i="1" s="1"/>
  <c r="I3939" i="1" s="1"/>
  <c r="I3878" i="1"/>
  <c r="I3877" i="1" s="1"/>
  <c r="I3876" i="1" s="1"/>
  <c r="H3860" i="1"/>
  <c r="I4030" i="1"/>
  <c r="I4029" i="1" s="1"/>
  <c r="I3925" i="1"/>
  <c r="G3878" i="1"/>
  <c r="G3877" i="1" s="1"/>
  <c r="G3876" i="1" s="1"/>
  <c r="I3523" i="1"/>
  <c r="I3522" i="1" s="1"/>
  <c r="I3521" i="1" s="1"/>
  <c r="I3520" i="1" s="1"/>
  <c r="I2915" i="1"/>
  <c r="I2914" i="1" s="1"/>
  <c r="I2913" i="1" s="1"/>
  <c r="H3394" i="1"/>
  <c r="H3393" i="1" s="1"/>
  <c r="H3392" i="1" s="1"/>
  <c r="H3391" i="1" s="1"/>
  <c r="H2957" i="1"/>
  <c r="H2946" i="1" s="1"/>
  <c r="I3535" i="1"/>
  <c r="I3394" i="1"/>
  <c r="I3393" i="1" s="1"/>
  <c r="I3392" i="1" s="1"/>
  <c r="I3391" i="1" s="1"/>
  <c r="H3360" i="1"/>
  <c r="H3359" i="1" s="1"/>
  <c r="H3535" i="1"/>
  <c r="I3513" i="1"/>
  <c r="I3512" i="1" s="1"/>
  <c r="I3511" i="1" s="1"/>
  <c r="H3489" i="1"/>
  <c r="I3482" i="1"/>
  <c r="H3386" i="1"/>
  <c r="H3385" i="1" s="1"/>
  <c r="H3384" i="1" s="1"/>
  <c r="H3383" i="1" s="1"/>
  <c r="G3134" i="1"/>
  <c r="H2855" i="1"/>
  <c r="G3629" i="1"/>
  <c r="H3506" i="1"/>
  <c r="G3394" i="1"/>
  <c r="G3393" i="1" s="1"/>
  <c r="G3392" i="1" s="1"/>
  <c r="G3391" i="1" s="1"/>
  <c r="H3121" i="1"/>
  <c r="H2763" i="1"/>
  <c r="H3523" i="1"/>
  <c r="H3522" i="1" s="1"/>
  <c r="H3521" i="1" s="1"/>
  <c r="H3520" i="1" s="1"/>
  <c r="H3513" i="1"/>
  <c r="H3512" i="1" s="1"/>
  <c r="H3511" i="1" s="1"/>
  <c r="H3499" i="1"/>
  <c r="H3482" i="1"/>
  <c r="I3448" i="1"/>
  <c r="I3447" i="1" s="1"/>
  <c r="I3446" i="1" s="1"/>
  <c r="G3441" i="1"/>
  <c r="G3440" i="1" s="1"/>
  <c r="G3439" i="1" s="1"/>
  <c r="H3350" i="1"/>
  <c r="H3349" i="1" s="1"/>
  <c r="H3348" i="1" s="1"/>
  <c r="H3347" i="1" s="1"/>
  <c r="H3346" i="1" s="1"/>
  <c r="H3345" i="1" s="1"/>
  <c r="H2678" i="1"/>
  <c r="I3377" i="1"/>
  <c r="I3376" i="1" s="1"/>
  <c r="G3360" i="1"/>
  <c r="G3359" i="1" s="1"/>
  <c r="H3305" i="1"/>
  <c r="H3304" i="1" s="1"/>
  <c r="H3299" i="1" s="1"/>
  <c r="I3220" i="1"/>
  <c r="I3216" i="1" s="1"/>
  <c r="I3215" i="1" s="1"/>
  <c r="H2628" i="1"/>
  <c r="H2627" i="1" s="1"/>
  <c r="H2626" i="1" s="1"/>
  <c r="I2614" i="1"/>
  <c r="I2609" i="1" s="1"/>
  <c r="G2595" i="1"/>
  <c r="G2590" i="1" s="1"/>
  <c r="G2589" i="1" s="1"/>
  <c r="G2588" i="1" s="1"/>
  <c r="I2382" i="1"/>
  <c r="G2369" i="1"/>
  <c r="G2368" i="1" s="1"/>
  <c r="G2112" i="1"/>
  <c r="H1927" i="1"/>
  <c r="H1926" i="1" s="1"/>
  <c r="G1768" i="1"/>
  <c r="I2327" i="1"/>
  <c r="G1726" i="1"/>
  <c r="H3164" i="1"/>
  <c r="H3163" i="1" s="1"/>
  <c r="H3162" i="1" s="1"/>
  <c r="H3161" i="1" s="1"/>
  <c r="G2759" i="1"/>
  <c r="I2695" i="1"/>
  <c r="I2694" i="1" s="1"/>
  <c r="I2693" i="1" s="1"/>
  <c r="I2472" i="1"/>
  <c r="H2327" i="1"/>
  <c r="G2320" i="1"/>
  <c r="G2319" i="1" s="1"/>
  <c r="H1940" i="1"/>
  <c r="H2871" i="1"/>
  <c r="H2870" i="1" s="1"/>
  <c r="H2869" i="1" s="1"/>
  <c r="G2650" i="1"/>
  <c r="G2649" i="1" s="1"/>
  <c r="G2648" i="1" s="1"/>
  <c r="H2641" i="1"/>
  <c r="H2640" i="1" s="1"/>
  <c r="H2382" i="1"/>
  <c r="G2152" i="1"/>
  <c r="G2151" i="1" s="1"/>
  <c r="H2152" i="1"/>
  <c r="H2151" i="1" s="1"/>
  <c r="I2236" i="1"/>
  <c r="I2235" i="1" s="1"/>
  <c r="I1698" i="1"/>
  <c r="I1697" i="1" s="1"/>
  <c r="H2536" i="1"/>
  <c r="H2535" i="1" s="1"/>
  <c r="H2534" i="1" s="1"/>
  <c r="H2533" i="1" s="1"/>
  <c r="H2532" i="1" s="1"/>
  <c r="G2230" i="1"/>
  <c r="G2229" i="1" s="1"/>
  <c r="H1997" i="1"/>
  <c r="I1927" i="1"/>
  <c r="I1926" i="1" s="1"/>
  <c r="I1883" i="1"/>
  <c r="I1876" i="1"/>
  <c r="I1875" i="1" s="1"/>
  <c r="I2270" i="1"/>
  <c r="G2222" i="1"/>
  <c r="G2132" i="1"/>
  <c r="G2131" i="1" s="1"/>
  <c r="G2130" i="1" s="1"/>
  <c r="G2129" i="1" s="1"/>
  <c r="G2128" i="1" s="1"/>
  <c r="I2105" i="1"/>
  <c r="I2104" i="1" s="1"/>
  <c r="H1565" i="1"/>
  <c r="H1495" i="1"/>
  <c r="H1482" i="1"/>
  <c r="H1481" i="1" s="1"/>
  <c r="I1903" i="1"/>
  <c r="I1902" i="1" s="1"/>
  <c r="I1901" i="1" s="1"/>
  <c r="I1900" i="1" s="1"/>
  <c r="I1899" i="1" s="1"/>
  <c r="H1903" i="1"/>
  <c r="H1902" i="1" s="1"/>
  <c r="H1901" i="1" s="1"/>
  <c r="H1900" i="1" s="1"/>
  <c r="H1899" i="1" s="1"/>
  <c r="H1776" i="1"/>
  <c r="H1775" i="1" s="1"/>
  <c r="G1711" i="1"/>
  <c r="G1740" i="1"/>
  <c r="G1739" i="1" s="1"/>
  <c r="G1738" i="1" s="1"/>
  <c r="G1737" i="1" s="1"/>
  <c r="G1580" i="1"/>
  <c r="G1579" i="1" s="1"/>
  <c r="G1578" i="1" s="1"/>
  <c r="G1577" i="1" s="1"/>
  <c r="G1517" i="1"/>
  <c r="G1516" i="1" s="1"/>
  <c r="G1515" i="1" s="1"/>
  <c r="G1514" i="1" s="1"/>
  <c r="H1431" i="1"/>
  <c r="H1430" i="1" s="1"/>
  <c r="H1206" i="1"/>
  <c r="H1022" i="1"/>
  <c r="H1021" i="1" s="1"/>
  <c r="I1022" i="1"/>
  <c r="I1021" i="1" s="1"/>
  <c r="G1674" i="1"/>
  <c r="G1673" i="1" s="1"/>
  <c r="G1672" i="1" s="1"/>
  <c r="G1671" i="1" s="1"/>
  <c r="G1670" i="1" s="1"/>
  <c r="H1654" i="1"/>
  <c r="I1431" i="1"/>
  <c r="I1430" i="1" s="1"/>
  <c r="H1370" i="1"/>
  <c r="H1369" i="1" s="1"/>
  <c r="G1320" i="1"/>
  <c r="G1199" i="1"/>
  <c r="G1198" i="1" s="1"/>
  <c r="I1438" i="1"/>
  <c r="I1370" i="1"/>
  <c r="I1320" i="1"/>
  <c r="G1250" i="1"/>
  <c r="G1249" i="1" s="1"/>
  <c r="G1482" i="1"/>
  <c r="G1481" i="1" s="1"/>
  <c r="G1334" i="1"/>
  <c r="G1333" i="1" s="1"/>
  <c r="G1150" i="1"/>
  <c r="G1149" i="1" s="1"/>
  <c r="G1148" i="1" s="1"/>
  <c r="H1226" i="1"/>
  <c r="H1225" i="1" s="1"/>
  <c r="H1224" i="1" s="1"/>
  <c r="H1223" i="1" s="1"/>
  <c r="H1222" i="1" s="1"/>
  <c r="I834" i="1"/>
  <c r="I833" i="1" s="1"/>
  <c r="I1080" i="1"/>
  <c r="I1076" i="1" s="1"/>
  <c r="I1075" i="1" s="1"/>
  <c r="I982" i="1"/>
  <c r="I1458" i="1"/>
  <c r="I1457" i="1" s="1"/>
  <c r="I1456" i="1" s="1"/>
  <c r="I1455" i="1" s="1"/>
  <c r="I1454" i="1" s="1"/>
  <c r="I1150" i="1"/>
  <c r="I1149" i="1" s="1"/>
  <c r="I1148" i="1" s="1"/>
  <c r="G923" i="1"/>
  <c r="G922" i="1" s="1"/>
  <c r="G921" i="1" s="1"/>
  <c r="G881" i="1"/>
  <c r="G880" i="1" s="1"/>
  <c r="G834" i="1"/>
  <c r="G833" i="1" s="1"/>
  <c r="H741" i="1"/>
  <c r="I873" i="1"/>
  <c r="I811" i="1"/>
  <c r="I810" i="1" s="1"/>
  <c r="G681" i="1"/>
  <c r="I923" i="1"/>
  <c r="I922" i="1" s="1"/>
  <c r="I921" i="1" s="1"/>
  <c r="H581" i="1"/>
  <c r="H580" i="1" s="1"/>
  <c r="I416" i="1"/>
  <c r="I627" i="1"/>
  <c r="I626" i="1" s="1"/>
  <c r="I625" i="1" s="1"/>
  <c r="I619" i="1" s="1"/>
  <c r="H614" i="1"/>
  <c r="H447" i="1"/>
  <c r="H446" i="1" s="1"/>
  <c r="G416" i="1"/>
  <c r="G447" i="1"/>
  <c r="G446" i="1" s="1"/>
  <c r="I264" i="1"/>
  <c r="I263" i="1" s="1"/>
  <c r="H307" i="1"/>
  <c r="H303" i="1" s="1"/>
  <c r="G144" i="1"/>
  <c r="G140" i="1" s="1"/>
  <c r="I129" i="1"/>
  <c r="I128" i="1" s="1"/>
  <c r="I40" i="1"/>
  <c r="I170" i="1"/>
  <c r="I169" i="1" s="1"/>
  <c r="I168" i="1" s="1"/>
  <c r="I167" i="1" s="1"/>
  <c r="I166" i="1" s="1"/>
  <c r="I165" i="1" s="1"/>
  <c r="J4035" i="1"/>
  <c r="J4034" i="1" s="1"/>
  <c r="J4032" i="1"/>
  <c r="J4031" i="1" s="1"/>
  <c r="J4027" i="1"/>
  <c r="J4026" i="1" s="1"/>
  <c r="J4024" i="1"/>
  <c r="J4023" i="1" s="1"/>
  <c r="J4021" i="1"/>
  <c r="J4019" i="1"/>
  <c r="J4012" i="1"/>
  <c r="J4011" i="1" s="1"/>
  <c r="J4010" i="1" s="1"/>
  <c r="J4009" i="1" s="1"/>
  <c r="J4008" i="1" s="1"/>
  <c r="J4007" i="1" s="1"/>
  <c r="J4004" i="1"/>
  <c r="J4002" i="1"/>
  <c r="J3999" i="1"/>
  <c r="J3998" i="1" s="1"/>
  <c r="J3991" i="1"/>
  <c r="J3984" i="1"/>
  <c r="J3983" i="1" s="1"/>
  <c r="J3982" i="1" s="1"/>
  <c r="J3981" i="1" s="1"/>
  <c r="J3980" i="1" s="1"/>
  <c r="J3977" i="1"/>
  <c r="J3976" i="1" s="1"/>
  <c r="J3974" i="1"/>
  <c r="J3973" i="1" s="1"/>
  <c r="J3967" i="1"/>
  <c r="J3966" i="1" s="1"/>
  <c r="J3964" i="1"/>
  <c r="J3963" i="1" s="1"/>
  <c r="J3961" i="1"/>
  <c r="J3960" i="1" s="1"/>
  <c r="J3958" i="1"/>
  <c r="J3955" i="1" s="1"/>
  <c r="J3948" i="1"/>
  <c r="J3946" i="1"/>
  <c r="J3944" i="1"/>
  <c r="J3937" i="1"/>
  <c r="J3935" i="1"/>
  <c r="J3930" i="1"/>
  <c r="J3929" i="1" s="1"/>
  <c r="J3927" i="1"/>
  <c r="J3926" i="1" s="1"/>
  <c r="J3923" i="1"/>
  <c r="J3921" i="1"/>
  <c r="J3918" i="1"/>
  <c r="J3917" i="1" s="1"/>
  <c r="J3915" i="1"/>
  <c r="J3914" i="1" s="1"/>
  <c r="J3912" i="1"/>
  <c r="J3911" i="1" s="1"/>
  <c r="J3904" i="1"/>
  <c r="J3902" i="1"/>
  <c r="J3899" i="1"/>
  <c r="J3898" i="1" s="1"/>
  <c r="J3894" i="1"/>
  <c r="J3893" i="1" s="1"/>
  <c r="J3892" i="1" s="1"/>
  <c r="J3891" i="1" s="1"/>
  <c r="J3886" i="1"/>
  <c r="J3885" i="1" s="1"/>
  <c r="J3883" i="1"/>
  <c r="J3882" i="1" s="1"/>
  <c r="J3880" i="1"/>
  <c r="J3879" i="1" s="1"/>
  <c r="J3874" i="1"/>
  <c r="J3872" i="1"/>
  <c r="J3869" i="1"/>
  <c r="J3868" i="1" s="1"/>
  <c r="J3865" i="1"/>
  <c r="J3864" i="1" s="1"/>
  <c r="J3862" i="1"/>
  <c r="J3861" i="1" s="1"/>
  <c r="J3854" i="1"/>
  <c r="J3852" i="1"/>
  <c r="J3849" i="1"/>
  <c r="J3848" i="1" s="1"/>
  <c r="J3845" i="1"/>
  <c r="J3844" i="1" s="1"/>
  <c r="J3843" i="1" s="1"/>
  <c r="J3837" i="1"/>
  <c r="J3835" i="1"/>
  <c r="J3833" i="1"/>
  <c r="J3830" i="1"/>
  <c r="J3829" i="1" s="1"/>
  <c r="J3826" i="1"/>
  <c r="J3825" i="1" s="1"/>
  <c r="J3824" i="1" s="1"/>
  <c r="J3818" i="1"/>
  <c r="J3817" i="1" s="1"/>
  <c r="J3815" i="1"/>
  <c r="J3814" i="1" s="1"/>
  <c r="J3802" i="1"/>
  <c r="J3801" i="1" s="1"/>
  <c r="J3799" i="1"/>
  <c r="J3798" i="1" s="1"/>
  <c r="J3789" i="1"/>
  <c r="J3788" i="1" s="1"/>
  <c r="J3781" i="1"/>
  <c r="J3780" i="1" s="1"/>
  <c r="J3776" i="1" s="1"/>
  <c r="J3775" i="1" s="1"/>
  <c r="J3770" i="1"/>
  <c r="J3769" i="1" s="1"/>
  <c r="J3768" i="1" s="1"/>
  <c r="J3767" i="1" s="1"/>
  <c r="J3766" i="1" s="1"/>
  <c r="J3763" i="1"/>
  <c r="J3761" i="1"/>
  <c r="J3757" i="1"/>
  <c r="J3756" i="1" s="1"/>
  <c r="J3754" i="1"/>
  <c r="J3753" i="1" s="1"/>
  <c r="J3747" i="1"/>
  <c r="J3746" i="1" s="1"/>
  <c r="J3744" i="1"/>
  <c r="J3743" i="1" s="1"/>
  <c r="J3740" i="1"/>
  <c r="J3739" i="1" s="1"/>
  <c r="J3736" i="1"/>
  <c r="J3735" i="1" s="1"/>
  <c r="J3731" i="1"/>
  <c r="J3730" i="1" s="1"/>
  <c r="J3727" i="1"/>
  <c r="J3726" i="1" s="1"/>
  <c r="J3718" i="1"/>
  <c r="J3717" i="1" s="1"/>
  <c r="J3716" i="1" s="1"/>
  <c r="J3715" i="1" s="1"/>
  <c r="J3714" i="1" s="1"/>
  <c r="J3713" i="1" s="1"/>
  <c r="J3712" i="1" s="1"/>
  <c r="J3709" i="1"/>
  <c r="J3708" i="1" s="1"/>
  <c r="J3707" i="1" s="1"/>
  <c r="J3700" i="1"/>
  <c r="J3699" i="1" s="1"/>
  <c r="J3698" i="1" s="1"/>
  <c r="J3697" i="1" s="1"/>
  <c r="J3696" i="1" s="1"/>
  <c r="J3695" i="1" s="1"/>
  <c r="J3693" i="1"/>
  <c r="J3692" i="1" s="1"/>
  <c r="J3691" i="1" s="1"/>
  <c r="J3690" i="1" s="1"/>
  <c r="J3689" i="1" s="1"/>
  <c r="J3688" i="1" s="1"/>
  <c r="J3686" i="1"/>
  <c r="J3685" i="1" s="1"/>
  <c r="J3683" i="1"/>
  <c r="J3682" i="1" s="1"/>
  <c r="J3679" i="1"/>
  <c r="J3678" i="1" s="1"/>
  <c r="J3676" i="1"/>
  <c r="J3675" i="1" s="1"/>
  <c r="J3673" i="1"/>
  <c r="J3672" i="1" s="1"/>
  <c r="J3670" i="1"/>
  <c r="J3668" i="1"/>
  <c r="J3665" i="1"/>
  <c r="J3664" i="1" s="1"/>
  <c r="J3659" i="1"/>
  <c r="J3658" i="1" s="1"/>
  <c r="J3656" i="1"/>
  <c r="J3655" i="1" s="1"/>
  <c r="J3652" i="1"/>
  <c r="J3651" i="1" s="1"/>
  <c r="J3649" i="1"/>
  <c r="J3648" i="1" s="1"/>
  <c r="J3646" i="1"/>
  <c r="J3645" i="1" s="1"/>
  <c r="J3642" i="1"/>
  <c r="J3641" i="1" s="1"/>
  <c r="J3639" i="1"/>
  <c r="J3637" i="1"/>
  <c r="J3634" i="1"/>
  <c r="J3632" i="1"/>
  <c r="J3630" i="1"/>
  <c r="J3625" i="1"/>
  <c r="J3624" i="1" s="1"/>
  <c r="J3623" i="1" s="1"/>
  <c r="J3622" i="1" s="1"/>
  <c r="J3621" i="1" s="1"/>
  <c r="J3619" i="1"/>
  <c r="J3618" i="1" s="1"/>
  <c r="J3616" i="1"/>
  <c r="J3614" i="1"/>
  <c r="J3611" i="1"/>
  <c r="J3609" i="1"/>
  <c r="J3604" i="1"/>
  <c r="J3603" i="1" s="1"/>
  <c r="J3602" i="1" s="1"/>
  <c r="J3600" i="1"/>
  <c r="J3599" i="1" s="1"/>
  <c r="J3597" i="1"/>
  <c r="J3596" i="1" s="1"/>
  <c r="J3594" i="1"/>
  <c r="J3593" i="1" s="1"/>
  <c r="J3591" i="1"/>
  <c r="J3589" i="1"/>
  <c r="J3582" i="1"/>
  <c r="J3580" i="1"/>
  <c r="J3578" i="1"/>
  <c r="J3575" i="1"/>
  <c r="J3574" i="1" s="1"/>
  <c r="J3569" i="1"/>
  <c r="J3568" i="1" s="1"/>
  <c r="J3567" i="1" s="1"/>
  <c r="J3566" i="1" s="1"/>
  <c r="J3565" i="1" s="1"/>
  <c r="J3561" i="1"/>
  <c r="J3559" i="1"/>
  <c r="J3556" i="1"/>
  <c r="J3555" i="1" s="1"/>
  <c r="J3551" i="1"/>
  <c r="J3550" i="1" s="1"/>
  <c r="J3549" i="1" s="1"/>
  <c r="J3547" i="1"/>
  <c r="J3546" i="1" s="1"/>
  <c r="J3545" i="1" s="1"/>
  <c r="J3542" i="1"/>
  <c r="J3541" i="1" s="1"/>
  <c r="J3540" i="1" s="1"/>
  <c r="J3538" i="1"/>
  <c r="J3537" i="1" s="1"/>
  <c r="J3536" i="1" s="1"/>
  <c r="J3531" i="1"/>
  <c r="J3530" i="1" s="1"/>
  <c r="J3528" i="1"/>
  <c r="J3527" i="1" s="1"/>
  <c r="J3525" i="1"/>
  <c r="J3524" i="1" s="1"/>
  <c r="J3518" i="1"/>
  <c r="J3516" i="1"/>
  <c r="J3514" i="1"/>
  <c r="J3509" i="1"/>
  <c r="J3507" i="1"/>
  <c r="J3504" i="1"/>
  <c r="J3502" i="1"/>
  <c r="J3500" i="1"/>
  <c r="J3496" i="1"/>
  <c r="J3495" i="1" s="1"/>
  <c r="J3494" i="1" s="1"/>
  <c r="J3492" i="1"/>
  <c r="J3490" i="1"/>
  <c r="J3487" i="1"/>
  <c r="J3485" i="1"/>
  <c r="J3483" i="1"/>
  <c r="J3475" i="1"/>
  <c r="J3474" i="1" s="1"/>
  <c r="J3473" i="1" s="1"/>
  <c r="J3472" i="1" s="1"/>
  <c r="J3471" i="1" s="1"/>
  <c r="J3470" i="1" s="1"/>
  <c r="J3467" i="1"/>
  <c r="J3465" i="1"/>
  <c r="J3462" i="1"/>
  <c r="J3461" i="1" s="1"/>
  <c r="J3457" i="1"/>
  <c r="J3456" i="1" s="1"/>
  <c r="J3455" i="1" s="1"/>
  <c r="J3454" i="1" s="1"/>
  <c r="J3453" i="1" s="1"/>
  <c r="J3451" i="1"/>
  <c r="J3449" i="1"/>
  <c r="J3444" i="1"/>
  <c r="J3442" i="1"/>
  <c r="J3437" i="1"/>
  <c r="J3436" i="1" s="1"/>
  <c r="J3435" i="1" s="1"/>
  <c r="J3434" i="1" s="1"/>
  <c r="J3432" i="1"/>
  <c r="J3431" i="1" s="1"/>
  <c r="J3429" i="1"/>
  <c r="J3428" i="1" s="1"/>
  <c r="J3425" i="1"/>
  <c r="J3424" i="1" s="1"/>
  <c r="J3422" i="1"/>
  <c r="J3421" i="1" s="1"/>
  <c r="J3419" i="1"/>
  <c r="J3418" i="1" s="1"/>
  <c r="J3416" i="1"/>
  <c r="J3415" i="1" s="1"/>
  <c r="J3409" i="1"/>
  <c r="J3408" i="1" s="1"/>
  <c r="J3407" i="1" s="1"/>
  <c r="J3405" i="1"/>
  <c r="J3404" i="1" s="1"/>
  <c r="J3402" i="1"/>
  <c r="J3401" i="1" s="1"/>
  <c r="J3399" i="1"/>
  <c r="J3398" i="1" s="1"/>
  <c r="J3396" i="1"/>
  <c r="J3395" i="1" s="1"/>
  <c r="J3389" i="1"/>
  <c r="J3387" i="1"/>
  <c r="J3380" i="1"/>
  <c r="J3378" i="1"/>
  <c r="J3374" i="1"/>
  <c r="J3371" i="1" s="1"/>
  <c r="J3369" i="1"/>
  <c r="J3368" i="1" s="1"/>
  <c r="J3365" i="1"/>
  <c r="J3363" i="1"/>
  <c r="J3361" i="1"/>
  <c r="J3353" i="1"/>
  <c r="J3351" i="1"/>
  <c r="J3342" i="1"/>
  <c r="J3339" i="1" s="1"/>
  <c r="J3337" i="1"/>
  <c r="J3336" i="1" s="1"/>
  <c r="J3322" i="1"/>
  <c r="J3319" i="1" s="1"/>
  <c r="J3317" i="1"/>
  <c r="J3315" i="1"/>
  <c r="J3313" i="1"/>
  <c r="J3308" i="1"/>
  <c r="J3306" i="1"/>
  <c r="J3302" i="1"/>
  <c r="J3301" i="1" s="1"/>
  <c r="J3300" i="1" s="1"/>
  <c r="J3286" i="1"/>
  <c r="J3284" i="1"/>
  <c r="J3281" i="1"/>
  <c r="J3280" i="1" s="1"/>
  <c r="J3276" i="1"/>
  <c r="J3275" i="1" s="1"/>
  <c r="J3274" i="1" s="1"/>
  <c r="J3273" i="1" s="1"/>
  <c r="J3268" i="1"/>
  <c r="J3265" i="1" s="1"/>
  <c r="J3263" i="1"/>
  <c r="J3262" i="1" s="1"/>
  <c r="J3256" i="1"/>
  <c r="J3254" i="1"/>
  <c r="J3246" i="1"/>
  <c r="J3245" i="1" s="1"/>
  <c r="J3243" i="1"/>
  <c r="J3242" i="1" s="1"/>
  <c r="J3232" i="1"/>
  <c r="J3231" i="1" s="1"/>
  <c r="J3230" i="1" s="1"/>
  <c r="J3229" i="1" s="1"/>
  <c r="J3228" i="1" s="1"/>
  <c r="J3227" i="1" s="1"/>
  <c r="J3225" i="1"/>
  <c r="J3223" i="1"/>
  <c r="J3221" i="1"/>
  <c r="J3218" i="1"/>
  <c r="J3217" i="1" s="1"/>
  <c r="J3213" i="1"/>
  <c r="J3212" i="1" s="1"/>
  <c r="J3211" i="1" s="1"/>
  <c r="J3210" i="1" s="1"/>
  <c r="J3208" i="1"/>
  <c r="J3206" i="1"/>
  <c r="J3204" i="1"/>
  <c r="J3200" i="1"/>
  <c r="J3199" i="1" s="1"/>
  <c r="J3197" i="1"/>
  <c r="J3196" i="1" s="1"/>
  <c r="J3194" i="1"/>
  <c r="J3193" i="1" s="1"/>
  <c r="J3191" i="1"/>
  <c r="J3190" i="1" s="1"/>
  <c r="J3188" i="1"/>
  <c r="J3187" i="1" s="1"/>
  <c r="J3179" i="1"/>
  <c r="J3177" i="1"/>
  <c r="J3174" i="1"/>
  <c r="J3173" i="1" s="1"/>
  <c r="J3167" i="1"/>
  <c r="J3165" i="1"/>
  <c r="J3158" i="1"/>
  <c r="J3157" i="1" s="1"/>
  <c r="J3156" i="1" s="1"/>
  <c r="J3155" i="1" s="1"/>
  <c r="J3154" i="1" s="1"/>
  <c r="J3152" i="1"/>
  <c r="J3151" i="1" s="1"/>
  <c r="J3149" i="1"/>
  <c r="J3148" i="1" s="1"/>
  <c r="J3145" i="1"/>
  <c r="J3144" i="1" s="1"/>
  <c r="J3143" i="1" s="1"/>
  <c r="J3139" i="1"/>
  <c r="J3138" i="1" s="1"/>
  <c r="J3136" i="1"/>
  <c r="J3135" i="1" s="1"/>
  <c r="J3132" i="1"/>
  <c r="J3131" i="1" s="1"/>
  <c r="J3129" i="1"/>
  <c r="J3128" i="1" s="1"/>
  <c r="J3126" i="1"/>
  <c r="J3125" i="1" s="1"/>
  <c r="J3123" i="1"/>
  <c r="J3122" i="1" s="1"/>
  <c r="J3115" i="1"/>
  <c r="J3114" i="1" s="1"/>
  <c r="J3112" i="1"/>
  <c r="J3111" i="1" s="1"/>
  <c r="J3109" i="1"/>
  <c r="J3108" i="1" s="1"/>
  <c r="J3105" i="1"/>
  <c r="J3104" i="1" s="1"/>
  <c r="J3102" i="1"/>
  <c r="J3101" i="1" s="1"/>
  <c r="J3097" i="1"/>
  <c r="J3096" i="1" s="1"/>
  <c r="J3095" i="1" s="1"/>
  <c r="J3090" i="1"/>
  <c r="J3089" i="1" s="1"/>
  <c r="J3088" i="1" s="1"/>
  <c r="J3082" i="1"/>
  <c r="J3081" i="1" s="1"/>
  <c r="J3080" i="1" s="1"/>
  <c r="J3075" i="1"/>
  <c r="J3074" i="1" s="1"/>
  <c r="J3072" i="1"/>
  <c r="J3071" i="1" s="1"/>
  <c r="J3037" i="1"/>
  <c r="J3036" i="1" s="1"/>
  <c r="J3035" i="1" s="1"/>
  <c r="J3033" i="1"/>
  <c r="J3032" i="1" s="1"/>
  <c r="J3030" i="1"/>
  <c r="J3029" i="1" s="1"/>
  <c r="J3027" i="1"/>
  <c r="J3026" i="1" s="1"/>
  <c r="J3024" i="1"/>
  <c r="J3023" i="1" s="1"/>
  <c r="J3021" i="1"/>
  <c r="J3020" i="1" s="1"/>
  <c r="J3018" i="1"/>
  <c r="J3017" i="1" s="1"/>
  <c r="J3015" i="1"/>
  <c r="J3014" i="1" s="1"/>
  <c r="J3012" i="1"/>
  <c r="J3011" i="1" s="1"/>
  <c r="J3009" i="1"/>
  <c r="J3008" i="1" s="1"/>
  <c r="J3006" i="1"/>
  <c r="J3005" i="1" s="1"/>
  <c r="J3003" i="1"/>
  <c r="J3002" i="1" s="1"/>
  <c r="J3000" i="1"/>
  <c r="J2999" i="1" s="1"/>
  <c r="J2997" i="1"/>
  <c r="J2996" i="1" s="1"/>
  <c r="J2994" i="1"/>
  <c r="J2993" i="1" s="1"/>
  <c r="J2988" i="1"/>
  <c r="J2987" i="1" s="1"/>
  <c r="J2985" i="1"/>
  <c r="J2984" i="1" s="1"/>
  <c r="J2982" i="1"/>
  <c r="J2981" i="1" s="1"/>
  <c r="J2979" i="1"/>
  <c r="J2978" i="1" s="1"/>
  <c r="J2976" i="1"/>
  <c r="J2975" i="1" s="1"/>
  <c r="J2973" i="1"/>
  <c r="J2972" i="1" s="1"/>
  <c r="J2970" i="1"/>
  <c r="J2969" i="1" s="1"/>
  <c r="J2967" i="1"/>
  <c r="J2966" i="1" s="1"/>
  <c r="J2962" i="1"/>
  <c r="J2961" i="1" s="1"/>
  <c r="J2959" i="1"/>
  <c r="J2958" i="1" s="1"/>
  <c r="J2955" i="1"/>
  <c r="J2954" i="1" s="1"/>
  <c r="J2952" i="1"/>
  <c r="J2951" i="1" s="1"/>
  <c r="J2949" i="1"/>
  <c r="J2948" i="1" s="1"/>
  <c r="J2918" i="1"/>
  <c r="J2917" i="1" s="1"/>
  <c r="J2916" i="1" s="1"/>
  <c r="J2911" i="1"/>
  <c r="J2910" i="1" s="1"/>
  <c r="J2908" i="1"/>
  <c r="J2907" i="1" s="1"/>
  <c r="J2899" i="1"/>
  <c r="J2898" i="1" s="1"/>
  <c r="J2896" i="1"/>
  <c r="J2895" i="1" s="1"/>
  <c r="J2888" i="1"/>
  <c r="J2887" i="1" s="1"/>
  <c r="J2886" i="1" s="1"/>
  <c r="J2885" i="1" s="1"/>
  <c r="J2884" i="1" s="1"/>
  <c r="J2883" i="1" s="1"/>
  <c r="J2881" i="1"/>
  <c r="J2880" i="1" s="1"/>
  <c r="J2879" i="1" s="1"/>
  <c r="J2878" i="1" s="1"/>
  <c r="J2877" i="1" s="1"/>
  <c r="J2876" i="1" s="1"/>
  <c r="J2874" i="1"/>
  <c r="J2873" i="1" s="1"/>
  <c r="J2872" i="1" s="1"/>
  <c r="J2863" i="1"/>
  <c r="J2862" i="1" s="1"/>
  <c r="J2860" i="1"/>
  <c r="J2859" i="1" s="1"/>
  <c r="J2857" i="1"/>
  <c r="J2856" i="1" s="1"/>
  <c r="J2844" i="1"/>
  <c r="J2843" i="1" s="1"/>
  <c r="J2841" i="1"/>
  <c r="J2840" i="1" s="1"/>
  <c r="J2838" i="1"/>
  <c r="J2837" i="1" s="1"/>
  <c r="J2835" i="1"/>
  <c r="J2834" i="1" s="1"/>
  <c r="J2832" i="1"/>
  <c r="J2831" i="1" s="1"/>
  <c r="J2829" i="1"/>
  <c r="J2828" i="1" s="1"/>
  <c r="J2826" i="1"/>
  <c r="J2825" i="1" s="1"/>
  <c r="J2823" i="1"/>
  <c r="J2822" i="1" s="1"/>
  <c r="J2820" i="1"/>
  <c r="J2819" i="1" s="1"/>
  <c r="J2817" i="1"/>
  <c r="J2816" i="1" s="1"/>
  <c r="J2810" i="1"/>
  <c r="J2809" i="1" s="1"/>
  <c r="J2808" i="1" s="1"/>
  <c r="J2794" i="1"/>
  <c r="J2793" i="1" s="1"/>
  <c r="J2791" i="1"/>
  <c r="J2790" i="1" s="1"/>
  <c r="J2788" i="1"/>
  <c r="J2787" i="1" s="1"/>
  <c r="J2785" i="1"/>
  <c r="J2784" i="1" s="1"/>
  <c r="J2777" i="1"/>
  <c r="J2776" i="1" s="1"/>
  <c r="J2775" i="1" s="1"/>
  <c r="J2773" i="1"/>
  <c r="J2772" i="1" s="1"/>
  <c r="J2771" i="1" s="1"/>
  <c r="J2768" i="1"/>
  <c r="J2767" i="1" s="1"/>
  <c r="J2765" i="1"/>
  <c r="J2764" i="1" s="1"/>
  <c r="J2761" i="1"/>
  <c r="J2760" i="1" s="1"/>
  <c r="J2757" i="1"/>
  <c r="J2756" i="1" s="1"/>
  <c r="J2754" i="1"/>
  <c r="J2753" i="1" s="1"/>
  <c r="J2751" i="1"/>
  <c r="J2750" i="1" s="1"/>
  <c r="J2748" i="1"/>
  <c r="J2747" i="1" s="1"/>
  <c r="J2745" i="1"/>
  <c r="J2744" i="1" s="1"/>
  <c r="J2742" i="1"/>
  <c r="J2741" i="1" s="1"/>
  <c r="J2739" i="1"/>
  <c r="J2738" i="1" s="1"/>
  <c r="J2736" i="1"/>
  <c r="J2735" i="1" s="1"/>
  <c r="J2733" i="1"/>
  <c r="J2732" i="1" s="1"/>
  <c r="J2730" i="1"/>
  <c r="J2729" i="1" s="1"/>
  <c r="J2727" i="1"/>
  <c r="J2726" i="1" s="1"/>
  <c r="J2719" i="1"/>
  <c r="J2718" i="1" s="1"/>
  <c r="J2717" i="1" s="1"/>
  <c r="J2716" i="1" s="1"/>
  <c r="J2715" i="1" s="1"/>
  <c r="J2714" i="1" s="1"/>
  <c r="J2712" i="1"/>
  <c r="J2711" i="1" s="1"/>
  <c r="J2710" i="1" s="1"/>
  <c r="J2708" i="1"/>
  <c r="J2707" i="1" s="1"/>
  <c r="J2706" i="1" s="1"/>
  <c r="J2698" i="1"/>
  <c r="J2696" i="1"/>
  <c r="J2691" i="1"/>
  <c r="J2689" i="1"/>
  <c r="J2686" i="1"/>
  <c r="J2685" i="1" s="1"/>
  <c r="J2681" i="1"/>
  <c r="J2680" i="1" s="1"/>
  <c r="J2679" i="1" s="1"/>
  <c r="J2673" i="1"/>
  <c r="J2672" i="1" s="1"/>
  <c r="J2671" i="1" s="1"/>
  <c r="J2670" i="1" s="1"/>
  <c r="J2669" i="1" s="1"/>
  <c r="J2668" i="1" s="1"/>
  <c r="J2667" i="1" s="1"/>
  <c r="J2665" i="1"/>
  <c r="J2663" i="1"/>
  <c r="J2660" i="1"/>
  <c r="J2659" i="1" s="1"/>
  <c r="J2655" i="1"/>
  <c r="J2653" i="1"/>
  <c r="J2651" i="1"/>
  <c r="J2646" i="1"/>
  <c r="J2645" i="1" s="1"/>
  <c r="J2643" i="1"/>
  <c r="J2642" i="1" s="1"/>
  <c r="J2636" i="1"/>
  <c r="J2635" i="1" s="1"/>
  <c r="J2634" i="1" s="1"/>
  <c r="J2633" i="1" s="1"/>
  <c r="J2631" i="1"/>
  <c r="J2630" i="1" s="1"/>
  <c r="J2629" i="1" s="1"/>
  <c r="J2624" i="1"/>
  <c r="J2623" i="1" s="1"/>
  <c r="J2622" i="1" s="1"/>
  <c r="J2621" i="1" s="1"/>
  <c r="J2619" i="1"/>
  <c r="J2618" i="1" s="1"/>
  <c r="J2616" i="1"/>
  <c r="J2615" i="1" s="1"/>
  <c r="J2605" i="1"/>
  <c r="J2604" i="1" s="1"/>
  <c r="J2603" i="1" s="1"/>
  <c r="J2602" i="1" s="1"/>
  <c r="J2600" i="1"/>
  <c r="J2599" i="1" s="1"/>
  <c r="J2597" i="1"/>
  <c r="J2596" i="1" s="1"/>
  <c r="J2593" i="1"/>
  <c r="J2592" i="1" s="1"/>
  <c r="J2591" i="1" s="1"/>
  <c r="J2584" i="1"/>
  <c r="J2583" i="1" s="1"/>
  <c r="J2582" i="1" s="1"/>
  <c r="J2581" i="1" s="1"/>
  <c r="J2580" i="1" s="1"/>
  <c r="J2579" i="1" s="1"/>
  <c r="J2578" i="1" s="1"/>
  <c r="J2569" i="1"/>
  <c r="J2568" i="1" s="1"/>
  <c r="J2567" i="1" s="1"/>
  <c r="J2566" i="1" s="1"/>
  <c r="J2565" i="1" s="1"/>
  <c r="J2564" i="1" s="1"/>
  <c r="J2563" i="1" s="1"/>
  <c r="J2561" i="1"/>
  <c r="J2560" i="1" s="1"/>
  <c r="J2559" i="1" s="1"/>
  <c r="J2558" i="1" s="1"/>
  <c r="J2557" i="1" s="1"/>
  <c r="J2556" i="1" s="1"/>
  <c r="J2555" i="1" s="1"/>
  <c r="J2553" i="1"/>
  <c r="J2552" i="1" s="1"/>
  <c r="J2551" i="1" s="1"/>
  <c r="J2541" i="1"/>
  <c r="J2539" i="1"/>
  <c r="J2537" i="1"/>
  <c r="J2526" i="1"/>
  <c r="J2525" i="1" s="1"/>
  <c r="J2524" i="1" s="1"/>
  <c r="J2520" i="1"/>
  <c r="J2519" i="1" s="1"/>
  <c r="J2515" i="1"/>
  <c r="J2514" i="1" s="1"/>
  <c r="J2510" i="1"/>
  <c r="J2509" i="1" s="1"/>
  <c r="J2508" i="1" s="1"/>
  <c r="J2507" i="1" s="1"/>
  <c r="J2506" i="1" s="1"/>
  <c r="J2502" i="1"/>
  <c r="J2501" i="1" s="1"/>
  <c r="J2500" i="1" s="1"/>
  <c r="J2499" i="1" s="1"/>
  <c r="J2498" i="1" s="1"/>
  <c r="J2496" i="1"/>
  <c r="J2495" i="1" s="1"/>
  <c r="J2494" i="1" s="1"/>
  <c r="J2493" i="1" s="1"/>
  <c r="J2492" i="1" s="1"/>
  <c r="J2490" i="1"/>
  <c r="J2489" i="1" s="1"/>
  <c r="J2488" i="1" s="1"/>
  <c r="J2487" i="1" s="1"/>
  <c r="J2485" i="1"/>
  <c r="J2484" i="1" s="1"/>
  <c r="J2483" i="1" s="1"/>
  <c r="J2477" i="1"/>
  <c r="J2476" i="1" s="1"/>
  <c r="J2474" i="1"/>
  <c r="J2473" i="1" s="1"/>
  <c r="J2461" i="1"/>
  <c r="J2459" i="1"/>
  <c r="J2452" i="1"/>
  <c r="J2451" i="1" s="1"/>
  <c r="J2450" i="1" s="1"/>
  <c r="J2449" i="1" s="1"/>
  <c r="J2448" i="1" s="1"/>
  <c r="J2447" i="1" s="1"/>
  <c r="J2444" i="1"/>
  <c r="J2443" i="1" s="1"/>
  <c r="J2441" i="1"/>
  <c r="J2440" i="1" s="1"/>
  <c r="J2436" i="1"/>
  <c r="J2435" i="1" s="1"/>
  <c r="J2432" i="1"/>
  <c r="J2431" i="1" s="1"/>
  <c r="J2429" i="1"/>
  <c r="J2428" i="1" s="1"/>
  <c r="J2425" i="1"/>
  <c r="J2424" i="1" s="1"/>
  <c r="J2422" i="1"/>
  <c r="J2421" i="1" s="1"/>
  <c r="J2415" i="1"/>
  <c r="J2414" i="1" s="1"/>
  <c r="J2412" i="1"/>
  <c r="J2411" i="1" s="1"/>
  <c r="J2407" i="1"/>
  <c r="J2405" i="1"/>
  <c r="J2396" i="1"/>
  <c r="J2395" i="1" s="1"/>
  <c r="J2394" i="1" s="1"/>
  <c r="J2393" i="1" s="1"/>
  <c r="J2392" i="1" s="1"/>
  <c r="J2391" i="1" s="1"/>
  <c r="J2390" i="1" s="1"/>
  <c r="J2388" i="1"/>
  <c r="J2387" i="1" s="1"/>
  <c r="J2386" i="1" s="1"/>
  <c r="J2385" i="1" s="1"/>
  <c r="J2384" i="1" s="1"/>
  <c r="J2383" i="1" s="1"/>
  <c r="J2380" i="1"/>
  <c r="J2379" i="1" s="1"/>
  <c r="J2378" i="1" s="1"/>
  <c r="J2377" i="1" s="1"/>
  <c r="J2376" i="1" s="1"/>
  <c r="J2374" i="1"/>
  <c r="J2373" i="1" s="1"/>
  <c r="J2372" i="1" s="1"/>
  <c r="J2371" i="1" s="1"/>
  <c r="J2370" i="1" s="1"/>
  <c r="J2366" i="1"/>
  <c r="J2365" i="1" s="1"/>
  <c r="J2364" i="1" s="1"/>
  <c r="J2358" i="1"/>
  <c r="J2357" i="1" s="1"/>
  <c r="J2356" i="1" s="1"/>
  <c r="J2350" i="1"/>
  <c r="J2348" i="1"/>
  <c r="J2337" i="1"/>
  <c r="J2336" i="1" s="1"/>
  <c r="J2335" i="1" s="1"/>
  <c r="J2331" i="1"/>
  <c r="J2330" i="1" s="1"/>
  <c r="J2329" i="1" s="1"/>
  <c r="J2328" i="1" s="1"/>
  <c r="J2325" i="1"/>
  <c r="J2324" i="1" s="1"/>
  <c r="J2322" i="1"/>
  <c r="J2321" i="1" s="1"/>
  <c r="J2317" i="1"/>
  <c r="J2316" i="1" s="1"/>
  <c r="J2315" i="1" s="1"/>
  <c r="J2314" i="1" s="1"/>
  <c r="J2313" i="1" s="1"/>
  <c r="J2309" i="1"/>
  <c r="J2308" i="1" s="1"/>
  <c r="J2307" i="1" s="1"/>
  <c r="J2306" i="1" s="1"/>
  <c r="J2305" i="1" s="1"/>
  <c r="J2303" i="1"/>
  <c r="J2302" i="1" s="1"/>
  <c r="J2301" i="1" s="1"/>
  <c r="J2300" i="1" s="1"/>
  <c r="J2299" i="1" s="1"/>
  <c r="J2297" i="1"/>
  <c r="J2296" i="1" s="1"/>
  <c r="J2288" i="1"/>
  <c r="J2287" i="1" s="1"/>
  <c r="J2286" i="1" s="1"/>
  <c r="J2285" i="1" s="1"/>
  <c r="J2283" i="1"/>
  <c r="J2282" i="1" s="1"/>
  <c r="J2281" i="1" s="1"/>
  <c r="J2275" i="1"/>
  <c r="J2274" i="1" s="1"/>
  <c r="J2272" i="1"/>
  <c r="J2271" i="1" s="1"/>
  <c r="J2256" i="1"/>
  <c r="J2255" i="1" s="1"/>
  <c r="J2249" i="1"/>
  <c r="J2248" i="1" s="1"/>
  <c r="J2247" i="1" s="1"/>
  <c r="J2246" i="1" s="1"/>
  <c r="J2245" i="1" s="1"/>
  <c r="J2244" i="1" s="1"/>
  <c r="J2241" i="1"/>
  <c r="J2240" i="1" s="1"/>
  <c r="J2238" i="1"/>
  <c r="J2237" i="1" s="1"/>
  <c r="J2233" i="1"/>
  <c r="J2231" i="1"/>
  <c r="J2227" i="1"/>
  <c r="J2226" i="1" s="1"/>
  <c r="J2224" i="1"/>
  <c r="J2223" i="1" s="1"/>
  <c r="J2220" i="1"/>
  <c r="J2219" i="1" s="1"/>
  <c r="J2217" i="1"/>
  <c r="J2216" i="1" s="1"/>
  <c r="J2214" i="1"/>
  <c r="J2213" i="1" s="1"/>
  <c r="J2207" i="1"/>
  <c r="J2205" i="1"/>
  <c r="J2202" i="1"/>
  <c r="J2201" i="1" s="1"/>
  <c r="J2197" i="1"/>
  <c r="J2195" i="1"/>
  <c r="J2186" i="1"/>
  <c r="J2185" i="1" s="1"/>
  <c r="J2184" i="1" s="1"/>
  <c r="J2183" i="1" s="1"/>
  <c r="J2182" i="1" s="1"/>
  <c r="J2181" i="1" s="1"/>
  <c r="J2180" i="1" s="1"/>
  <c r="J2171" i="1"/>
  <c r="J2170" i="1" s="1"/>
  <c r="J2169" i="1" s="1"/>
  <c r="J2168" i="1" s="1"/>
  <c r="J2167" i="1" s="1"/>
  <c r="J2166" i="1" s="1"/>
  <c r="J2165" i="1" s="1"/>
  <c r="J2163" i="1"/>
  <c r="J2162" i="1" s="1"/>
  <c r="J2161" i="1" s="1"/>
  <c r="J2160" i="1" s="1"/>
  <c r="J2159" i="1" s="1"/>
  <c r="J2157" i="1"/>
  <c r="J2156" i="1" s="1"/>
  <c r="J2155" i="1" s="1"/>
  <c r="J2154" i="1" s="1"/>
  <c r="J2153" i="1" s="1"/>
  <c r="J2149" i="1"/>
  <c r="J2148" i="1" s="1"/>
  <c r="J2147" i="1" s="1"/>
  <c r="J2137" i="1"/>
  <c r="J2135" i="1"/>
  <c r="J2133" i="1"/>
  <c r="J2122" i="1"/>
  <c r="J2121" i="1" s="1"/>
  <c r="J2120" i="1" s="1"/>
  <c r="J2116" i="1"/>
  <c r="J2115" i="1" s="1"/>
  <c r="J2114" i="1" s="1"/>
  <c r="J2113" i="1" s="1"/>
  <c r="J2110" i="1"/>
  <c r="J2109" i="1" s="1"/>
  <c r="J2107" i="1"/>
  <c r="J2106" i="1" s="1"/>
  <c r="J2102" i="1"/>
  <c r="J2101" i="1" s="1"/>
  <c r="J2100" i="1" s="1"/>
  <c r="J2099" i="1" s="1"/>
  <c r="J2098" i="1" s="1"/>
  <c r="J2092" i="1"/>
  <c r="J2087" i="1"/>
  <c r="J2086" i="1" s="1"/>
  <c r="J2085" i="1" s="1"/>
  <c r="J2084" i="1" s="1"/>
  <c r="J2081" i="1"/>
  <c r="J2080" i="1" s="1"/>
  <c r="J2079" i="1" s="1"/>
  <c r="J2078" i="1" s="1"/>
  <c r="J2077" i="1" s="1"/>
  <c r="J2075" i="1"/>
  <c r="J2074" i="1" s="1"/>
  <c r="J2066" i="1"/>
  <c r="J2065" i="1" s="1"/>
  <c r="J2064" i="1" s="1"/>
  <c r="J2063" i="1" s="1"/>
  <c r="J2061" i="1"/>
  <c r="J2060" i="1" s="1"/>
  <c r="J2059" i="1" s="1"/>
  <c r="J2057" i="1"/>
  <c r="J2056" i="1" s="1"/>
  <c r="J2055" i="1" s="1"/>
  <c r="J2053" i="1"/>
  <c r="J2052" i="1" s="1"/>
  <c r="J2050" i="1"/>
  <c r="J2049" i="1" s="1"/>
  <c r="J2034" i="1"/>
  <c r="J2033" i="1" s="1"/>
  <c r="J2032" i="1" s="1"/>
  <c r="J2031" i="1" s="1"/>
  <c r="J2030" i="1" s="1"/>
  <c r="J2029" i="1" s="1"/>
  <c r="J2027" i="1"/>
  <c r="J2026" i="1" s="1"/>
  <c r="J2025" i="1" s="1"/>
  <c r="J2024" i="1" s="1"/>
  <c r="J2022" i="1"/>
  <c r="J2021" i="1" s="1"/>
  <c r="J2020" i="1" s="1"/>
  <c r="J2019" i="1" s="1"/>
  <c r="J2018" i="1" s="1"/>
  <c r="J2014" i="1"/>
  <c r="J2013" i="1" s="1"/>
  <c r="J2011" i="1"/>
  <c r="J2010" i="1" s="1"/>
  <c r="J2006" i="1"/>
  <c r="J2005" i="1" s="1"/>
  <c r="J2002" i="1"/>
  <c r="J2001" i="1" s="1"/>
  <c r="J1999" i="1"/>
  <c r="J1998" i="1" s="1"/>
  <c r="J1995" i="1"/>
  <c r="J1994" i="1" s="1"/>
  <c r="J1992" i="1"/>
  <c r="J1991" i="1" s="1"/>
  <c r="J1989" i="1"/>
  <c r="J1988" i="1" s="1"/>
  <c r="J1982" i="1"/>
  <c r="J1979" i="1" s="1"/>
  <c r="J1977" i="1"/>
  <c r="J1976" i="1" s="1"/>
  <c r="J1972" i="1"/>
  <c r="J1970" i="1"/>
  <c r="J1961" i="1"/>
  <c r="J1960" i="1" s="1"/>
  <c r="J1959" i="1" s="1"/>
  <c r="J1958" i="1" s="1"/>
  <c r="J1957" i="1" s="1"/>
  <c r="J1956" i="1" s="1"/>
  <c r="J1955" i="1" s="1"/>
  <c r="J1946" i="1"/>
  <c r="J1945" i="1" s="1"/>
  <c r="J1944" i="1" s="1"/>
  <c r="J1943" i="1" s="1"/>
  <c r="J1942" i="1" s="1"/>
  <c r="J1941" i="1" s="1"/>
  <c r="J1938" i="1"/>
  <c r="J1937" i="1" s="1"/>
  <c r="J1936" i="1" s="1"/>
  <c r="J1935" i="1" s="1"/>
  <c r="J1934" i="1" s="1"/>
  <c r="J1932" i="1"/>
  <c r="J1931" i="1" s="1"/>
  <c r="J1930" i="1" s="1"/>
  <c r="J1929" i="1" s="1"/>
  <c r="J1928" i="1" s="1"/>
  <c r="J1924" i="1"/>
  <c r="J1923" i="1" s="1"/>
  <c r="J1922" i="1" s="1"/>
  <c r="J1908" i="1"/>
  <c r="J1906" i="1"/>
  <c r="J1904" i="1"/>
  <c r="J1893" i="1"/>
  <c r="J1892" i="1" s="1"/>
  <c r="J1891" i="1" s="1"/>
  <c r="J1887" i="1"/>
  <c r="J1886" i="1" s="1"/>
  <c r="J1885" i="1" s="1"/>
  <c r="J1884" i="1" s="1"/>
  <c r="J1881" i="1"/>
  <c r="J1880" i="1" s="1"/>
  <c r="J1878" i="1"/>
  <c r="J1877" i="1" s="1"/>
  <c r="J1871" i="1"/>
  <c r="J1870" i="1" s="1"/>
  <c r="J1869" i="1" s="1"/>
  <c r="J1868" i="1" s="1"/>
  <c r="J1867" i="1" s="1"/>
  <c r="J1865" i="1"/>
  <c r="J1864" i="1" s="1"/>
  <c r="J1863" i="1" s="1"/>
  <c r="J1862" i="1" s="1"/>
  <c r="J1860" i="1"/>
  <c r="J1859" i="1" s="1"/>
  <c r="J1858" i="1" s="1"/>
  <c r="J1857" i="1" s="1"/>
  <c r="J1854" i="1"/>
  <c r="J1853" i="1" s="1"/>
  <c r="J1852" i="1" s="1"/>
  <c r="J1851" i="1" s="1"/>
  <c r="J1850" i="1" s="1"/>
  <c r="J1848" i="1"/>
  <c r="J1847" i="1" s="1"/>
  <c r="J1839" i="1"/>
  <c r="J1838" i="1" s="1"/>
  <c r="J1837" i="1" s="1"/>
  <c r="J1836" i="1" s="1"/>
  <c r="J1834" i="1"/>
  <c r="J1833" i="1" s="1"/>
  <c r="J1832" i="1" s="1"/>
  <c r="J1830" i="1"/>
  <c r="J1829" i="1" s="1"/>
  <c r="J1828" i="1" s="1"/>
  <c r="J1826" i="1"/>
  <c r="J1825" i="1" s="1"/>
  <c r="J1823" i="1"/>
  <c r="J1822" i="1" s="1"/>
  <c r="J1807" i="1"/>
  <c r="J1806" i="1" s="1"/>
  <c r="J1805" i="1" s="1"/>
  <c r="J1804" i="1" s="1"/>
  <c r="J1803" i="1" s="1"/>
  <c r="J1802" i="1" s="1"/>
  <c r="J1800" i="1"/>
  <c r="J1799" i="1" s="1"/>
  <c r="J1795" i="1"/>
  <c r="J1794" i="1" s="1"/>
  <c r="J1793" i="1" s="1"/>
  <c r="J1792" i="1" s="1"/>
  <c r="J1791" i="1" s="1"/>
  <c r="J1787" i="1"/>
  <c r="J1786" i="1" s="1"/>
  <c r="J1784" i="1"/>
  <c r="J1783" i="1" s="1"/>
  <c r="J1779" i="1"/>
  <c r="J1777" i="1"/>
  <c r="J1773" i="1"/>
  <c r="J1772" i="1" s="1"/>
  <c r="J1770" i="1"/>
  <c r="J1769" i="1" s="1"/>
  <c r="J1766" i="1"/>
  <c r="J1765" i="1" s="1"/>
  <c r="J1763" i="1"/>
  <c r="J1762" i="1" s="1"/>
  <c r="J1760" i="1"/>
  <c r="J1759" i="1" s="1"/>
  <c r="J1753" i="1"/>
  <c r="J1751" i="1"/>
  <c r="J1748" i="1"/>
  <c r="J1747" i="1" s="1"/>
  <c r="J1743" i="1"/>
  <c r="J1741" i="1"/>
  <c r="J1732" i="1"/>
  <c r="J1731" i="1" s="1"/>
  <c r="J1730" i="1" s="1"/>
  <c r="J1729" i="1" s="1"/>
  <c r="J1728" i="1" s="1"/>
  <c r="J1727" i="1" s="1"/>
  <c r="J1717" i="1"/>
  <c r="J1716" i="1" s="1"/>
  <c r="J1715" i="1" s="1"/>
  <c r="J1714" i="1" s="1"/>
  <c r="J1713" i="1" s="1"/>
  <c r="J1712" i="1" s="1"/>
  <c r="J1709" i="1"/>
  <c r="J1708" i="1" s="1"/>
  <c r="J1707" i="1" s="1"/>
  <c r="J1706" i="1" s="1"/>
  <c r="J1705" i="1" s="1"/>
  <c r="J1703" i="1"/>
  <c r="J1702" i="1" s="1"/>
  <c r="J1701" i="1" s="1"/>
  <c r="J1700" i="1" s="1"/>
  <c r="J1699" i="1" s="1"/>
  <c r="J1695" i="1"/>
  <c r="J1694" i="1" s="1"/>
  <c r="J1693" i="1" s="1"/>
  <c r="J1687" i="1"/>
  <c r="J1686" i="1" s="1"/>
  <c r="J1685" i="1" s="1"/>
  <c r="J1679" i="1"/>
  <c r="J1677" i="1"/>
  <c r="J1675" i="1"/>
  <c r="J1664" i="1"/>
  <c r="J1663" i="1" s="1"/>
  <c r="J1662" i="1" s="1"/>
  <c r="J1658" i="1"/>
  <c r="J1657" i="1" s="1"/>
  <c r="J1656" i="1" s="1"/>
  <c r="J1655" i="1" s="1"/>
  <c r="J1652" i="1"/>
  <c r="J1651" i="1" s="1"/>
  <c r="J1649" i="1"/>
  <c r="J1647" i="1"/>
  <c r="J1640" i="1"/>
  <c r="J1639" i="1" s="1"/>
  <c r="J1638" i="1" s="1"/>
  <c r="J1637" i="1" s="1"/>
  <c r="J1635" i="1"/>
  <c r="J1634" i="1" s="1"/>
  <c r="J1633" i="1" s="1"/>
  <c r="J1632" i="1" s="1"/>
  <c r="J1629" i="1"/>
  <c r="J1628" i="1" s="1"/>
  <c r="J1627" i="1" s="1"/>
  <c r="J1626" i="1" s="1"/>
  <c r="J1625" i="1" s="1"/>
  <c r="J1623" i="1"/>
  <c r="J1622" i="1" s="1"/>
  <c r="J1614" i="1"/>
  <c r="J1613" i="1" s="1"/>
  <c r="J1612" i="1" s="1"/>
  <c r="J1611" i="1" s="1"/>
  <c r="J1609" i="1"/>
  <c r="J1608" i="1" s="1"/>
  <c r="J1607" i="1" s="1"/>
  <c r="J1605" i="1"/>
  <c r="J1604" i="1" s="1"/>
  <c r="J1603" i="1" s="1"/>
  <c r="J1601" i="1"/>
  <c r="J1600" i="1" s="1"/>
  <c r="J1598" i="1"/>
  <c r="J1597" i="1" s="1"/>
  <c r="J1582" i="1"/>
  <c r="J1581" i="1" s="1"/>
  <c r="J1575" i="1"/>
  <c r="J1574" i="1" s="1"/>
  <c r="J1573" i="1" s="1"/>
  <c r="J1572" i="1" s="1"/>
  <c r="J1570" i="1"/>
  <c r="J1569" i="1" s="1"/>
  <c r="J1568" i="1" s="1"/>
  <c r="J1567" i="1" s="1"/>
  <c r="J1566" i="1" s="1"/>
  <c r="J1562" i="1"/>
  <c r="J1561" i="1" s="1"/>
  <c r="J1559" i="1"/>
  <c r="J1558" i="1" s="1"/>
  <c r="J1554" i="1"/>
  <c r="J1552" i="1"/>
  <c r="J1548" i="1"/>
  <c r="J1547" i="1" s="1"/>
  <c r="J1545" i="1"/>
  <c r="J1544" i="1" s="1"/>
  <c r="J1541" i="1"/>
  <c r="J1540" i="1" s="1"/>
  <c r="J1538" i="1"/>
  <c r="J1537" i="1" s="1"/>
  <c r="J1535" i="1"/>
  <c r="J1534" i="1" s="1"/>
  <c r="J1528" i="1"/>
  <c r="J1527" i="1" s="1"/>
  <c r="J1525" i="1"/>
  <c r="J1524" i="1" s="1"/>
  <c r="J1520" i="1"/>
  <c r="J1518" i="1"/>
  <c r="J1509" i="1"/>
  <c r="J1508" i="1" s="1"/>
  <c r="J1507" i="1" s="1"/>
  <c r="J1506" i="1" s="1"/>
  <c r="J1505" i="1" s="1"/>
  <c r="J1504" i="1" s="1"/>
  <c r="J1503" i="1" s="1"/>
  <c r="J1501" i="1"/>
  <c r="J1500" i="1" s="1"/>
  <c r="J1499" i="1" s="1"/>
  <c r="J1498" i="1" s="1"/>
  <c r="J1497" i="1" s="1"/>
  <c r="J1496" i="1" s="1"/>
  <c r="J1493" i="1"/>
  <c r="J1492" i="1" s="1"/>
  <c r="J1491" i="1" s="1"/>
  <c r="J1490" i="1" s="1"/>
  <c r="J1489" i="1" s="1"/>
  <c r="J1487" i="1"/>
  <c r="J1486" i="1" s="1"/>
  <c r="J1485" i="1" s="1"/>
  <c r="J1484" i="1" s="1"/>
  <c r="J1483" i="1" s="1"/>
  <c r="J1479" i="1"/>
  <c r="J1478" i="1" s="1"/>
  <c r="J1477" i="1" s="1"/>
  <c r="J1471" i="1"/>
  <c r="J1470" i="1" s="1"/>
  <c r="J1469" i="1" s="1"/>
  <c r="J1463" i="1"/>
  <c r="J1461" i="1"/>
  <c r="J1459" i="1"/>
  <c r="J1448" i="1"/>
  <c r="J1447" i="1" s="1"/>
  <c r="J1446" i="1" s="1"/>
  <c r="J1442" i="1"/>
  <c r="J1441" i="1" s="1"/>
  <c r="J1440" i="1" s="1"/>
  <c r="J1439" i="1" s="1"/>
  <c r="J1436" i="1"/>
  <c r="J1435" i="1" s="1"/>
  <c r="J1433" i="1"/>
  <c r="J1432" i="1" s="1"/>
  <c r="J1428" i="1"/>
  <c r="J1427" i="1" s="1"/>
  <c r="J1426" i="1" s="1"/>
  <c r="J1425" i="1" s="1"/>
  <c r="J1424" i="1" s="1"/>
  <c r="J1420" i="1"/>
  <c r="J1419" i="1" s="1"/>
  <c r="J1418" i="1" s="1"/>
  <c r="J1417" i="1" s="1"/>
  <c r="J1416" i="1" s="1"/>
  <c r="J1414" i="1"/>
  <c r="J1413" i="1" s="1"/>
  <c r="J1412" i="1" s="1"/>
  <c r="J1411" i="1" s="1"/>
  <c r="J1409" i="1"/>
  <c r="J1408" i="1" s="1"/>
  <c r="J1407" i="1" s="1"/>
  <c r="J1406" i="1" s="1"/>
  <c r="J1403" i="1"/>
  <c r="J1402" i="1" s="1"/>
  <c r="J1401" i="1" s="1"/>
  <c r="J1400" i="1" s="1"/>
  <c r="J1399" i="1" s="1"/>
  <c r="J1397" i="1"/>
  <c r="J1396" i="1" s="1"/>
  <c r="J1388" i="1"/>
  <c r="J1387" i="1" s="1"/>
  <c r="J1386" i="1" s="1"/>
  <c r="J1385" i="1" s="1"/>
  <c r="J1383" i="1"/>
  <c r="J1382" i="1" s="1"/>
  <c r="J1381" i="1" s="1"/>
  <c r="J1375" i="1"/>
  <c r="J1374" i="1" s="1"/>
  <c r="J1372" i="1"/>
  <c r="J1371" i="1" s="1"/>
  <c r="J1356" i="1"/>
  <c r="J1354" i="1"/>
  <c r="J1347" i="1"/>
  <c r="J1346" i="1" s="1"/>
  <c r="J1345" i="1" s="1"/>
  <c r="J1344" i="1" s="1"/>
  <c r="J1343" i="1" s="1"/>
  <c r="J1342" i="1" s="1"/>
  <c r="J1339" i="1"/>
  <c r="J1338" i="1" s="1"/>
  <c r="J1336" i="1"/>
  <c r="J1335" i="1" s="1"/>
  <c r="J1331" i="1"/>
  <c r="J1329" i="1"/>
  <c r="J1325" i="1"/>
  <c r="J1324" i="1" s="1"/>
  <c r="J1322" i="1"/>
  <c r="J1321" i="1" s="1"/>
  <c r="J1318" i="1"/>
  <c r="J1317" i="1" s="1"/>
  <c r="J1315" i="1"/>
  <c r="J1314" i="1" s="1"/>
  <c r="J1312" i="1"/>
  <c r="J1311" i="1" s="1"/>
  <c r="J1305" i="1"/>
  <c r="J1302" i="1" s="1"/>
  <c r="J1300" i="1"/>
  <c r="J1299" i="1" s="1"/>
  <c r="J1295" i="1"/>
  <c r="J1293" i="1"/>
  <c r="J1284" i="1"/>
  <c r="J1283" i="1" s="1"/>
  <c r="J1282" i="1" s="1"/>
  <c r="J1281" i="1" s="1"/>
  <c r="J1280" i="1" s="1"/>
  <c r="J1279" i="1" s="1"/>
  <c r="J1278" i="1" s="1"/>
  <c r="J1269" i="1"/>
  <c r="J1268" i="1" s="1"/>
  <c r="J1267" i="1" s="1"/>
  <c r="J1266" i="1" s="1"/>
  <c r="J1265" i="1" s="1"/>
  <c r="J1264" i="1" s="1"/>
  <c r="J1261" i="1"/>
  <c r="J1260" i="1" s="1"/>
  <c r="J1259" i="1" s="1"/>
  <c r="J1258" i="1" s="1"/>
  <c r="J1257" i="1" s="1"/>
  <c r="J1255" i="1"/>
  <c r="J1254" i="1" s="1"/>
  <c r="J1253" i="1" s="1"/>
  <c r="J1252" i="1" s="1"/>
  <c r="J1251" i="1" s="1"/>
  <c r="J1247" i="1"/>
  <c r="J1246" i="1" s="1"/>
  <c r="J1245" i="1" s="1"/>
  <c r="J1239" i="1"/>
  <c r="J1238" i="1" s="1"/>
  <c r="J1237" i="1" s="1"/>
  <c r="J1231" i="1"/>
  <c r="J1229" i="1"/>
  <c r="J1227" i="1"/>
  <c r="J1216" i="1"/>
  <c r="J1215" i="1" s="1"/>
  <c r="J1214" i="1" s="1"/>
  <c r="J1210" i="1"/>
  <c r="J1209" i="1" s="1"/>
  <c r="J1208" i="1" s="1"/>
  <c r="J1207" i="1" s="1"/>
  <c r="J1204" i="1"/>
  <c r="J1203" i="1" s="1"/>
  <c r="J1201" i="1"/>
  <c r="J1200" i="1" s="1"/>
  <c r="J1194" i="1"/>
  <c r="J1193" i="1" s="1"/>
  <c r="J1192" i="1" s="1"/>
  <c r="J1191" i="1" s="1"/>
  <c r="J1189" i="1"/>
  <c r="J1188" i="1" s="1"/>
  <c r="J1187" i="1" s="1"/>
  <c r="J1186" i="1" s="1"/>
  <c r="J1183" i="1"/>
  <c r="J1182" i="1" s="1"/>
  <c r="J1181" i="1" s="1"/>
  <c r="J1180" i="1" s="1"/>
  <c r="J1179" i="1" s="1"/>
  <c r="J1177" i="1"/>
  <c r="J1176" i="1" s="1"/>
  <c r="J1168" i="1"/>
  <c r="J1167" i="1" s="1"/>
  <c r="J1166" i="1" s="1"/>
  <c r="J1165" i="1" s="1"/>
  <c r="J1163" i="1"/>
  <c r="J1162" i="1" s="1"/>
  <c r="J1161" i="1" s="1"/>
  <c r="J1159" i="1"/>
  <c r="J1158" i="1" s="1"/>
  <c r="J1157" i="1" s="1"/>
  <c r="J1155" i="1"/>
  <c r="J1154" i="1" s="1"/>
  <c r="J1152" i="1"/>
  <c r="J1151" i="1" s="1"/>
  <c r="J1136" i="1"/>
  <c r="J1134" i="1"/>
  <c r="J1127" i="1"/>
  <c r="J1126" i="1" s="1"/>
  <c r="J1125" i="1" s="1"/>
  <c r="J1124" i="1" s="1"/>
  <c r="J1123" i="1" s="1"/>
  <c r="J1122" i="1" s="1"/>
  <c r="J1119" i="1"/>
  <c r="J1118" i="1" s="1"/>
  <c r="J1116" i="1"/>
  <c r="J1115" i="1" s="1"/>
  <c r="J1111" i="1"/>
  <c r="J1109" i="1"/>
  <c r="J1105" i="1"/>
  <c r="J1104" i="1" s="1"/>
  <c r="J1102" i="1"/>
  <c r="J1101" i="1" s="1"/>
  <c r="J1098" i="1"/>
  <c r="J1097" i="1" s="1"/>
  <c r="J1095" i="1"/>
  <c r="J1094" i="1" s="1"/>
  <c r="J1092" i="1"/>
  <c r="J1091" i="1" s="1"/>
  <c r="J1085" i="1"/>
  <c r="J1083" i="1"/>
  <c r="J1081" i="1"/>
  <c r="J1078" i="1"/>
  <c r="J1077" i="1" s="1"/>
  <c r="J1073" i="1"/>
  <c r="J1071" i="1"/>
  <c r="J1062" i="1"/>
  <c r="J1061" i="1" s="1"/>
  <c r="J1060" i="1" s="1"/>
  <c r="J1059" i="1" s="1"/>
  <c r="J1058" i="1" s="1"/>
  <c r="J1057" i="1" s="1"/>
  <c r="J1056" i="1" s="1"/>
  <c r="J1049" i="1"/>
  <c r="J1048" i="1" s="1"/>
  <c r="J1047" i="1" s="1"/>
  <c r="J1046" i="1" s="1"/>
  <c r="J1045" i="1" s="1"/>
  <c r="J1041" i="1"/>
  <c r="J1040" i="1" s="1"/>
  <c r="J1039" i="1" s="1"/>
  <c r="J1038" i="1" s="1"/>
  <c r="J1037" i="1" s="1"/>
  <c r="J1036" i="1" s="1"/>
  <c r="J1035" i="1" s="1"/>
  <c r="J1033" i="1"/>
  <c r="J1032" i="1" s="1"/>
  <c r="J1031" i="1" s="1"/>
  <c r="J1030" i="1" s="1"/>
  <c r="J1029" i="1" s="1"/>
  <c r="J1027" i="1"/>
  <c r="J1026" i="1" s="1"/>
  <c r="J1025" i="1" s="1"/>
  <c r="J1024" i="1" s="1"/>
  <c r="J1023" i="1" s="1"/>
  <c r="J1019" i="1"/>
  <c r="J1018" i="1" s="1"/>
  <c r="J1017" i="1" s="1"/>
  <c r="J1012" i="1" s="1"/>
  <c r="J1007" i="1"/>
  <c r="J1005" i="1"/>
  <c r="J1003" i="1"/>
  <c r="J992" i="1"/>
  <c r="J991" i="1" s="1"/>
  <c r="J990" i="1" s="1"/>
  <c r="J989" i="1" s="1"/>
  <c r="J988" i="1" s="1"/>
  <c r="J986" i="1"/>
  <c r="J985" i="1" s="1"/>
  <c r="J984" i="1" s="1"/>
  <c r="J983" i="1" s="1"/>
  <c r="J980" i="1"/>
  <c r="J979" i="1" s="1"/>
  <c r="J977" i="1"/>
  <c r="J975" i="1"/>
  <c r="J970" i="1"/>
  <c r="J969" i="1" s="1"/>
  <c r="J968" i="1" s="1"/>
  <c r="J967" i="1" s="1"/>
  <c r="J966" i="1" s="1"/>
  <c r="J962" i="1"/>
  <c r="J961" i="1" s="1"/>
  <c r="J960" i="1" s="1"/>
  <c r="J959" i="1" s="1"/>
  <c r="J958" i="1" s="1"/>
  <c r="J956" i="1"/>
  <c r="J955" i="1" s="1"/>
  <c r="J954" i="1" s="1"/>
  <c r="J953" i="1" s="1"/>
  <c r="J952" i="1" s="1"/>
  <c r="J950" i="1"/>
  <c r="J949" i="1" s="1"/>
  <c r="J941" i="1"/>
  <c r="J940" i="1" s="1"/>
  <c r="J939" i="1" s="1"/>
  <c r="J938" i="1" s="1"/>
  <c r="J936" i="1"/>
  <c r="J935" i="1" s="1"/>
  <c r="J934" i="1" s="1"/>
  <c r="J932" i="1"/>
  <c r="J931" i="1" s="1"/>
  <c r="J930" i="1" s="1"/>
  <c r="J928" i="1"/>
  <c r="J927" i="1" s="1"/>
  <c r="J925" i="1"/>
  <c r="J924" i="1" s="1"/>
  <c r="J907" i="1"/>
  <c r="J900" i="1"/>
  <c r="J899" i="1" s="1"/>
  <c r="J898" i="1" s="1"/>
  <c r="J897" i="1" s="1"/>
  <c r="J896" i="1" s="1"/>
  <c r="J895" i="1" s="1"/>
  <c r="J892" i="1"/>
  <c r="J891" i="1" s="1"/>
  <c r="J889" i="1"/>
  <c r="J888" i="1" s="1"/>
  <c r="J884" i="1"/>
  <c r="J882" i="1"/>
  <c r="J878" i="1"/>
  <c r="J877" i="1" s="1"/>
  <c r="J875" i="1"/>
  <c r="J874" i="1" s="1"/>
  <c r="J871" i="1"/>
  <c r="J870" i="1" s="1"/>
  <c r="J868" i="1"/>
  <c r="J867" i="1" s="1"/>
  <c r="J865" i="1"/>
  <c r="J864" i="1" s="1"/>
  <c r="J858" i="1"/>
  <c r="J856" i="1"/>
  <c r="J853" i="1"/>
  <c r="J852" i="1" s="1"/>
  <c r="J848" i="1"/>
  <c r="J846" i="1"/>
  <c r="J837" i="1"/>
  <c r="J836" i="1" s="1"/>
  <c r="J835" i="1" s="1"/>
  <c r="J829" i="1"/>
  <c r="J828" i="1" s="1"/>
  <c r="J826" i="1"/>
  <c r="J825" i="1" s="1"/>
  <c r="J820" i="1"/>
  <c r="J819" i="1" s="1"/>
  <c r="J816" i="1"/>
  <c r="J815" i="1" s="1"/>
  <c r="J813" i="1"/>
  <c r="J812" i="1" s="1"/>
  <c r="J806" i="1"/>
  <c r="J805" i="1" s="1"/>
  <c r="J804" i="1" s="1"/>
  <c r="J803" i="1" s="1"/>
  <c r="J802" i="1" s="1"/>
  <c r="J801" i="1" s="1"/>
  <c r="J796" i="1"/>
  <c r="J795" i="1" s="1"/>
  <c r="J794" i="1" s="1"/>
  <c r="J792" i="1"/>
  <c r="J791" i="1" s="1"/>
  <c r="J790" i="1" s="1"/>
  <c r="J789" i="1" s="1"/>
  <c r="J787" i="1"/>
  <c r="J785" i="1"/>
  <c r="J780" i="1"/>
  <c r="J779" i="1" s="1"/>
  <c r="J773" i="1"/>
  <c r="J772" i="1" s="1"/>
  <c r="J771" i="1" s="1"/>
  <c r="J767" i="1"/>
  <c r="J766" i="1" s="1"/>
  <c r="J765" i="1" s="1"/>
  <c r="J764" i="1" s="1"/>
  <c r="J763" i="1" s="1"/>
  <c r="J759" i="1"/>
  <c r="J757" i="1"/>
  <c r="J754" i="1"/>
  <c r="J753" i="1" s="1"/>
  <c r="J749" i="1"/>
  <c r="J747" i="1"/>
  <c r="J744" i="1"/>
  <c r="J742" i="1"/>
  <c r="J737" i="1"/>
  <c r="J736" i="1" s="1"/>
  <c r="J735" i="1" s="1"/>
  <c r="J734" i="1" s="1"/>
  <c r="J733" i="1" s="1"/>
  <c r="J724" i="1"/>
  <c r="J722" i="1"/>
  <c r="J714" i="1"/>
  <c r="J713" i="1" s="1"/>
  <c r="J710" i="1"/>
  <c r="J709" i="1" s="1"/>
  <c r="J707" i="1"/>
  <c r="J706" i="1" s="1"/>
  <c r="J703" i="1"/>
  <c r="J702" i="1" s="1"/>
  <c r="J700" i="1"/>
  <c r="J697" i="1"/>
  <c r="J695" i="1"/>
  <c r="J693" i="1"/>
  <c r="J688" i="1"/>
  <c r="J687" i="1" s="1"/>
  <c r="J686" i="1" s="1"/>
  <c r="J684" i="1"/>
  <c r="J683" i="1" s="1"/>
  <c r="J682" i="1" s="1"/>
  <c r="J679" i="1"/>
  <c r="J677" i="1"/>
  <c r="J671" i="1"/>
  <c r="J670" i="1" s="1"/>
  <c r="J669" i="1" s="1"/>
  <c r="J664" i="1"/>
  <c r="J663" i="1" s="1"/>
  <c r="J662" i="1" s="1"/>
  <c r="J661" i="1" s="1"/>
  <c r="J660" i="1" s="1"/>
  <c r="J658" i="1"/>
  <c r="J657" i="1" s="1"/>
  <c r="J656" i="1" s="1"/>
  <c r="J655" i="1" s="1"/>
  <c r="J654" i="1" s="1"/>
  <c r="J650" i="1"/>
  <c r="J649" i="1" s="1"/>
  <c r="J648" i="1" s="1"/>
  <c r="J643" i="1"/>
  <c r="J642" i="1" s="1"/>
  <c r="J640" i="1"/>
  <c r="J639" i="1" s="1"/>
  <c r="J633" i="1"/>
  <c r="J632" i="1" s="1"/>
  <c r="J630" i="1"/>
  <c r="J628" i="1"/>
  <c r="J617" i="1"/>
  <c r="J615" i="1"/>
  <c r="J612" i="1"/>
  <c r="J611" i="1" s="1"/>
  <c r="J609" i="1"/>
  <c r="J608" i="1" s="1"/>
  <c r="J606" i="1"/>
  <c r="J604" i="1"/>
  <c r="J602" i="1"/>
  <c r="J600" i="1"/>
  <c r="J586" i="1"/>
  <c r="J585" i="1" s="1"/>
  <c r="J583" i="1"/>
  <c r="J582" i="1" s="1"/>
  <c r="J578" i="1"/>
  <c r="J577" i="1" s="1"/>
  <c r="J566" i="1"/>
  <c r="J565" i="1" s="1"/>
  <c r="J563" i="1"/>
  <c r="J562" i="1" s="1"/>
  <c r="J559" i="1"/>
  <c r="J558" i="1" s="1"/>
  <c r="J557" i="1" s="1"/>
  <c r="J549" i="1"/>
  <c r="J548" i="1" s="1"/>
  <c r="J547" i="1" s="1"/>
  <c r="J546" i="1" s="1"/>
  <c r="J543" i="1"/>
  <c r="J542" i="1" s="1"/>
  <c r="J539" i="1"/>
  <c r="J538" i="1" s="1"/>
  <c r="J535" i="1"/>
  <c r="J534" i="1" s="1"/>
  <c r="J531" i="1"/>
  <c r="J530" i="1" s="1"/>
  <c r="J524" i="1"/>
  <c r="J523" i="1" s="1"/>
  <c r="J522" i="1" s="1"/>
  <c r="J521" i="1" s="1"/>
  <c r="J520" i="1" s="1"/>
  <c r="J517" i="1"/>
  <c r="J516" i="1" s="1"/>
  <c r="J515" i="1" s="1"/>
  <c r="J513" i="1"/>
  <c r="J512" i="1" s="1"/>
  <c r="J510" i="1"/>
  <c r="J509" i="1" s="1"/>
  <c r="J506" i="1"/>
  <c r="J505" i="1" s="1"/>
  <c r="J504" i="1" s="1"/>
  <c r="J501" i="1"/>
  <c r="J499" i="1"/>
  <c r="J487" i="1"/>
  <c r="J485" i="1"/>
  <c r="J480" i="1"/>
  <c r="J479" i="1" s="1"/>
  <c r="J476" i="1"/>
  <c r="J475" i="1" s="1"/>
  <c r="J471" i="1"/>
  <c r="J470" i="1" s="1"/>
  <c r="J467" i="1"/>
  <c r="J466" i="1" s="1"/>
  <c r="J458" i="1"/>
  <c r="J457" i="1" s="1"/>
  <c r="J456" i="1" s="1"/>
  <c r="J455" i="1" s="1"/>
  <c r="J454" i="1" s="1"/>
  <c r="J452" i="1"/>
  <c r="J451" i="1" s="1"/>
  <c r="J450" i="1" s="1"/>
  <c r="J449" i="1" s="1"/>
  <c r="J448" i="1" s="1"/>
  <c r="J444" i="1"/>
  <c r="J442" i="1"/>
  <c r="J439" i="1"/>
  <c r="J438" i="1" s="1"/>
  <c r="J434" i="1"/>
  <c r="J432" i="1"/>
  <c r="J425" i="1"/>
  <c r="J424" i="1" s="1"/>
  <c r="J423" i="1" s="1"/>
  <c r="J422" i="1" s="1"/>
  <c r="J420" i="1"/>
  <c r="J419" i="1" s="1"/>
  <c r="J418" i="1" s="1"/>
  <c r="J417" i="1" s="1"/>
  <c r="J414" i="1"/>
  <c r="J413" i="1" s="1"/>
  <c r="J412" i="1" s="1"/>
  <c r="J408" i="1"/>
  <c r="J407" i="1" s="1"/>
  <c r="J404" i="1"/>
  <c r="J403" i="1" s="1"/>
  <c r="J401" i="1"/>
  <c r="J400" i="1" s="1"/>
  <c r="J396" i="1"/>
  <c r="J395" i="1" s="1"/>
  <c r="J392" i="1"/>
  <c r="J391" i="1" s="1"/>
  <c r="J389" i="1"/>
  <c r="J388" i="1" s="1"/>
  <c r="J384" i="1"/>
  <c r="J383" i="1" s="1"/>
  <c r="J380" i="1"/>
  <c r="J379" i="1" s="1"/>
  <c r="J372" i="1"/>
  <c r="J370" i="1"/>
  <c r="J366" i="1"/>
  <c r="J365" i="1" s="1"/>
  <c r="J362" i="1"/>
  <c r="J361" i="1" s="1"/>
  <c r="J355" i="1"/>
  <c r="J353" i="1"/>
  <c r="J350" i="1"/>
  <c r="J349" i="1" s="1"/>
  <c r="J342" i="1"/>
  <c r="J341" i="1" s="1"/>
  <c r="J339" i="1"/>
  <c r="J337" i="1"/>
  <c r="J334" i="1"/>
  <c r="J333" i="1" s="1"/>
  <c r="J326" i="1"/>
  <c r="J325" i="1" s="1"/>
  <c r="J324" i="1" s="1"/>
  <c r="J320" i="1"/>
  <c r="J319" i="1" s="1"/>
  <c r="J318" i="1" s="1"/>
  <c r="J317" i="1" s="1"/>
  <c r="J315" i="1"/>
  <c r="J314" i="1" s="1"/>
  <c r="J310" i="1"/>
  <c r="J308" i="1"/>
  <c r="J305" i="1"/>
  <c r="J304" i="1" s="1"/>
  <c r="J299" i="1"/>
  <c r="J298" i="1" s="1"/>
  <c r="J297" i="1" s="1"/>
  <c r="J296" i="1" s="1"/>
  <c r="J295" i="1" s="1"/>
  <c r="J293" i="1"/>
  <c r="J292" i="1" s="1"/>
  <c r="J291" i="1" s="1"/>
  <c r="J290" i="1" s="1"/>
  <c r="J289" i="1" s="1"/>
  <c r="J286" i="1"/>
  <c r="J285" i="1" s="1"/>
  <c r="J284" i="1" s="1"/>
  <c r="J283" i="1" s="1"/>
  <c r="J282" i="1" s="1"/>
  <c r="J280" i="1"/>
  <c r="J279" i="1" s="1"/>
  <c r="J277" i="1"/>
  <c r="J276" i="1" s="1"/>
  <c r="J274" i="1"/>
  <c r="J273" i="1" s="1"/>
  <c r="J269" i="1"/>
  <c r="J268" i="1" s="1"/>
  <c r="J266" i="1"/>
  <c r="J265" i="1" s="1"/>
  <c r="J255" i="1"/>
  <c r="J254" i="1" s="1"/>
  <c r="J252" i="1"/>
  <c r="J251" i="1" s="1"/>
  <c r="J249" i="1"/>
  <c r="J247" i="1"/>
  <c r="J245" i="1"/>
  <c r="J238" i="1"/>
  <c r="J236" i="1"/>
  <c r="J233" i="1"/>
  <c r="J232" i="1" s="1"/>
  <c r="J228" i="1"/>
  <c r="J226" i="1"/>
  <c r="J220" i="1"/>
  <c r="J219" i="1" s="1"/>
  <c r="J218" i="1" s="1"/>
  <c r="J216" i="1"/>
  <c r="J215" i="1" s="1"/>
  <c r="J214" i="1" s="1"/>
  <c r="J212" i="1"/>
  <c r="J211" i="1" s="1"/>
  <c r="J210" i="1" s="1"/>
  <c r="J204" i="1"/>
  <c r="J203" i="1" s="1"/>
  <c r="J202" i="1" s="1"/>
  <c r="J200" i="1"/>
  <c r="J199" i="1" s="1"/>
  <c r="J197" i="1"/>
  <c r="J195" i="1"/>
  <c r="J193" i="1"/>
  <c r="J189" i="1"/>
  <c r="J188" i="1" s="1"/>
  <c r="J187" i="1" s="1"/>
  <c r="J184" i="1"/>
  <c r="J183" i="1" s="1"/>
  <c r="J182" i="1" s="1"/>
  <c r="J181" i="1" s="1"/>
  <c r="J175" i="1"/>
  <c r="J173" i="1"/>
  <c r="J171" i="1"/>
  <c r="J163" i="1"/>
  <c r="J162" i="1" s="1"/>
  <c r="J160" i="1"/>
  <c r="J159" i="1" s="1"/>
  <c r="J155" i="1"/>
  <c r="J154" i="1" s="1"/>
  <c r="J153" i="1" s="1"/>
  <c r="J151" i="1"/>
  <c r="J150" i="1" s="1"/>
  <c r="J149" i="1" s="1"/>
  <c r="J147" i="1"/>
  <c r="J145" i="1"/>
  <c r="J142" i="1"/>
  <c r="J141" i="1" s="1"/>
  <c r="J138" i="1"/>
  <c r="J137" i="1" s="1"/>
  <c r="J136" i="1" s="1"/>
  <c r="J134" i="1"/>
  <c r="J132" i="1"/>
  <c r="J130" i="1"/>
  <c r="J122" i="1"/>
  <c r="J120" i="1"/>
  <c r="J117" i="1"/>
  <c r="J116" i="1" s="1"/>
  <c r="J109" i="1"/>
  <c r="J108" i="1" s="1"/>
  <c r="J107" i="1" s="1"/>
  <c r="J106" i="1" s="1"/>
  <c r="J105" i="1" s="1"/>
  <c r="J104" i="1" s="1"/>
  <c r="J102" i="1"/>
  <c r="J101" i="1" s="1"/>
  <c r="J100" i="1" s="1"/>
  <c r="J99" i="1" s="1"/>
  <c r="J97" i="1"/>
  <c r="J96" i="1" s="1"/>
  <c r="J95" i="1" s="1"/>
  <c r="J93" i="1"/>
  <c r="J91" i="1"/>
  <c r="J85" i="1"/>
  <c r="J84" i="1" s="1"/>
  <c r="J83" i="1" s="1"/>
  <c r="J82" i="1" s="1"/>
  <c r="J81" i="1" s="1"/>
  <c r="J79" i="1"/>
  <c r="J77" i="1"/>
  <c r="J75" i="1"/>
  <c r="J72" i="1"/>
  <c r="J71" i="1" s="1"/>
  <c r="J61" i="1"/>
  <c r="J60" i="1" s="1"/>
  <c r="J59" i="1" s="1"/>
  <c r="J53" i="1"/>
  <c r="J51" i="1"/>
  <c r="J48" i="1"/>
  <c r="J47" i="1" s="1"/>
  <c r="J43" i="1"/>
  <c r="J42" i="1" s="1"/>
  <c r="J41" i="1" s="1"/>
  <c r="J38" i="1"/>
  <c r="J37" i="1" s="1"/>
  <c r="J35" i="1"/>
  <c r="J33" i="1"/>
  <c r="J31" i="1"/>
  <c r="J23" i="1"/>
  <c r="J2725" i="1" l="1"/>
  <c r="I2946" i="1"/>
  <c r="J3147" i="1"/>
  <c r="G2946" i="1"/>
  <c r="J2965" i="1"/>
  <c r="J2964" i="1" s="1"/>
  <c r="J2947" i="1"/>
  <c r="J3070" i="1"/>
  <c r="J3069" i="1" s="1"/>
  <c r="J3087" i="1"/>
  <c r="J3107" i="1"/>
  <c r="J3100" i="1" s="1"/>
  <c r="J3176" i="1"/>
  <c r="J3172" i="1" s="1"/>
  <c r="J3171" i="1" s="1"/>
  <c r="J4001" i="1"/>
  <c r="J3997" i="1" s="1"/>
  <c r="J3996" i="1" s="1"/>
  <c r="J3995" i="1" s="1"/>
  <c r="J3994" i="1" s="1"/>
  <c r="J3910" i="1"/>
  <c r="J3954" i="1"/>
  <c r="J3953" i="1" s="1"/>
  <c r="J3952" i="1" s="1"/>
  <c r="J3951" i="1" s="1"/>
  <c r="J3901" i="1"/>
  <c r="J3897" i="1" s="1"/>
  <c r="J3896" i="1" s="1"/>
  <c r="J3890" i="1" s="1"/>
  <c r="J3889" i="1" s="1"/>
  <c r="G3724" i="1"/>
  <c r="I3724" i="1"/>
  <c r="J3871" i="1"/>
  <c r="J3867" i="1" s="1"/>
  <c r="J3851" i="1"/>
  <c r="J3847" i="1" s="1"/>
  <c r="J3842" i="1" s="1"/>
  <c r="J3841" i="1" s="1"/>
  <c r="J3840" i="1" s="1"/>
  <c r="J3839" i="1" s="1"/>
  <c r="H3724" i="1"/>
  <c r="J3734" i="1"/>
  <c r="J3577" i="1"/>
  <c r="J3573" i="1" s="1"/>
  <c r="J3572" i="1" s="1"/>
  <c r="J3571" i="1" s="1"/>
  <c r="I3587" i="1"/>
  <c r="I3586" i="1" s="1"/>
  <c r="G3587" i="1"/>
  <c r="G3586" i="1" s="1"/>
  <c r="H3587" i="1"/>
  <c r="H3586" i="1" s="1"/>
  <c r="J3464" i="1"/>
  <c r="J3460" i="1" s="1"/>
  <c r="J3459" i="1" s="1"/>
  <c r="J3414" i="1"/>
  <c r="J3283" i="1"/>
  <c r="J3279" i="1" s="1"/>
  <c r="J3278" i="1" s="1"/>
  <c r="J3272" i="1" s="1"/>
  <c r="J3271" i="1" s="1"/>
  <c r="J3186" i="1"/>
  <c r="G3185" i="1"/>
  <c r="G3184" i="1" s="1"/>
  <c r="G3183" i="1" s="1"/>
  <c r="H3185" i="1"/>
  <c r="H3184" i="1" s="1"/>
  <c r="H3183" i="1" s="1"/>
  <c r="I3185" i="1"/>
  <c r="I3184" i="1" s="1"/>
  <c r="I3183" i="1" s="1"/>
  <c r="J3238" i="1"/>
  <c r="J3237" i="1" s="1"/>
  <c r="J3236" i="1" s="1"/>
  <c r="J3235" i="1" s="1"/>
  <c r="J3234" i="1" s="1"/>
  <c r="J2688" i="1"/>
  <c r="J2684" i="1" s="1"/>
  <c r="J2683" i="1" s="1"/>
  <c r="J2783" i="1"/>
  <c r="J2782" i="1" s="1"/>
  <c r="J2781" i="1" s="1"/>
  <c r="J2780" i="1" s="1"/>
  <c r="J2815" i="1"/>
  <c r="J2894" i="1"/>
  <c r="J2893" i="1" s="1"/>
  <c r="J2892" i="1" s="1"/>
  <c r="J2891" i="1" s="1"/>
  <c r="J2662" i="1"/>
  <c r="J2658" i="1" s="1"/>
  <c r="J2657" i="1" s="1"/>
  <c r="G2400" i="1"/>
  <c r="I2400" i="1"/>
  <c r="H2544" i="1"/>
  <c r="H2543" i="1" s="1"/>
  <c r="J2420" i="1"/>
  <c r="I2544" i="1"/>
  <c r="I2543" i="1" s="1"/>
  <c r="H2400" i="1"/>
  <c r="G2544" i="1"/>
  <c r="G2543" i="1" s="1"/>
  <c r="I1593" i="1"/>
  <c r="I1818" i="1"/>
  <c r="H1965" i="1"/>
  <c r="G2312" i="1"/>
  <c r="G2311" i="1" s="1"/>
  <c r="G2045" i="1"/>
  <c r="I1965" i="1"/>
  <c r="G1965" i="1"/>
  <c r="H2312" i="1"/>
  <c r="H2311" i="1" s="1"/>
  <c r="I2312" i="1"/>
  <c r="I2311" i="1" s="1"/>
  <c r="I2045" i="1"/>
  <c r="J2212" i="1"/>
  <c r="H2190" i="1"/>
  <c r="I2190" i="1"/>
  <c r="J2204" i="1"/>
  <c r="J2200" i="1" s="1"/>
  <c r="J2199" i="1" s="1"/>
  <c r="G2190" i="1"/>
  <c r="J1987" i="1"/>
  <c r="H2045" i="1"/>
  <c r="H2140" i="1"/>
  <c r="H2139" i="1" s="1"/>
  <c r="I2140" i="1"/>
  <c r="I2139" i="1" s="1"/>
  <c r="G2140" i="1"/>
  <c r="G2139" i="1" s="1"/>
  <c r="H1818" i="1"/>
  <c r="J1750" i="1"/>
  <c r="J1746" i="1" s="1"/>
  <c r="J1745" i="1" s="1"/>
  <c r="G1736" i="1"/>
  <c r="G1818" i="1"/>
  <c r="G920" i="1"/>
  <c r="J1856" i="1"/>
  <c r="G1874" i="1"/>
  <c r="G1873" i="1" s="1"/>
  <c r="H1874" i="1"/>
  <c r="H1873" i="1" s="1"/>
  <c r="G1911" i="1"/>
  <c r="G1910" i="1" s="1"/>
  <c r="J1758" i="1"/>
  <c r="J1821" i="1"/>
  <c r="J1820" i="1" s="1"/>
  <c r="J1819" i="1" s="1"/>
  <c r="I1874" i="1"/>
  <c r="I1873" i="1" s="1"/>
  <c r="H1736" i="1"/>
  <c r="I1736" i="1"/>
  <c r="H1911" i="1"/>
  <c r="H1910" i="1" s="1"/>
  <c r="I1911" i="1"/>
  <c r="I1910" i="1" s="1"/>
  <c r="H1593" i="1"/>
  <c r="I1513" i="1"/>
  <c r="G1593" i="1"/>
  <c r="J1631" i="1"/>
  <c r="I1288" i="1"/>
  <c r="G1513" i="1"/>
  <c r="J1533" i="1"/>
  <c r="G1643" i="1"/>
  <c r="G1642" i="1" s="1"/>
  <c r="H1513" i="1"/>
  <c r="I1643" i="1"/>
  <c r="I1642" i="1" s="1"/>
  <c r="I1682" i="1"/>
  <c r="I1681" i="1" s="1"/>
  <c r="H1682" i="1"/>
  <c r="H1681" i="1" s="1"/>
  <c r="G1682" i="1"/>
  <c r="G1681" i="1" s="1"/>
  <c r="H1643" i="1"/>
  <c r="H1642" i="1" s="1"/>
  <c r="G1423" i="1"/>
  <c r="G1422" i="1" s="1"/>
  <c r="H1423" i="1"/>
  <c r="H1422" i="1" s="1"/>
  <c r="I1423" i="1"/>
  <c r="I1422" i="1" s="1"/>
  <c r="H1288" i="1"/>
  <c r="H1466" i="1"/>
  <c r="H1465" i="1" s="1"/>
  <c r="J1310" i="1"/>
  <c r="G1288" i="1"/>
  <c r="I1466" i="1"/>
  <c r="I1465" i="1" s="1"/>
  <c r="G1466" i="1"/>
  <c r="G1465" i="1" s="1"/>
  <c r="J1405" i="1"/>
  <c r="I1147" i="1"/>
  <c r="H920" i="1"/>
  <c r="H1147" i="1"/>
  <c r="G1197" i="1"/>
  <c r="G1196" i="1" s="1"/>
  <c r="J1185" i="1"/>
  <c r="G1147" i="1"/>
  <c r="G1066" i="1"/>
  <c r="H1066" i="1"/>
  <c r="J1090" i="1"/>
  <c r="I1197" i="1"/>
  <c r="I1196" i="1" s="1"/>
  <c r="I1066" i="1"/>
  <c r="G1234" i="1"/>
  <c r="G1233" i="1" s="1"/>
  <c r="H1197" i="1"/>
  <c r="H1196" i="1" s="1"/>
  <c r="I920" i="1"/>
  <c r="J863" i="1"/>
  <c r="H841" i="1"/>
  <c r="H1010" i="1"/>
  <c r="H1009" i="1" s="1"/>
  <c r="J855" i="1"/>
  <c r="J851" i="1" s="1"/>
  <c r="J850" i="1" s="1"/>
  <c r="I841" i="1"/>
  <c r="I1010" i="1"/>
  <c r="I1009" i="1" s="1"/>
  <c r="G1010" i="1"/>
  <c r="G1009" i="1" s="1"/>
  <c r="G841" i="1"/>
  <c r="I690" i="1"/>
  <c r="I673" i="1" s="1"/>
  <c r="H690" i="1"/>
  <c r="H673" i="1" s="1"/>
  <c r="H740" i="1"/>
  <c r="H739" i="1" s="1"/>
  <c r="J529" i="1"/>
  <c r="J756" i="1"/>
  <c r="J752" i="1" s="1"/>
  <c r="J751" i="1" s="1"/>
  <c r="J705" i="1"/>
  <c r="G690" i="1"/>
  <c r="G673" i="1" s="1"/>
  <c r="I598" i="1"/>
  <c r="I597" i="1" s="1"/>
  <c r="I596" i="1" s="1"/>
  <c r="I589" i="1" s="1"/>
  <c r="I740" i="1"/>
  <c r="I739" i="1" s="1"/>
  <c r="J561" i="1"/>
  <c r="J638" i="1"/>
  <c r="J637" i="1" s="1"/>
  <c r="J636" i="1" s="1"/>
  <c r="J635" i="1" s="1"/>
  <c r="G832" i="1"/>
  <c r="G831" i="1" s="1"/>
  <c r="G598" i="1"/>
  <c r="G597" i="1" s="1"/>
  <c r="G596" i="1" s="1"/>
  <c r="G589" i="1" s="1"/>
  <c r="G740" i="1"/>
  <c r="G739" i="1" s="1"/>
  <c r="I832" i="1"/>
  <c r="I831" i="1" s="1"/>
  <c r="H832" i="1"/>
  <c r="H831" i="1" s="1"/>
  <c r="H598" i="1"/>
  <c r="H597" i="1" s="1"/>
  <c r="H596" i="1" s="1"/>
  <c r="H589" i="1" s="1"/>
  <c r="J272" i="1"/>
  <c r="J271" i="1" s="1"/>
  <c r="H302" i="1"/>
  <c r="H301" i="1" s="1"/>
  <c r="H288" i="1" s="1"/>
  <c r="I302" i="1"/>
  <c r="I301" i="1" s="1"/>
  <c r="I288" i="1" s="1"/>
  <c r="G303" i="1"/>
  <c r="G302" i="1" s="1"/>
  <c r="G301" i="1" s="1"/>
  <c r="G288" i="1" s="1"/>
  <c r="G430" i="1"/>
  <c r="G429" i="1" s="1"/>
  <c r="G428" i="1" s="1"/>
  <c r="J378" i="1"/>
  <c r="H430" i="1"/>
  <c r="H429" i="1" s="1"/>
  <c r="H428" i="1" s="1"/>
  <c r="J369" i="1"/>
  <c r="J360" i="1" s="1"/>
  <c r="J387" i="1"/>
  <c r="J441" i="1"/>
  <c r="J437" i="1" s="1"/>
  <c r="J436" i="1" s="1"/>
  <c r="I430" i="1"/>
  <c r="I429" i="1" s="1"/>
  <c r="I428" i="1" s="1"/>
  <c r="J209" i="1"/>
  <c r="J208" i="1" s="1"/>
  <c r="J207" i="1" s="1"/>
  <c r="J235" i="1"/>
  <c r="J231" i="1" s="1"/>
  <c r="J230" i="1" s="1"/>
  <c r="G243" i="1"/>
  <c r="G242" i="1" s="1"/>
  <c r="G241" i="1" s="1"/>
  <c r="G240" i="1" s="1"/>
  <c r="I243" i="1"/>
  <c r="I242" i="1" s="1"/>
  <c r="I241" i="1" s="1"/>
  <c r="I240" i="1" s="1"/>
  <c r="H243" i="1"/>
  <c r="H242" i="1" s="1"/>
  <c r="H241" i="1" s="1"/>
  <c r="H240" i="1" s="1"/>
  <c r="J119" i="1"/>
  <c r="J115" i="1" s="1"/>
  <c r="J114" i="1" s="1"/>
  <c r="J113" i="1" s="1"/>
  <c r="J112" i="1" s="1"/>
  <c r="J50" i="1"/>
  <c r="J46" i="1" s="1"/>
  <c r="J45" i="1" s="1"/>
  <c r="G3751" i="1"/>
  <c r="H3752" i="1"/>
  <c r="H3751" i="1" s="1"/>
  <c r="I3752" i="1"/>
  <c r="I3751" i="1" s="1"/>
  <c r="I2814" i="1"/>
  <c r="I2813" i="1" s="1"/>
  <c r="I2812" i="1" s="1"/>
  <c r="I2779" i="1" s="1"/>
  <c r="G2814" i="1"/>
  <c r="G2813" i="1" s="1"/>
  <c r="G2812" i="1" s="1"/>
  <c r="G2779" i="1" s="1"/>
  <c r="H2814" i="1"/>
  <c r="H2813" i="1" s="1"/>
  <c r="H2812" i="1" s="1"/>
  <c r="H2779" i="1" s="1"/>
  <c r="J906" i="1"/>
  <c r="J905" i="1" s="1"/>
  <c r="J904" i="1" s="1"/>
  <c r="J903" i="1" s="1"/>
  <c r="J902" i="1" s="1"/>
  <c r="J894" i="1" s="1"/>
  <c r="J3253" i="1"/>
  <c r="J3252" i="1" s="1"/>
  <c r="J3251" i="1" s="1"/>
  <c r="J2546" i="1"/>
  <c r="J2545" i="1" s="1"/>
  <c r="G2505" i="1"/>
  <c r="G2504" i="1" s="1"/>
  <c r="H2505" i="1"/>
  <c r="H2504" i="1" s="1"/>
  <c r="J2523" i="1"/>
  <c r="J2522" i="1" s="1"/>
  <c r="I2505" i="1"/>
  <c r="I2504" i="1" s="1"/>
  <c r="H2471" i="1"/>
  <c r="H2470" i="1" s="1"/>
  <c r="H2469" i="1" s="1"/>
  <c r="G2471" i="1"/>
  <c r="G2470" i="1" s="1"/>
  <c r="G2469" i="1" s="1"/>
  <c r="I2471" i="1"/>
  <c r="I2470" i="1" s="1"/>
  <c r="I2469" i="1" s="1"/>
  <c r="I2454" i="1"/>
  <c r="I2446" i="1" s="1"/>
  <c r="G2454" i="1"/>
  <c r="G2446" i="1" s="1"/>
  <c r="H2454" i="1"/>
  <c r="H2446" i="1" s="1"/>
  <c r="J2355" i="1"/>
  <c r="J2354" i="1" s="1"/>
  <c r="J2353" i="1" s="1"/>
  <c r="J2352" i="1" s="1"/>
  <c r="J2334" i="1"/>
  <c r="J2333" i="1" s="1"/>
  <c r="J2292" i="1"/>
  <c r="J2291" i="1" s="1"/>
  <c r="J2290" i="1" s="1"/>
  <c r="G2268" i="1"/>
  <c r="G2267" i="1" s="1"/>
  <c r="H2268" i="1"/>
  <c r="H2267" i="1" s="1"/>
  <c r="I2269" i="1"/>
  <c r="I2268" i="1" s="1"/>
  <c r="I2267" i="1" s="1"/>
  <c r="I2251" i="1"/>
  <c r="I2243" i="1" s="1"/>
  <c r="G2251" i="1"/>
  <c r="G2243" i="1" s="1"/>
  <c r="H2251" i="1"/>
  <c r="H2243" i="1" s="1"/>
  <c r="J2142" i="1"/>
  <c r="J2141" i="1" s="1"/>
  <c r="J2119" i="1"/>
  <c r="J2118" i="1" s="1"/>
  <c r="J1975" i="1"/>
  <c r="J1974" i="1" s="1"/>
  <c r="J2091" i="1"/>
  <c r="J2090" i="1" s="1"/>
  <c r="J2089" i="1" s="1"/>
  <c r="J2083" i="1" s="1"/>
  <c r="J2070" i="1"/>
  <c r="J2069" i="1" s="1"/>
  <c r="J2068" i="1" s="1"/>
  <c r="J1913" i="1"/>
  <c r="J1912" i="1" s="1"/>
  <c r="J1890" i="1"/>
  <c r="J1889" i="1" s="1"/>
  <c r="J1843" i="1"/>
  <c r="J1842" i="1" s="1"/>
  <c r="J1841" i="1" s="1"/>
  <c r="J1684" i="1"/>
  <c r="J1683" i="1" s="1"/>
  <c r="J1661" i="1"/>
  <c r="J1660" i="1" s="1"/>
  <c r="J1618" i="1"/>
  <c r="J1617" i="1" s="1"/>
  <c r="J1616" i="1" s="1"/>
  <c r="J1468" i="1"/>
  <c r="J1467" i="1" s="1"/>
  <c r="J1445" i="1"/>
  <c r="J1444" i="1" s="1"/>
  <c r="J1392" i="1"/>
  <c r="J1391" i="1" s="1"/>
  <c r="J1390" i="1" s="1"/>
  <c r="I1369" i="1"/>
  <c r="I1368" i="1" s="1"/>
  <c r="I1367" i="1" s="1"/>
  <c r="H1368" i="1"/>
  <c r="H1367" i="1" s="1"/>
  <c r="G1369" i="1"/>
  <c r="G1368" i="1" s="1"/>
  <c r="G1367" i="1" s="1"/>
  <c r="G1349" i="1"/>
  <c r="G1341" i="1" s="1"/>
  <c r="I1349" i="1"/>
  <c r="I1341" i="1" s="1"/>
  <c r="H1349" i="1"/>
  <c r="H1341" i="1" s="1"/>
  <c r="J1298" i="1"/>
  <c r="J1297" i="1" s="1"/>
  <c r="J1236" i="1"/>
  <c r="J1235" i="1" s="1"/>
  <c r="J1234" i="1" s="1"/>
  <c r="J1233" i="1" s="1"/>
  <c r="J1213" i="1"/>
  <c r="J1212" i="1" s="1"/>
  <c r="J1172" i="1"/>
  <c r="J1171" i="1" s="1"/>
  <c r="J1170" i="1" s="1"/>
  <c r="G1129" i="1"/>
  <c r="G1121" i="1" s="1"/>
  <c r="H1129" i="1"/>
  <c r="H1121" i="1" s="1"/>
  <c r="I1129" i="1"/>
  <c r="I1121" i="1" s="1"/>
  <c r="J1044" i="1"/>
  <c r="J1043" i="1" s="1"/>
  <c r="J1011" i="1"/>
  <c r="J945" i="1"/>
  <c r="J944" i="1" s="1"/>
  <c r="J943" i="1" s="1"/>
  <c r="H3804" i="1"/>
  <c r="I3804" i="1"/>
  <c r="G3804" i="1"/>
  <c r="J3805" i="1"/>
  <c r="H3783" i="1"/>
  <c r="H3774" i="1" s="1"/>
  <c r="H3773" i="1" s="1"/>
  <c r="G3783" i="1"/>
  <c r="G3774" i="1" s="1"/>
  <c r="G3773" i="1" s="1"/>
  <c r="I3783" i="1"/>
  <c r="I3774" i="1" s="1"/>
  <c r="I3773" i="1" s="1"/>
  <c r="G1564" i="1"/>
  <c r="I2097" i="1"/>
  <c r="I2096" i="1" s="1"/>
  <c r="I3607" i="1"/>
  <c r="I3606" i="1" s="1"/>
  <c r="H359" i="1"/>
  <c r="I359" i="1"/>
  <c r="G359" i="1"/>
  <c r="G464" i="1"/>
  <c r="G463" i="1" s="1"/>
  <c r="H3534" i="1"/>
  <c r="H3533" i="1" s="1"/>
  <c r="I29" i="1"/>
  <c r="I28" i="1" s="1"/>
  <c r="H809" i="1"/>
  <c r="H808" i="1" s="1"/>
  <c r="H761" i="1" s="1"/>
  <c r="I186" i="1"/>
  <c r="I180" i="1" s="1"/>
  <c r="I179" i="1" s="1"/>
  <c r="I178" i="1" s="1"/>
  <c r="G3481" i="1"/>
  <c r="J58" i="1"/>
  <c r="J57" i="1" s="1"/>
  <c r="J56" i="1" s="1"/>
  <c r="J55" i="1" s="1"/>
  <c r="H18" i="1"/>
  <c r="H17" i="1" s="1"/>
  <c r="G18" i="1"/>
  <c r="G17" i="1" s="1"/>
  <c r="I18" i="1"/>
  <c r="I17" i="1" s="1"/>
  <c r="G4015" i="1"/>
  <c r="G4014" i="1" s="1"/>
  <c r="G4006" i="1" s="1"/>
  <c r="G3993" i="1" s="1"/>
  <c r="H3413" i="1"/>
  <c r="H3412" i="1" s="1"/>
  <c r="H3411" i="1" s="1"/>
  <c r="H3382" i="1" s="1"/>
  <c r="G3120" i="1"/>
  <c r="G3099" i="1" s="1"/>
  <c r="I3481" i="1"/>
  <c r="I3120" i="1"/>
  <c r="I3099" i="1" s="1"/>
  <c r="I464" i="1"/>
  <c r="I463" i="1" s="1"/>
  <c r="H3607" i="1"/>
  <c r="H3606" i="1" s="1"/>
  <c r="H3250" i="1"/>
  <c r="H3249" i="1" s="1"/>
  <c r="H3248" i="1" s="1"/>
  <c r="I1532" i="1"/>
  <c r="I1531" i="1" s="1"/>
  <c r="I1530" i="1" s="1"/>
  <c r="H464" i="1"/>
  <c r="H463" i="1" s="1"/>
  <c r="G3298" i="1"/>
  <c r="G3297" i="1" s="1"/>
  <c r="G3296" i="1" s="1"/>
  <c r="G3270" i="1" s="1"/>
  <c r="G222" i="1"/>
  <c r="G206" i="1" s="1"/>
  <c r="I262" i="1"/>
  <c r="I261" i="1" s="1"/>
  <c r="H528" i="1"/>
  <c r="H527" i="1" s="1"/>
  <c r="G3250" i="1"/>
  <c r="G3249" i="1" s="1"/>
  <c r="G3248" i="1" s="1"/>
  <c r="G3607" i="1"/>
  <c r="G3606" i="1" s="1"/>
  <c r="I1986" i="1"/>
  <c r="I1985" i="1" s="1"/>
  <c r="I1984" i="1" s="1"/>
  <c r="G3160" i="1"/>
  <c r="G528" i="1"/>
  <c r="G527" i="1" s="1"/>
  <c r="H862" i="1"/>
  <c r="H861" i="1" s="1"/>
  <c r="H860" i="1" s="1"/>
  <c r="I3160" i="1"/>
  <c r="I3628" i="1"/>
  <c r="I3627" i="1" s="1"/>
  <c r="I3859" i="1"/>
  <c r="I3858" i="1" s="1"/>
  <c r="I3857" i="1" s="1"/>
  <c r="I3856" i="1" s="1"/>
  <c r="G186" i="1"/>
  <c r="G180" i="1" s="1"/>
  <c r="G179" i="1" s="1"/>
  <c r="G178" i="1" s="1"/>
  <c r="G965" i="1"/>
  <c r="G964" i="1" s="1"/>
  <c r="I556" i="1"/>
  <c r="I555" i="1" s="1"/>
  <c r="G262" i="1"/>
  <c r="G261" i="1" s="1"/>
  <c r="H3068" i="1"/>
  <c r="H262" i="1"/>
  <c r="H261" i="1" s="1"/>
  <c r="G3859" i="1"/>
  <c r="G3858" i="1" s="1"/>
  <c r="G3857" i="1" s="1"/>
  <c r="G3856" i="1" s="1"/>
  <c r="I495" i="1"/>
  <c r="I1564" i="1"/>
  <c r="H556" i="1"/>
  <c r="H555" i="1" s="1"/>
  <c r="G1757" i="1"/>
  <c r="G1756" i="1" s="1"/>
  <c r="G1755" i="1" s="1"/>
  <c r="I2639" i="1"/>
  <c r="I2638" i="1" s="1"/>
  <c r="I2211" i="1"/>
  <c r="I2210" i="1" s="1"/>
  <c r="I2209" i="1" s="1"/>
  <c r="G29" i="1"/>
  <c r="G28" i="1" s="1"/>
  <c r="H2211" i="1"/>
  <c r="H2210" i="1" s="1"/>
  <c r="H2209" i="1" s="1"/>
  <c r="H2639" i="1"/>
  <c r="H2638" i="1" s="1"/>
  <c r="I4015" i="1"/>
  <c r="I4014" i="1" s="1"/>
  <c r="I4006" i="1" s="1"/>
  <c r="I3993" i="1" s="1"/>
  <c r="H29" i="1"/>
  <c r="H28" i="1" s="1"/>
  <c r="H3628" i="1"/>
  <c r="H3627" i="1" s="1"/>
  <c r="G3498" i="1"/>
  <c r="G2097" i="1"/>
  <c r="G2096" i="1" s="1"/>
  <c r="I3909" i="1"/>
  <c r="G2419" i="1"/>
  <c r="G2418" i="1" s="1"/>
  <c r="G2417" i="1" s="1"/>
  <c r="I3498" i="1"/>
  <c r="H3909" i="1"/>
  <c r="H377" i="1"/>
  <c r="H4015" i="1"/>
  <c r="H4014" i="1" s="1"/>
  <c r="H4006" i="1" s="1"/>
  <c r="H3993" i="1" s="1"/>
  <c r="H127" i="1"/>
  <c r="H126" i="1" s="1"/>
  <c r="H125" i="1" s="1"/>
  <c r="H124" i="1" s="1"/>
  <c r="H111" i="1" s="1"/>
  <c r="I528" i="1"/>
  <c r="I527" i="1" s="1"/>
  <c r="H1089" i="1"/>
  <c r="H1088" i="1" s="1"/>
  <c r="H1087" i="1" s="1"/>
  <c r="H186" i="1"/>
  <c r="H180" i="1" s="1"/>
  <c r="H179" i="1" s="1"/>
  <c r="H178" i="1" s="1"/>
  <c r="H495" i="1"/>
  <c r="G556" i="1"/>
  <c r="G555" i="1" s="1"/>
  <c r="G2890" i="1"/>
  <c r="H222" i="1"/>
  <c r="H206" i="1" s="1"/>
  <c r="I3250" i="1"/>
  <c r="I3249" i="1" s="1"/>
  <c r="I3248" i="1" s="1"/>
  <c r="G3534" i="1"/>
  <c r="G3533" i="1" s="1"/>
  <c r="G1089" i="1"/>
  <c r="G1088" i="1" s="1"/>
  <c r="G1087" i="1" s="1"/>
  <c r="G3628" i="1"/>
  <c r="G3627" i="1" s="1"/>
  <c r="H965" i="1"/>
  <c r="H964" i="1" s="1"/>
  <c r="G1532" i="1"/>
  <c r="G1531" i="1" s="1"/>
  <c r="G1530" i="1" s="1"/>
  <c r="H2097" i="1"/>
  <c r="H2096" i="1" s="1"/>
  <c r="H2724" i="1"/>
  <c r="H2723" i="1" s="1"/>
  <c r="H2722" i="1" s="1"/>
  <c r="H2721" i="1" s="1"/>
  <c r="H2677" i="1"/>
  <c r="H2676" i="1" s="1"/>
  <c r="I377" i="1"/>
  <c r="G809" i="1"/>
  <c r="G808" i="1" s="1"/>
  <c r="G761" i="1" s="1"/>
  <c r="I1757" i="1"/>
  <c r="I1756" i="1" s="1"/>
  <c r="I1755" i="1" s="1"/>
  <c r="H1309" i="1"/>
  <c r="H1308" i="1" s="1"/>
  <c r="H1307" i="1" s="1"/>
  <c r="H1564" i="1"/>
  <c r="H3498" i="1"/>
  <c r="G2608" i="1"/>
  <c r="G2607" i="1" s="1"/>
  <c r="H3120" i="1"/>
  <c r="H3099" i="1" s="1"/>
  <c r="I3298" i="1"/>
  <c r="I3297" i="1" s="1"/>
  <c r="I3296" i="1" s="1"/>
  <c r="I3270" i="1" s="1"/>
  <c r="I3413" i="1"/>
  <c r="I3412" i="1" s="1"/>
  <c r="I3411" i="1" s="1"/>
  <c r="I3382" i="1" s="1"/>
  <c r="I67" i="1"/>
  <c r="I66" i="1" s="1"/>
  <c r="G377" i="1"/>
  <c r="I127" i="1"/>
  <c r="I126" i="1" s="1"/>
  <c r="I125" i="1" s="1"/>
  <c r="I124" i="1" s="1"/>
  <c r="I111" i="1" s="1"/>
  <c r="G2639" i="1"/>
  <c r="G2638" i="1" s="1"/>
  <c r="H2419" i="1"/>
  <c r="H2418" i="1" s="1"/>
  <c r="H2417" i="1" s="1"/>
  <c r="H2608" i="1"/>
  <c r="H2607" i="1" s="1"/>
  <c r="G127" i="1"/>
  <c r="G126" i="1" s="1"/>
  <c r="G125" i="1" s="1"/>
  <c r="G124" i="1" s="1"/>
  <c r="G111" i="1" s="1"/>
  <c r="I1309" i="1"/>
  <c r="I1308" i="1" s="1"/>
  <c r="I1307" i="1" s="1"/>
  <c r="G2677" i="1"/>
  <c r="G2676" i="1" s="1"/>
  <c r="H3298" i="1"/>
  <c r="H3297" i="1" s="1"/>
  <c r="H3296" i="1" s="1"/>
  <c r="H3270" i="1" s="1"/>
  <c r="G3413" i="1"/>
  <c r="G3412" i="1" s="1"/>
  <c r="G3411" i="1" s="1"/>
  <c r="G3382" i="1" s="1"/>
  <c r="H3950" i="1"/>
  <c r="I1089" i="1"/>
  <c r="I1088" i="1" s="1"/>
  <c r="I1087" i="1" s="1"/>
  <c r="G1986" i="1"/>
  <c r="G1985" i="1" s="1"/>
  <c r="G1984" i="1" s="1"/>
  <c r="I2677" i="1"/>
  <c r="I2676" i="1" s="1"/>
  <c r="H2890" i="1"/>
  <c r="H3358" i="1"/>
  <c r="H3357" i="1" s="1"/>
  <c r="H3356" i="1" s="1"/>
  <c r="H3355" i="1" s="1"/>
  <c r="I3534" i="1"/>
  <c r="I3533" i="1" s="1"/>
  <c r="I2890" i="1"/>
  <c r="I222" i="1"/>
  <c r="I206" i="1" s="1"/>
  <c r="H67" i="1"/>
  <c r="H66" i="1" s="1"/>
  <c r="I2724" i="1"/>
  <c r="I2723" i="1" s="1"/>
  <c r="I2722" i="1" s="1"/>
  <c r="I2721" i="1" s="1"/>
  <c r="I3358" i="1"/>
  <c r="I3357" i="1" s="1"/>
  <c r="I3356" i="1" s="1"/>
  <c r="I3355" i="1" s="1"/>
  <c r="H1532" i="1"/>
  <c r="H1531" i="1" s="1"/>
  <c r="H1530" i="1" s="1"/>
  <c r="I2608" i="1"/>
  <c r="I2607" i="1" s="1"/>
  <c r="G3358" i="1"/>
  <c r="G3357" i="1" s="1"/>
  <c r="G3356" i="1" s="1"/>
  <c r="G3355" i="1" s="1"/>
  <c r="G67" i="1"/>
  <c r="G66" i="1" s="1"/>
  <c r="H3160" i="1"/>
  <c r="G3909" i="1"/>
  <c r="I809" i="1"/>
  <c r="I808" i="1" s="1"/>
  <c r="I761" i="1" s="1"/>
  <c r="I965" i="1"/>
  <c r="I964" i="1" s="1"/>
  <c r="I3950" i="1"/>
  <c r="I2419" i="1"/>
  <c r="I2418" i="1" s="1"/>
  <c r="I2417" i="1" s="1"/>
  <c r="G2724" i="1"/>
  <c r="G2723" i="1" s="1"/>
  <c r="G2722" i="1" s="1"/>
  <c r="G2721" i="1" s="1"/>
  <c r="I3068" i="1"/>
  <c r="H3859" i="1"/>
  <c r="H3858" i="1" s="1"/>
  <c r="H3857" i="1" s="1"/>
  <c r="H3856" i="1" s="1"/>
  <c r="G862" i="1"/>
  <c r="G861" i="1" s="1"/>
  <c r="G860" i="1" s="1"/>
  <c r="G1309" i="1"/>
  <c r="G1308" i="1" s="1"/>
  <c r="G1307" i="1" s="1"/>
  <c r="H3481" i="1"/>
  <c r="G3068" i="1"/>
  <c r="G495" i="1"/>
  <c r="I862" i="1"/>
  <c r="I861" i="1" s="1"/>
  <c r="I860" i="1" s="1"/>
  <c r="H1757" i="1"/>
  <c r="H1756" i="1" s="1"/>
  <c r="H1755" i="1" s="1"/>
  <c r="H1986" i="1"/>
  <c r="H1985" i="1" s="1"/>
  <c r="H1984" i="1" s="1"/>
  <c r="G2211" i="1"/>
  <c r="G2210" i="1" s="1"/>
  <c r="G2209" i="1" s="1"/>
  <c r="G3950" i="1"/>
  <c r="J1551" i="1"/>
  <c r="J1550" i="1" s="1"/>
  <c r="J1334" i="1"/>
  <c r="J1333" i="1" s="1"/>
  <c r="J2759" i="1"/>
  <c r="J2105" i="1"/>
  <c r="J2104" i="1" s="1"/>
  <c r="J3925" i="1"/>
  <c r="J411" i="1"/>
  <c r="J741" i="1"/>
  <c r="J982" i="1"/>
  <c r="J2855" i="1"/>
  <c r="J2382" i="1"/>
  <c r="J3644" i="1"/>
  <c r="J3988" i="1"/>
  <c r="J3987" i="1" s="1"/>
  <c r="J3986" i="1" s="1"/>
  <c r="J3979" i="1" s="1"/>
  <c r="J2427" i="1"/>
  <c r="J3725" i="1"/>
  <c r="J1580" i="1"/>
  <c r="J1579" i="1" s="1"/>
  <c r="J1578" i="1" s="1"/>
  <c r="J1577" i="1" s="1"/>
  <c r="J2017" i="1"/>
  <c r="J2016" i="1" s="1"/>
  <c r="J2194" i="1"/>
  <c r="J2193" i="1" s="1"/>
  <c r="J2192" i="1" s="1"/>
  <c r="J2191" i="1" s="1"/>
  <c r="J323" i="1"/>
  <c r="J322" i="1" s="1"/>
  <c r="J498" i="1"/>
  <c r="J497" i="1" s="1"/>
  <c r="J496" i="1" s="1"/>
  <c r="J1674" i="1"/>
  <c r="J1673" i="1" s="1"/>
  <c r="J1672" i="1" s="1"/>
  <c r="J1671" i="1" s="1"/>
  <c r="J1670" i="1" s="1"/>
  <c r="J2004" i="1"/>
  <c r="J2152" i="1"/>
  <c r="J2151" i="1" s="1"/>
  <c r="J2434" i="1"/>
  <c r="J3121" i="1"/>
  <c r="J3134" i="1"/>
  <c r="J3920" i="1"/>
  <c r="J3312" i="1"/>
  <c r="J3311" i="1" s="1"/>
  <c r="J3310" i="1" s="1"/>
  <c r="J845" i="1"/>
  <c r="J844" i="1" s="1"/>
  <c r="J843" i="1" s="1"/>
  <c r="J842" i="1" s="1"/>
  <c r="J1070" i="1"/>
  <c r="J1069" i="1" s="1"/>
  <c r="J1068" i="1" s="1"/>
  <c r="J1067" i="1" s="1"/>
  <c r="J1726" i="1"/>
  <c r="J1997" i="1"/>
  <c r="J3261" i="1"/>
  <c r="J3260" i="1" s="1"/>
  <c r="J484" i="1"/>
  <c r="J483" i="1" s="1"/>
  <c r="J482" i="1" s="1"/>
  <c r="J581" i="1"/>
  <c r="J580" i="1" s="1"/>
  <c r="J834" i="1"/>
  <c r="J833" i="1" s="1"/>
  <c r="J1292" i="1"/>
  <c r="J1291" i="1" s="1"/>
  <c r="J1290" i="1" s="1"/>
  <c r="J1289" i="1" s="1"/>
  <c r="J1646" i="1"/>
  <c r="J1645" i="1" s="1"/>
  <c r="J1644" i="1" s="1"/>
  <c r="J1698" i="1"/>
  <c r="J1697" i="1" s="1"/>
  <c r="J1883" i="1"/>
  <c r="J1903" i="1"/>
  <c r="J1902" i="1" s="1"/>
  <c r="J1901" i="1" s="1"/>
  <c r="J1900" i="1" s="1"/>
  <c r="J1899" i="1" s="1"/>
  <c r="J2458" i="1"/>
  <c r="J2457" i="1" s="1"/>
  <c r="J2456" i="1" s="1"/>
  <c r="J2455" i="1" s="1"/>
  <c r="J3164" i="1"/>
  <c r="J3163" i="1" s="1"/>
  <c r="J3162" i="1" s="1"/>
  <c r="J3161" i="1" s="1"/>
  <c r="J3386" i="1"/>
  <c r="J3385" i="1" s="1"/>
  <c r="J3384" i="1" s="1"/>
  <c r="J3383" i="1" s="1"/>
  <c r="J3482" i="1"/>
  <c r="J74" i="1"/>
  <c r="J70" i="1" s="1"/>
  <c r="J69" i="1" s="1"/>
  <c r="J68" i="1" s="1"/>
  <c r="J22" i="1"/>
  <c r="J90" i="1"/>
  <c r="J89" i="1" s="1"/>
  <c r="J88" i="1" s="1"/>
  <c r="J87" i="1" s="1"/>
  <c r="J431" i="1"/>
  <c r="J474" i="1"/>
  <c r="J537" i="1"/>
  <c r="J1226" i="1"/>
  <c r="J1225" i="1" s="1"/>
  <c r="J1224" i="1" s="1"/>
  <c r="J1223" i="1" s="1"/>
  <c r="J1222" i="1" s="1"/>
  <c r="J1353" i="1"/>
  <c r="J1352" i="1" s="1"/>
  <c r="J1351" i="1" s="1"/>
  <c r="J1350" i="1" s="1"/>
  <c r="J1969" i="1"/>
  <c r="J1968" i="1" s="1"/>
  <c r="J1967" i="1" s="1"/>
  <c r="J1966" i="1" s="1"/>
  <c r="J2410" i="1"/>
  <c r="J2409" i="1" s="1"/>
  <c r="J2472" i="1"/>
  <c r="J2678" i="1"/>
  <c r="J2957" i="1"/>
  <c r="J3377" i="1"/>
  <c r="J3376" i="1" s="1"/>
  <c r="J158" i="1"/>
  <c r="J157" i="1" s="1"/>
  <c r="J614" i="1"/>
  <c r="J627" i="1"/>
  <c r="J626" i="1" s="1"/>
  <c r="J625" i="1" s="1"/>
  <c r="J619" i="1" s="1"/>
  <c r="J887" i="1"/>
  <c r="J886" i="1" s="1"/>
  <c r="J1080" i="1"/>
  <c r="J1076" i="1" s="1"/>
  <c r="J1075" i="1" s="1"/>
  <c r="J264" i="1"/>
  <c r="J263" i="1" s="1"/>
  <c r="J399" i="1"/>
  <c r="J398" i="1" s="1"/>
  <c r="J881" i="1"/>
  <c r="J880" i="1" s="1"/>
  <c r="J1263" i="1"/>
  <c r="J1320" i="1"/>
  <c r="J1557" i="1"/>
  <c r="J1556" i="1" s="1"/>
  <c r="J1876" i="1"/>
  <c r="J1875" i="1" s="1"/>
  <c r="J30" i="1"/>
  <c r="J40" i="1"/>
  <c r="J336" i="1"/>
  <c r="J332" i="1" s="1"/>
  <c r="J331" i="1" s="1"/>
  <c r="J330" i="1" s="1"/>
  <c r="J329" i="1" s="1"/>
  <c r="J784" i="1"/>
  <c r="J778" i="1" s="1"/>
  <c r="J777" i="1" s="1"/>
  <c r="J770" i="1" s="1"/>
  <c r="J762" i="1" s="1"/>
  <c r="J1199" i="1"/>
  <c r="J1198" i="1" s="1"/>
  <c r="J1328" i="1"/>
  <c r="J1327" i="1" s="1"/>
  <c r="J1740" i="1"/>
  <c r="J1739" i="1" s="1"/>
  <c r="J1738" i="1" s="1"/>
  <c r="J1737" i="1" s="1"/>
  <c r="J1768" i="1"/>
  <c r="J1458" i="1"/>
  <c r="J1457" i="1" s="1"/>
  <c r="J1456" i="1" s="1"/>
  <c r="J1455" i="1" s="1"/>
  <c r="J1454" i="1" s="1"/>
  <c r="J1517" i="1"/>
  <c r="J1516" i="1" s="1"/>
  <c r="J1515" i="1" s="1"/>
  <c r="J1514" i="1" s="1"/>
  <c r="J1523" i="1"/>
  <c r="J1522" i="1" s="1"/>
  <c r="J1711" i="1"/>
  <c r="J2230" i="1"/>
  <c r="J2229" i="1" s="1"/>
  <c r="J3427" i="1"/>
  <c r="J3489" i="1"/>
  <c r="J3499" i="1"/>
  <c r="J3784" i="1"/>
  <c r="J3813" i="1"/>
  <c r="J3812" i="1" s="1"/>
  <c r="J2254" i="1"/>
  <c r="J2253" i="1" s="1"/>
  <c r="J2252" i="1" s="1"/>
  <c r="J2915" i="1"/>
  <c r="J2914" i="1" s="1"/>
  <c r="J2913" i="1" s="1"/>
  <c r="J3203" i="1"/>
  <c r="J3202" i="1" s="1"/>
  <c r="J3535" i="1"/>
  <c r="J3608" i="1"/>
  <c r="J3706" i="1"/>
  <c r="J3705" i="1" s="1"/>
  <c r="J3704" i="1" s="1"/>
  <c r="J3703" i="1" s="1"/>
  <c r="J3832" i="1"/>
  <c r="J3828" i="1" s="1"/>
  <c r="J3823" i="1" s="1"/>
  <c r="J3822" i="1" s="1"/>
  <c r="J3821" i="1" s="1"/>
  <c r="J3820" i="1" s="1"/>
  <c r="J3860" i="1"/>
  <c r="J2009" i="1"/>
  <c r="J2008" i="1" s="1"/>
  <c r="J2236" i="1"/>
  <c r="J2235" i="1" s="1"/>
  <c r="J2270" i="1"/>
  <c r="J2439" i="1"/>
  <c r="J2438" i="1" s="1"/>
  <c r="J3448" i="1"/>
  <c r="J3447" i="1" s="1"/>
  <c r="J3446" i="1" s="1"/>
  <c r="J3588" i="1"/>
  <c r="J3636" i="1"/>
  <c r="J244" i="1"/>
  <c r="J824" i="1"/>
  <c r="J823" i="1" s="1"/>
  <c r="J129" i="1"/>
  <c r="J128" i="1" s="1"/>
  <c r="J647" i="1"/>
  <c r="J646" i="1" s="1"/>
  <c r="J645" i="1" s="1"/>
  <c r="J225" i="1"/>
  <c r="J224" i="1" s="1"/>
  <c r="J223" i="1" s="1"/>
  <c r="J668" i="1"/>
  <c r="J667" i="1" s="1"/>
  <c r="J811" i="1"/>
  <c r="J810" i="1" s="1"/>
  <c r="J873" i="1"/>
  <c r="J170" i="1"/>
  <c r="J169" i="1" s="1"/>
  <c r="J168" i="1" s="1"/>
  <c r="J167" i="1" s="1"/>
  <c r="J166" i="1" s="1"/>
  <c r="J165" i="1" s="1"/>
  <c r="J192" i="1"/>
  <c r="J191" i="1" s="1"/>
  <c r="J508" i="1"/>
  <c r="J503" i="1" s="1"/>
  <c r="J599" i="1"/>
  <c r="J1150" i="1"/>
  <c r="J1149" i="1" s="1"/>
  <c r="J1148" i="1" s="1"/>
  <c r="J1206" i="1"/>
  <c r="J1782" i="1"/>
  <c r="J1781" i="1" s="1"/>
  <c r="J1100" i="1"/>
  <c r="J307" i="1"/>
  <c r="J303" i="1" s="1"/>
  <c r="J352" i="1"/>
  <c r="J348" i="1" s="1"/>
  <c r="J347" i="1" s="1"/>
  <c r="J346" i="1" s="1"/>
  <c r="J923" i="1"/>
  <c r="J922" i="1" s="1"/>
  <c r="J921" i="1" s="1"/>
  <c r="J1002" i="1"/>
  <c r="J1001" i="1" s="1"/>
  <c r="J1000" i="1" s="1"/>
  <c r="J999" i="1" s="1"/>
  <c r="J998" i="1" s="1"/>
  <c r="J1940" i="1"/>
  <c r="J1114" i="1"/>
  <c r="J1113" i="1" s="1"/>
  <c r="J1370" i="1"/>
  <c r="J1438" i="1"/>
  <c r="J1654" i="1"/>
  <c r="J1776" i="1"/>
  <c r="J1775" i="1" s="1"/>
  <c r="J1798" i="1"/>
  <c r="J1797" i="1" s="1"/>
  <c r="J1790" i="1" s="1"/>
  <c r="J1789" i="1" s="1"/>
  <c r="J2112" i="1"/>
  <c r="J2132" i="1"/>
  <c r="J2131" i="1" s="1"/>
  <c r="J2130" i="1" s="1"/>
  <c r="J2129" i="1" s="1"/>
  <c r="J2128" i="1" s="1"/>
  <c r="J2404" i="1"/>
  <c r="J2403" i="1" s="1"/>
  <c r="J2402" i="1" s="1"/>
  <c r="J2401" i="1" s="1"/>
  <c r="J2513" i="1"/>
  <c r="J2512" i="1" s="1"/>
  <c r="J1495" i="1"/>
  <c r="J1927" i="1"/>
  <c r="J1926" i="1" s="1"/>
  <c r="J2048" i="1"/>
  <c r="J2047" i="1" s="1"/>
  <c r="J2046" i="1" s="1"/>
  <c r="J2222" i="1"/>
  <c r="J1108" i="1"/>
  <c r="J1107" i="1" s="1"/>
  <c r="J1133" i="1"/>
  <c r="J1132" i="1" s="1"/>
  <c r="J1131" i="1" s="1"/>
  <c r="J1130" i="1" s="1"/>
  <c r="J2320" i="1"/>
  <c r="J2319" i="1" s="1"/>
  <c r="J3513" i="1"/>
  <c r="J3512" i="1" s="1"/>
  <c r="J3511" i="1" s="1"/>
  <c r="J2650" i="1"/>
  <c r="J2649" i="1" s="1"/>
  <c r="J2648" i="1" s="1"/>
  <c r="J2763" i="1"/>
  <c r="J3797" i="1"/>
  <c r="J3796" i="1" s="1"/>
  <c r="J3795" i="1" s="1"/>
  <c r="J3794" i="1" s="1"/>
  <c r="J3878" i="1"/>
  <c r="J3877" i="1" s="1"/>
  <c r="J3876" i="1" s="1"/>
  <c r="J3934" i="1"/>
  <c r="J3933" i="1" s="1"/>
  <c r="J3932" i="1" s="1"/>
  <c r="J4018" i="1"/>
  <c r="J4017" i="1" s="1"/>
  <c r="J4016" i="1" s="1"/>
  <c r="J4030" i="1"/>
  <c r="J4029" i="1" s="1"/>
  <c r="J2695" i="1"/>
  <c r="J2694" i="1" s="1"/>
  <c r="J2693" i="1" s="1"/>
  <c r="J2871" i="1"/>
  <c r="J2870" i="1" s="1"/>
  <c r="J2869" i="1" s="1"/>
  <c r="J3394" i="1"/>
  <c r="J3393" i="1" s="1"/>
  <c r="J3392" i="1" s="1"/>
  <c r="J3391" i="1" s="1"/>
  <c r="J3523" i="1"/>
  <c r="J3522" i="1" s="1"/>
  <c r="J3521" i="1" s="1"/>
  <c r="J3520" i="1" s="1"/>
  <c r="J2641" i="1"/>
  <c r="J2640" i="1" s="1"/>
  <c r="J2770" i="1"/>
  <c r="J3220" i="1"/>
  <c r="J3216" i="1" s="1"/>
  <c r="J3215" i="1" s="1"/>
  <c r="J3305" i="1"/>
  <c r="J3304" i="1" s="1"/>
  <c r="J3299" i="1" s="1"/>
  <c r="J3350" i="1"/>
  <c r="J3349" i="1" s="1"/>
  <c r="J3348" i="1" s="1"/>
  <c r="J3347" i="1" s="1"/>
  <c r="J3346" i="1" s="1"/>
  <c r="J3345" i="1" s="1"/>
  <c r="J3441" i="1"/>
  <c r="J3440" i="1" s="1"/>
  <c r="J3439" i="1" s="1"/>
  <c r="J3506" i="1"/>
  <c r="J3558" i="1"/>
  <c r="J3554" i="1" s="1"/>
  <c r="J3553" i="1" s="1"/>
  <c r="J3613" i="1"/>
  <c r="J3629" i="1"/>
  <c r="J3667" i="1"/>
  <c r="J3654" i="1" s="1"/>
  <c r="J3760" i="1"/>
  <c r="J3752" i="1" s="1"/>
  <c r="J3943" i="1"/>
  <c r="J3942" i="1" s="1"/>
  <c r="J3941" i="1" s="1"/>
  <c r="J3940" i="1" s="1"/>
  <c r="J3939" i="1" s="1"/>
  <c r="J3972" i="1"/>
  <c r="J3971" i="1" s="1"/>
  <c r="J3970" i="1" s="1"/>
  <c r="J3969" i="1" s="1"/>
  <c r="J416" i="1"/>
  <c r="J447" i="1"/>
  <c r="J446" i="1" s="1"/>
  <c r="J1250" i="1"/>
  <c r="J1249" i="1" s="1"/>
  <c r="J1022" i="1"/>
  <c r="J1021" i="1" s="1"/>
  <c r="J1565" i="1"/>
  <c r="J692" i="1"/>
  <c r="J691" i="1" s="1"/>
  <c r="J465" i="1"/>
  <c r="J144" i="1"/>
  <c r="J140" i="1" s="1"/>
  <c r="J676" i="1"/>
  <c r="J675" i="1" s="1"/>
  <c r="J674" i="1" s="1"/>
  <c r="J681" i="1"/>
  <c r="J721" i="1"/>
  <c r="J720" i="1" s="1"/>
  <c r="J746" i="1"/>
  <c r="J1482" i="1"/>
  <c r="J1481" i="1" s="1"/>
  <c r="J1543" i="1"/>
  <c r="J1596" i="1"/>
  <c r="J1595" i="1" s="1"/>
  <c r="J1594" i="1" s="1"/>
  <c r="J2327" i="1"/>
  <c r="J974" i="1"/>
  <c r="J973" i="1" s="1"/>
  <c r="J972" i="1" s="1"/>
  <c r="J1431" i="1"/>
  <c r="J1430" i="1" s="1"/>
  <c r="J2369" i="1"/>
  <c r="J2368" i="1" s="1"/>
  <c r="J2347" i="1"/>
  <c r="J2346" i="1" s="1"/>
  <c r="J2345" i="1" s="1"/>
  <c r="J2344" i="1" s="1"/>
  <c r="J2343" i="1" s="1"/>
  <c r="J2628" i="1"/>
  <c r="J2627" i="1" s="1"/>
  <c r="J2626" i="1" s="1"/>
  <c r="J2595" i="1"/>
  <c r="J2590" i="1" s="1"/>
  <c r="J2589" i="1" s="1"/>
  <c r="J2588" i="1" s="1"/>
  <c r="J2614" i="1"/>
  <c r="J2609" i="1" s="1"/>
  <c r="J2536" i="1"/>
  <c r="J2535" i="1" s="1"/>
  <c r="J2534" i="1" s="1"/>
  <c r="J2533" i="1" s="1"/>
  <c r="J2532" i="1" s="1"/>
  <c r="J2705" i="1"/>
  <c r="J2704" i="1" s="1"/>
  <c r="J2703" i="1" s="1"/>
  <c r="J2702" i="1" s="1"/>
  <c r="J3335" i="1"/>
  <c r="J3334" i="1" s="1"/>
  <c r="J3360" i="1"/>
  <c r="J3359" i="1" s="1"/>
  <c r="J3142" i="1"/>
  <c r="J3141" i="1" s="1"/>
  <c r="J3367" i="1"/>
  <c r="J3544" i="1"/>
  <c r="J2946" i="1" l="1"/>
  <c r="I3908" i="1"/>
  <c r="I3907" i="1" s="1"/>
  <c r="I3906" i="1" s="1"/>
  <c r="I3888" i="1" s="1"/>
  <c r="H3908" i="1"/>
  <c r="H3907" i="1" s="1"/>
  <c r="H3906" i="1" s="1"/>
  <c r="H3888" i="1" s="1"/>
  <c r="G3908" i="1"/>
  <c r="G3907" i="1" s="1"/>
  <c r="G3906" i="1" s="1"/>
  <c r="G3888" i="1" s="1"/>
  <c r="J3724" i="1"/>
  <c r="H3585" i="1"/>
  <c r="H3584" i="1" s="1"/>
  <c r="H3564" i="1" s="1"/>
  <c r="H3563" i="1" s="1"/>
  <c r="I3585" i="1"/>
  <c r="I3584" i="1" s="1"/>
  <c r="I3564" i="1" s="1"/>
  <c r="I3563" i="1" s="1"/>
  <c r="J3587" i="1"/>
  <c r="J3586" i="1" s="1"/>
  <c r="G3585" i="1"/>
  <c r="G3584" i="1" s="1"/>
  <c r="G3564" i="1" s="1"/>
  <c r="G3563" i="1" s="1"/>
  <c r="J3185" i="1"/>
  <c r="J2400" i="1"/>
  <c r="I2675" i="1"/>
  <c r="G2675" i="1"/>
  <c r="H2675" i="1"/>
  <c r="J2544" i="1"/>
  <c r="J2543" i="1" s="1"/>
  <c r="J1965" i="1"/>
  <c r="J2312" i="1"/>
  <c r="J2311" i="1" s="1"/>
  <c r="J2190" i="1"/>
  <c r="J1736" i="1"/>
  <c r="J1818" i="1"/>
  <c r="J2045" i="1"/>
  <c r="J2140" i="1"/>
  <c r="J2139" i="1" s="1"/>
  <c r="J1874" i="1"/>
  <c r="J1873" i="1" s="1"/>
  <c r="J1911" i="1"/>
  <c r="J1910" i="1" s="1"/>
  <c r="J1593" i="1"/>
  <c r="J1513" i="1"/>
  <c r="J1682" i="1"/>
  <c r="J1681" i="1" s="1"/>
  <c r="J1643" i="1"/>
  <c r="J1642" i="1" s="1"/>
  <c r="J1423" i="1"/>
  <c r="J1422" i="1" s="1"/>
  <c r="J1288" i="1"/>
  <c r="J1466" i="1"/>
  <c r="J1465" i="1" s="1"/>
  <c r="J920" i="1"/>
  <c r="J1147" i="1"/>
  <c r="J1066" i="1"/>
  <c r="J1197" i="1"/>
  <c r="J1196" i="1" s="1"/>
  <c r="J1010" i="1"/>
  <c r="J1009" i="1" s="1"/>
  <c r="J841" i="1"/>
  <c r="J598" i="1"/>
  <c r="J597" i="1" s="1"/>
  <c r="J596" i="1" s="1"/>
  <c r="J589" i="1" s="1"/>
  <c r="I519" i="1"/>
  <c r="J690" i="1"/>
  <c r="J673" i="1" s="1"/>
  <c r="J832" i="1"/>
  <c r="J831" i="1" s="1"/>
  <c r="H462" i="1"/>
  <c r="I462" i="1"/>
  <c r="H519" i="1"/>
  <c r="G519" i="1"/>
  <c r="J740" i="1"/>
  <c r="J739" i="1" s="1"/>
  <c r="G462" i="1"/>
  <c r="J302" i="1"/>
  <c r="J301" i="1" s="1"/>
  <c r="J288" i="1" s="1"/>
  <c r="J430" i="1"/>
  <c r="J429" i="1" s="1"/>
  <c r="J428" i="1" s="1"/>
  <c r="J243" i="1"/>
  <c r="J242" i="1" s="1"/>
  <c r="J241" i="1" s="1"/>
  <c r="J240" i="1" s="1"/>
  <c r="H3723" i="1"/>
  <c r="G3723" i="1"/>
  <c r="I3723" i="1"/>
  <c r="J3751" i="1"/>
  <c r="J2814" i="1"/>
  <c r="J2813" i="1" s="1"/>
  <c r="J2812" i="1" s="1"/>
  <c r="J2779" i="1" s="1"/>
  <c r="J2505" i="1"/>
  <c r="J2504" i="1" s="1"/>
  <c r="H2468" i="1"/>
  <c r="I2468" i="1"/>
  <c r="G2468" i="1"/>
  <c r="J2471" i="1"/>
  <c r="J2470" i="1" s="1"/>
  <c r="J2469" i="1" s="1"/>
  <c r="J2454" i="1"/>
  <c r="J2446" i="1" s="1"/>
  <c r="I1817" i="1"/>
  <c r="H2044" i="1"/>
  <c r="J2269" i="1"/>
  <c r="J2268" i="1" s="1"/>
  <c r="J2267" i="1" s="1"/>
  <c r="J2251" i="1"/>
  <c r="J2243" i="1" s="1"/>
  <c r="I2044" i="1"/>
  <c r="G2044" i="1"/>
  <c r="G1817" i="1"/>
  <c r="H1817" i="1"/>
  <c r="I1592" i="1"/>
  <c r="G1592" i="1"/>
  <c r="H1592" i="1"/>
  <c r="G2399" i="1"/>
  <c r="G1146" i="1"/>
  <c r="J1369" i="1"/>
  <c r="J1368" i="1" s="1"/>
  <c r="J1367" i="1" s="1"/>
  <c r="J1349" i="1"/>
  <c r="J1341" i="1" s="1"/>
  <c r="I1146" i="1"/>
  <c r="H1146" i="1"/>
  <c r="J1129" i="1"/>
  <c r="J1121" i="1" s="1"/>
  <c r="G919" i="1"/>
  <c r="H919" i="1"/>
  <c r="I919" i="1"/>
  <c r="J3804" i="1"/>
  <c r="I358" i="1"/>
  <c r="J3783" i="1"/>
  <c r="J3774" i="1" s="1"/>
  <c r="J3773" i="1" s="1"/>
  <c r="J3184" i="1"/>
  <c r="J3183" i="1" s="1"/>
  <c r="I2945" i="1"/>
  <c r="I2944" i="1" s="1"/>
  <c r="I2928" i="1" s="1"/>
  <c r="H2945" i="1"/>
  <c r="H2944" i="1" s="1"/>
  <c r="H2928" i="1" s="1"/>
  <c r="G2945" i="1"/>
  <c r="G2944" i="1" s="1"/>
  <c r="G2928" i="1" s="1"/>
  <c r="H358" i="1"/>
  <c r="G358" i="1"/>
  <c r="J359" i="1"/>
  <c r="H1366" i="1"/>
  <c r="H840" i="1"/>
  <c r="I177" i="1"/>
  <c r="I16" i="1"/>
  <c r="I15" i="1" s="1"/>
  <c r="I14" i="1" s="1"/>
  <c r="I13" i="1" s="1"/>
  <c r="G3480" i="1"/>
  <c r="G3479" i="1" s="1"/>
  <c r="G3478" i="1" s="1"/>
  <c r="G3477" i="1" s="1"/>
  <c r="G3469" i="1" s="1"/>
  <c r="G2266" i="1"/>
  <c r="H16" i="1"/>
  <c r="H15" i="1" s="1"/>
  <c r="H14" i="1" s="1"/>
  <c r="H13" i="1" s="1"/>
  <c r="G16" i="1"/>
  <c r="G15" i="1" s="1"/>
  <c r="G14" i="1" s="1"/>
  <c r="G13" i="1" s="1"/>
  <c r="J18" i="1"/>
  <c r="J17" i="1" s="1"/>
  <c r="G2189" i="1"/>
  <c r="G2188" i="1" s="1"/>
  <c r="I2266" i="1"/>
  <c r="I3480" i="1"/>
  <c r="I3479" i="1" s="1"/>
  <c r="I3478" i="1" s="1"/>
  <c r="I3477" i="1" s="1"/>
  <c r="I3469" i="1" s="1"/>
  <c r="I1735" i="1"/>
  <c r="I260" i="1"/>
  <c r="I1366" i="1"/>
  <c r="H3480" i="1"/>
  <c r="H3479" i="1" s="1"/>
  <c r="H3478" i="1" s="1"/>
  <c r="H3477" i="1" s="1"/>
  <c r="H3469" i="1" s="1"/>
  <c r="G177" i="1"/>
  <c r="I3182" i="1"/>
  <c r="I3181" i="1" s="1"/>
  <c r="H1512" i="1"/>
  <c r="I1512" i="1"/>
  <c r="H3067" i="1"/>
  <c r="H3066" i="1" s="1"/>
  <c r="H653" i="1"/>
  <c r="H2189" i="1"/>
  <c r="H260" i="1"/>
  <c r="H1964" i="1"/>
  <c r="G1065" i="1"/>
  <c r="H1735" i="1"/>
  <c r="I1065" i="1"/>
  <c r="G1366" i="1"/>
  <c r="H2266" i="1"/>
  <c r="H2399" i="1"/>
  <c r="H1287" i="1"/>
  <c r="I2189" i="1"/>
  <c r="G653" i="1"/>
  <c r="H177" i="1"/>
  <c r="I653" i="1"/>
  <c r="G1287" i="1"/>
  <c r="I2399" i="1"/>
  <c r="G1735" i="1"/>
  <c r="G260" i="1"/>
  <c r="I1964" i="1"/>
  <c r="G3344" i="1"/>
  <c r="H1065" i="1"/>
  <c r="G3067" i="1"/>
  <c r="G3066" i="1" s="1"/>
  <c r="G3182" i="1"/>
  <c r="G3181" i="1" s="1"/>
  <c r="G1512" i="1"/>
  <c r="I840" i="1"/>
  <c r="G840" i="1"/>
  <c r="I1287" i="1"/>
  <c r="G1964" i="1"/>
  <c r="H3344" i="1"/>
  <c r="H3182" i="1"/>
  <c r="H3181" i="1" s="1"/>
  <c r="G2587" i="1"/>
  <c r="G2586" i="1" s="1"/>
  <c r="I3344" i="1"/>
  <c r="I2587" i="1"/>
  <c r="I2586" i="1" s="1"/>
  <c r="H2587" i="1"/>
  <c r="H2586" i="1" s="1"/>
  <c r="I3067" i="1"/>
  <c r="I3066" i="1" s="1"/>
  <c r="J29" i="1"/>
  <c r="J28" i="1" s="1"/>
  <c r="J67" i="1"/>
  <c r="J66" i="1" s="1"/>
  <c r="J3160" i="1"/>
  <c r="J3413" i="1"/>
  <c r="J3412" i="1" s="1"/>
  <c r="J3411" i="1" s="1"/>
  <c r="J3382" i="1" s="1"/>
  <c r="J262" i="1"/>
  <c r="J261" i="1" s="1"/>
  <c r="J528" i="1"/>
  <c r="J527" i="1" s="1"/>
  <c r="J1564" i="1"/>
  <c r="J3534" i="1"/>
  <c r="J3533" i="1" s="1"/>
  <c r="J556" i="1"/>
  <c r="J555" i="1" s="1"/>
  <c r="J3250" i="1"/>
  <c r="J3249" i="1" s="1"/>
  <c r="J3248" i="1" s="1"/>
  <c r="J2097" i="1"/>
  <c r="J2096" i="1" s="1"/>
  <c r="J2419" i="1"/>
  <c r="J2418" i="1" s="1"/>
  <c r="J2417" i="1" s="1"/>
  <c r="J3120" i="1"/>
  <c r="J3099" i="1" s="1"/>
  <c r="J127" i="1"/>
  <c r="J126" i="1" s="1"/>
  <c r="J125" i="1" s="1"/>
  <c r="J124" i="1" s="1"/>
  <c r="J111" i="1" s="1"/>
  <c r="J1309" i="1"/>
  <c r="J1308" i="1" s="1"/>
  <c r="J1307" i="1" s="1"/>
  <c r="J2211" i="1"/>
  <c r="J2210" i="1" s="1"/>
  <c r="J2209" i="1" s="1"/>
  <c r="J1986" i="1"/>
  <c r="J1985" i="1" s="1"/>
  <c r="J1984" i="1" s="1"/>
  <c r="J186" i="1"/>
  <c r="J180" i="1" s="1"/>
  <c r="J179" i="1" s="1"/>
  <c r="J178" i="1" s="1"/>
  <c r="J2639" i="1"/>
  <c r="J2638" i="1" s="1"/>
  <c r="J3859" i="1"/>
  <c r="J3858" i="1" s="1"/>
  <c r="J3857" i="1" s="1"/>
  <c r="J3856" i="1" s="1"/>
  <c r="J3068" i="1"/>
  <c r="J3909" i="1"/>
  <c r="J3628" i="1"/>
  <c r="J3627" i="1" s="1"/>
  <c r="J4015" i="1"/>
  <c r="J4014" i="1" s="1"/>
  <c r="J4006" i="1" s="1"/>
  <c r="J3993" i="1" s="1"/>
  <c r="J464" i="1"/>
  <c r="J463" i="1" s="1"/>
  <c r="J3607" i="1"/>
  <c r="J3606" i="1" s="1"/>
  <c r="J3481" i="1"/>
  <c r="J1532" i="1"/>
  <c r="J1531" i="1" s="1"/>
  <c r="J1530" i="1" s="1"/>
  <c r="J495" i="1"/>
  <c r="J1757" i="1"/>
  <c r="J1756" i="1" s="1"/>
  <c r="J1755" i="1" s="1"/>
  <c r="J1089" i="1"/>
  <c r="J1088" i="1" s="1"/>
  <c r="J1087" i="1" s="1"/>
  <c r="J377" i="1"/>
  <c r="J2890" i="1"/>
  <c r="J3498" i="1"/>
  <c r="J862" i="1"/>
  <c r="J861" i="1" s="1"/>
  <c r="J860" i="1" s="1"/>
  <c r="J2608" i="1"/>
  <c r="J2607" i="1" s="1"/>
  <c r="J809" i="1"/>
  <c r="J808" i="1" s="1"/>
  <c r="J761" i="1" s="1"/>
  <c r="J222" i="1"/>
  <c r="J206" i="1" s="1"/>
  <c r="J3950" i="1"/>
  <c r="J2677" i="1"/>
  <c r="J2676" i="1" s="1"/>
  <c r="J2724" i="1"/>
  <c r="J2723" i="1" s="1"/>
  <c r="J2722" i="1" s="1"/>
  <c r="J2721" i="1" s="1"/>
  <c r="J965" i="1"/>
  <c r="J964" i="1" s="1"/>
  <c r="J3298" i="1"/>
  <c r="J3297" i="1" s="1"/>
  <c r="J3296" i="1" s="1"/>
  <c r="J3270" i="1" s="1"/>
  <c r="J3358" i="1"/>
  <c r="J3357" i="1" s="1"/>
  <c r="J3356" i="1" s="1"/>
  <c r="J3355" i="1" s="1"/>
  <c r="I2920" i="1" l="1"/>
  <c r="G2920" i="1"/>
  <c r="H2920" i="1"/>
  <c r="J3908" i="1"/>
  <c r="J3907" i="1" s="1"/>
  <c r="J3906" i="1" s="1"/>
  <c r="J3888" i="1" s="1"/>
  <c r="I3722" i="1"/>
  <c r="I3721" i="1" s="1"/>
  <c r="I3702" i="1" s="1"/>
  <c r="G3722" i="1"/>
  <c r="G3721" i="1" s="1"/>
  <c r="G3702" i="1" s="1"/>
  <c r="H3722" i="1"/>
  <c r="H3721" i="1" s="1"/>
  <c r="H3702" i="1" s="1"/>
  <c r="J3585" i="1"/>
  <c r="J3584" i="1" s="1"/>
  <c r="J3564" i="1" s="1"/>
  <c r="J3563" i="1" s="1"/>
  <c r="J2675" i="1"/>
  <c r="I2188" i="1"/>
  <c r="H2188" i="1"/>
  <c r="G1064" i="1"/>
  <c r="I2398" i="1"/>
  <c r="J462" i="1"/>
  <c r="J519" i="1"/>
  <c r="H345" i="1"/>
  <c r="H344" i="1" s="1"/>
  <c r="H259" i="1" s="1"/>
  <c r="G345" i="1"/>
  <c r="G344" i="1" s="1"/>
  <c r="G259" i="1" s="1"/>
  <c r="I345" i="1"/>
  <c r="I344" i="1" s="1"/>
  <c r="I259" i="1" s="1"/>
  <c r="J3723" i="1"/>
  <c r="H2398" i="1"/>
  <c r="G2398" i="1"/>
  <c r="I1734" i="1"/>
  <c r="J2468" i="1"/>
  <c r="H1963" i="1"/>
  <c r="G1963" i="1"/>
  <c r="I1963" i="1"/>
  <c r="J1817" i="1"/>
  <c r="J2044" i="1"/>
  <c r="G1734" i="1"/>
  <c r="H1734" i="1"/>
  <c r="I1511" i="1"/>
  <c r="G1511" i="1"/>
  <c r="H1511" i="1"/>
  <c r="J1592" i="1"/>
  <c r="H1064" i="1"/>
  <c r="J1146" i="1"/>
  <c r="I1064" i="1"/>
  <c r="G839" i="1"/>
  <c r="H839" i="1"/>
  <c r="J919" i="1"/>
  <c r="I839" i="1"/>
  <c r="J2945" i="1"/>
  <c r="J2944" i="1" s="1"/>
  <c r="J2928" i="1" s="1"/>
  <c r="J358" i="1"/>
  <c r="H1286" i="1"/>
  <c r="G1286" i="1"/>
  <c r="I1286" i="1"/>
  <c r="J16" i="1"/>
  <c r="J15" i="1" s="1"/>
  <c r="J14" i="1" s="1"/>
  <c r="J13" i="1" s="1"/>
  <c r="H461" i="1"/>
  <c r="H460" i="1" s="1"/>
  <c r="I461" i="1"/>
  <c r="I460" i="1" s="1"/>
  <c r="G461" i="1"/>
  <c r="G460" i="1" s="1"/>
  <c r="J1065" i="1"/>
  <c r="J2266" i="1"/>
  <c r="J1512" i="1"/>
  <c r="J260" i="1"/>
  <c r="J840" i="1"/>
  <c r="J1964" i="1"/>
  <c r="J1287" i="1"/>
  <c r="J2189" i="1"/>
  <c r="J653" i="1"/>
  <c r="J177" i="1"/>
  <c r="J3182" i="1"/>
  <c r="J3181" i="1" s="1"/>
  <c r="J3067" i="1"/>
  <c r="J3066" i="1" s="1"/>
  <c r="J1735" i="1"/>
  <c r="J1366" i="1"/>
  <c r="J2399" i="1"/>
  <c r="J3480" i="1"/>
  <c r="J3479" i="1" s="1"/>
  <c r="J3478" i="1" s="1"/>
  <c r="J3477" i="1" s="1"/>
  <c r="J3469" i="1" s="1"/>
  <c r="J2587" i="1"/>
  <c r="J2586" i="1" s="1"/>
  <c r="J3344" i="1"/>
  <c r="J2920" i="1" l="1"/>
  <c r="J3722" i="1"/>
  <c r="J3721" i="1" s="1"/>
  <c r="J3702" i="1" s="1"/>
  <c r="J2188" i="1"/>
  <c r="J1064" i="1"/>
  <c r="J345" i="1"/>
  <c r="J344" i="1" s="1"/>
  <c r="J259" i="1" s="1"/>
  <c r="J2398" i="1"/>
  <c r="J1734" i="1"/>
  <c r="J1963" i="1"/>
  <c r="J1511" i="1"/>
  <c r="J839" i="1"/>
  <c r="H4038" i="1"/>
  <c r="G4038" i="1"/>
  <c r="I4038" i="1"/>
  <c r="J1286" i="1"/>
  <c r="J461" i="1"/>
  <c r="J460" i="1" s="1"/>
  <c r="J4038" i="1" l="1"/>
</calcChain>
</file>

<file path=xl/sharedStrings.xml><?xml version="1.0" encoding="utf-8"?>
<sst xmlns="http://schemas.openxmlformats.org/spreadsheetml/2006/main" count="21489" uniqueCount="1393">
  <si>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</si>
  <si>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</si>
  <si>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</si>
  <si>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</si>
  <si>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</si>
  <si>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</si>
  <si>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</si>
  <si>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</si>
  <si>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</si>
  <si>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</si>
  <si>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</si>
  <si>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</si>
  <si>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</si>
  <si>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</si>
  <si>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</si>
  <si>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</si>
  <si>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</si>
  <si>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</si>
  <si>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</si>
  <si>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</si>
  <si>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</si>
  <si>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</si>
  <si>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</si>
  <si>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</si>
  <si>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</si>
  <si>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</si>
  <si>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</si>
  <si>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</si>
  <si>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</si>
  <si>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</si>
  <si>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</si>
  <si>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</si>
  <si>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</si>
  <si>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</si>
  <si>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</si>
  <si>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</si>
  <si>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</si>
  <si>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</si>
  <si>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</si>
  <si>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</si>
  <si>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</si>
  <si>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</si>
  <si>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</si>
  <si>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</si>
  <si>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</si>
  <si>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</si>
  <si>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</si>
  <si>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</si>
  <si>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</si>
  <si>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</si>
  <si>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</si>
  <si>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</si>
  <si>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</si>
  <si>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</si>
  <si>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</si>
  <si>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</si>
  <si>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</si>
  <si>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</si>
  <si>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</si>
  <si>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</si>
  <si>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</si>
  <si>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</si>
  <si>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</si>
  <si>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</si>
  <si>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</si>
  <si>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</si>
  <si>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</si>
  <si>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</si>
  <si>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</si>
  <si>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</si>
  <si>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</si>
  <si>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</si>
  <si>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</si>
  <si>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</si>
  <si>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</si>
  <si>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</si>
  <si>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</si>
  <si>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</si>
  <si>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</si>
  <si>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</si>
  <si>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</si>
  <si>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</si>
  <si>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</si>
  <si>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</si>
  <si>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</si>
  <si>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</si>
  <si>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</si>
  <si>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</si>
  <si>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</si>
  <si>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630</t>
  </si>
  <si>
    <t>1410321630</t>
  </si>
  <si>
    <t>1410421620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</si>
  <si>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</si>
  <si>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</si>
  <si>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</si>
  <si>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</si>
  <si>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</si>
  <si>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</si>
  <si>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</si>
  <si>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</si>
  <si>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</si>
  <si>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</si>
  <si>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</si>
  <si>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</si>
  <si>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</si>
  <si>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</si>
  <si>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</si>
  <si>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</si>
  <si>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</si>
  <si>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</si>
  <si>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</si>
  <si>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</si>
  <si>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</si>
  <si>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</si>
  <si>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</si>
  <si>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</si>
  <si>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</si>
  <si>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</si>
  <si>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</si>
  <si>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</si>
  <si>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</si>
  <si>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</si>
  <si>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</si>
  <si>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</si>
  <si>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</si>
  <si>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</si>
  <si>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</si>
  <si>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</si>
  <si>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</si>
  <si>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</si>
  <si>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</si>
  <si>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</si>
  <si>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</si>
  <si>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</si>
  <si>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</si>
  <si>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</si>
  <si>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</si>
  <si>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</si>
  <si>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</si>
  <si>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</si>
  <si>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</si>
  <si>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</si>
  <si>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</si>
  <si>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</si>
  <si>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</si>
  <si>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</si>
  <si>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</si>
  <si>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</si>
  <si>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</si>
  <si>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</si>
  <si>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0320200960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</si>
  <si>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</si>
  <si>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</si>
  <si>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</si>
  <si>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</si>
  <si>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</si>
  <si>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</si>
  <si>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</si>
  <si>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</si>
  <si>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</si>
  <si>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</si>
  <si>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</si>
  <si>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</si>
  <si>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</si>
  <si>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</si>
  <si>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</si>
  <si>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</si>
  <si>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</si>
  <si>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</si>
  <si>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</si>
  <si>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</si>
  <si>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</si>
  <si>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</si>
  <si>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</si>
  <si>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</si>
  <si>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</si>
  <si>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</si>
  <si>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</si>
  <si>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</si>
  <si>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</si>
  <si>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</si>
  <si>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</si>
  <si>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</si>
  <si>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</si>
  <si>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</si>
  <si>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</si>
  <si>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</si>
  <si>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</si>
  <si>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</si>
  <si>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</si>
  <si>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</si>
  <si>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</si>
  <si>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</si>
  <si>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</si>
  <si>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</si>
  <si>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</si>
  <si>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</si>
  <si>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</si>
  <si>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</si>
  <si>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</si>
  <si>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</si>
  <si>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</si>
  <si>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</si>
  <si>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</si>
  <si>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</si>
  <si>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</si>
  <si>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</si>
  <si>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</si>
  <si>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</si>
  <si>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</si>
  <si>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</si>
  <si>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</si>
  <si>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</si>
  <si>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</si>
  <si>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</si>
  <si>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</si>
  <si>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</si>
  <si>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</si>
  <si>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</si>
  <si>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</si>
  <si>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</si>
  <si>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</si>
  <si>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</si>
  <si>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</si>
  <si>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</si>
  <si>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</si>
  <si>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</si>
  <si>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</si>
  <si>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</si>
  <si>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</si>
  <si>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</si>
  <si>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</si>
  <si>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</si>
  <si>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</si>
  <si>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</si>
  <si>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</si>
  <si>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</si>
  <si>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</si>
  <si>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</si>
  <si>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</si>
  <si>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</si>
  <si>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</si>
  <si>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</si>
  <si>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</si>
  <si>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</si>
  <si>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</si>
  <si>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</si>
  <si>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</si>
  <si>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</si>
  <si>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</si>
  <si>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</si>
  <si>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</si>
  <si>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</si>
  <si>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</si>
  <si>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</si>
  <si>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</si>
  <si>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</si>
  <si>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</si>
  <si>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</si>
  <si>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1740121740</t>
  </si>
  <si>
    <t>1710000000</t>
  </si>
  <si>
    <t>1710300000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</si>
  <si>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</si>
  <si>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</si>
  <si>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</si>
  <si>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</si>
  <si>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</si>
  <si>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</si>
  <si>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</si>
  <si>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</si>
  <si>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</si>
  <si>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</si>
  <si>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</si>
  <si>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</si>
  <si>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</si>
  <si>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</si>
  <si>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</si>
  <si>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</si>
  <si>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</si>
  <si>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</si>
  <si>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</si>
  <si>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</si>
  <si>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</si>
  <si>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</si>
  <si>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</si>
  <si>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</si>
  <si>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</si>
  <si>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</si>
  <si>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</si>
  <si>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</si>
  <si>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</si>
  <si>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</si>
  <si>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</si>
  <si>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</si>
  <si>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</si>
  <si>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</si>
  <si>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</si>
  <si>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</si>
  <si>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</si>
  <si>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</si>
  <si>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</si>
  <si>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</si>
  <si>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</si>
  <si>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</si>
  <si>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</si>
  <si>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</si>
  <si>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944</t>
  </si>
  <si>
    <t>919002П040</t>
  </si>
  <si>
    <t>919002П060</t>
  </si>
  <si>
    <t>1010171020</t>
  </si>
  <si>
    <t>1010200000</t>
  </si>
  <si>
    <t>1010321250</t>
  </si>
  <si>
    <t>10103ST040</t>
  </si>
  <si>
    <t>1020141920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</si>
  <si>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</si>
  <si>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</si>
  <si>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</si>
  <si>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</si>
  <si>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</si>
  <si>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</si>
  <si>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</si>
  <si>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</si>
  <si>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</si>
  <si>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</si>
  <si>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</si>
  <si>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</si>
  <si>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</si>
  <si>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</si>
  <si>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</si>
  <si>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</si>
  <si>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</si>
  <si>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</si>
  <si>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</si>
  <si>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</si>
  <si>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1110541780</t>
  </si>
  <si>
    <t>1110542270</t>
  </si>
  <si>
    <t>1110542290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</si>
  <si>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</si>
  <si>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</si>
  <si>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</si>
  <si>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</si>
  <si>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</si>
  <si>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</si>
  <si>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</si>
  <si>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</si>
  <si>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</si>
  <si>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</si>
  <si>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</si>
  <si>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</si>
  <si>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</si>
  <si>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</si>
  <si>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</si>
  <si>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1220123270</t>
  </si>
  <si>
    <t>1220171060</t>
  </si>
  <si>
    <t>1220200590</t>
  </si>
  <si>
    <t>1220100000</t>
  </si>
  <si>
    <t>1220200000</t>
  </si>
  <si>
    <t>1220321770</t>
  </si>
  <si>
    <t>1220171070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</si>
  <si>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</si>
  <si>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</si>
  <si>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</si>
  <si>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</si>
  <si>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</si>
  <si>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</si>
  <si>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</si>
  <si>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</si>
  <si>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</si>
  <si>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</si>
  <si>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</si>
  <si>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</si>
  <si>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</si>
  <si>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</si>
  <si>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</si>
  <si>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</si>
  <si>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</si>
  <si>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</si>
  <si>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</si>
  <si>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</si>
  <si>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</si>
  <si>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</si>
  <si>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</si>
  <si>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</si>
  <si>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</si>
  <si>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</si>
  <si>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</si>
  <si>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</si>
  <si>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</si>
  <si>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</si>
  <si>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</si>
  <si>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</si>
  <si>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</si>
  <si>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</si>
  <si>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</si>
  <si>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</si>
  <si>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</si>
  <si>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</si>
  <si>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</si>
  <si>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</si>
  <si>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</si>
  <si>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</si>
  <si>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</si>
  <si>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</si>
  <si>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</si>
  <si>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</si>
  <si>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</si>
  <si>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</si>
  <si>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</si>
  <si>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</si>
  <si>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</si>
  <si>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</si>
  <si>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</si>
  <si>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</si>
  <si>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</si>
  <si>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</si>
  <si>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</si>
  <si>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</si>
  <si>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</si>
  <si>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</si>
  <si>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</si>
  <si>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</si>
  <si>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</si>
  <si>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</si>
  <si>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</si>
  <si>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</si>
  <si>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</si>
  <si>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</si>
  <si>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</si>
  <si>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</si>
  <si>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</si>
  <si>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</si>
  <si>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</si>
  <si>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</si>
  <si>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</si>
  <si>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</si>
  <si>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</si>
  <si>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</si>
  <si>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</si>
  <si>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</si>
  <si>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</si>
  <si>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</si>
  <si>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</si>
  <si>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</si>
  <si>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</si>
  <si>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</si>
  <si>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</si>
  <si>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</si>
  <si>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</si>
  <si>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</si>
  <si>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</si>
  <si>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</si>
  <si>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</si>
  <si>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</si>
  <si>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</si>
  <si>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</si>
  <si>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</si>
  <si>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</si>
  <si>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</si>
  <si>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</si>
  <si>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</si>
  <si>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</si>
  <si>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</si>
  <si>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</si>
  <si>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</si>
  <si>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</si>
  <si>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</si>
  <si>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</si>
  <si>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</si>
  <si>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</si>
  <si>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</si>
  <si>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</si>
  <si>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15101SЖ160</t>
  </si>
  <si>
    <t>1520121500</t>
  </si>
  <si>
    <t>1510100000</t>
  </si>
  <si>
    <t>1520000000</t>
  </si>
  <si>
    <t>1520100000</t>
  </si>
  <si>
    <t>1520100590</t>
  </si>
  <si>
    <t>153032С190</t>
  </si>
  <si>
    <t>15303L4970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</si>
  <si>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</si>
  <si>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</si>
  <si>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</si>
  <si>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</si>
  <si>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</si>
  <si>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</si>
  <si>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</si>
  <si>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</si>
  <si>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</si>
  <si>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</si>
  <si>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</si>
  <si>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</si>
  <si>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</si>
  <si>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</si>
  <si>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</si>
  <si>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</si>
  <si>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</si>
  <si>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</si>
  <si>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</si>
  <si>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</si>
  <si>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</si>
  <si>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</si>
  <si>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</si>
  <si>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</si>
  <si>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</si>
  <si>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</si>
  <si>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</si>
  <si>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</si>
  <si>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</si>
  <si>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</si>
  <si>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</si>
  <si>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</si>
  <si>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</si>
  <si>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</si>
  <si>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</si>
  <si>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</si>
  <si>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</si>
  <si>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</si>
  <si>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</si>
  <si>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</si>
  <si>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</si>
  <si>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</si>
  <si>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</si>
  <si>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</si>
  <si>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</si>
  <si>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</si>
  <si>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</si>
  <si>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</si>
  <si>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</si>
  <si>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</si>
  <si>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</si>
  <si>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</si>
  <si>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</si>
  <si>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</si>
  <si>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</si>
  <si>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</si>
  <si>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</si>
  <si>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</si>
  <si>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</si>
  <si>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</si>
  <si>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</si>
  <si>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</si>
  <si>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</si>
  <si>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</si>
  <si>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</si>
  <si>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</si>
  <si>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</si>
  <si>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</si>
  <si>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</si>
  <si>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</si>
  <si>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</si>
  <si>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</si>
  <si>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</si>
  <si>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</si>
  <si>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</si>
  <si>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</si>
  <si>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</si>
  <si>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</si>
  <si>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</si>
  <si>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</si>
  <si>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</si>
  <si>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</si>
  <si>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</si>
  <si>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</si>
  <si>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</si>
  <si>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</si>
  <si>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</si>
  <si>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</si>
  <si>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</si>
  <si>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</si>
  <si>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</si>
  <si>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</si>
  <si>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</si>
  <si>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</si>
  <si>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</si>
  <si>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</si>
  <si>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</si>
  <si>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</si>
  <si>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</si>
  <si>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</si>
  <si>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</si>
  <si>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</si>
  <si>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</si>
  <si>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</si>
  <si>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</si>
  <si>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</si>
  <si>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</si>
  <si>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</si>
  <si>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</si>
  <si>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</si>
  <si>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</si>
  <si>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</si>
  <si>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</si>
  <si>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</si>
  <si>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</si>
  <si>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</si>
  <si>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</si>
  <si>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</si>
  <si>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</si>
  <si>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</si>
  <si>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</si>
  <si>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</si>
  <si>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</si>
  <si>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</si>
  <si>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</si>
  <si>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</si>
  <si>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</si>
  <si>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</si>
  <si>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</si>
  <si>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</si>
  <si>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</si>
  <si>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</si>
  <si>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</si>
  <si>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</si>
  <si>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</si>
  <si>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</si>
  <si>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</si>
  <si>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</si>
  <si>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</si>
  <si>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</si>
  <si>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</si>
  <si>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</si>
  <si>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</si>
  <si>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</si>
  <si>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</si>
  <si>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</si>
  <si>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</si>
  <si>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</si>
  <si>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</si>
  <si>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</si>
  <si>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</si>
  <si>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</si>
  <si>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</si>
  <si>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</si>
  <si>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</si>
  <si>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</si>
  <si>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</si>
  <si>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</si>
  <si>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</si>
  <si>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</si>
  <si>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</si>
  <si>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</si>
  <si>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</si>
  <si>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</si>
  <si>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</si>
  <si>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</si>
  <si>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</si>
  <si>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</si>
  <si>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</si>
  <si>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</si>
  <si>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</si>
  <si>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</si>
  <si>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</si>
  <si>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</si>
  <si>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</si>
  <si>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</si>
  <si>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</si>
  <si>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</si>
  <si>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</si>
  <si>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</si>
  <si>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</si>
  <si>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</si>
  <si>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</si>
  <si>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</si>
  <si>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</si>
  <si>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</si>
  <si>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</si>
  <si>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</si>
  <si>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</si>
  <si>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</si>
  <si>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</si>
  <si>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</si>
  <si>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</si>
  <si>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</si>
  <si>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</si>
  <si>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</si>
  <si>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</si>
  <si>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</si>
  <si>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</si>
  <si>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</si>
  <si>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</si>
  <si>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0510141430</t>
  </si>
  <si>
    <t>0810141600</t>
  </si>
  <si>
    <t>0810141610</t>
  </si>
  <si>
    <t>0810141640</t>
  </si>
  <si>
    <t>0810141680</t>
  </si>
  <si>
    <t>0800000000</t>
  </si>
  <si>
    <t>0810000000</t>
  </si>
  <si>
    <t>0810100000</t>
  </si>
  <si>
    <t>0820141160</t>
  </si>
  <si>
    <t>0820142110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</si>
  <si>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</si>
  <si>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</si>
  <si>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</si>
  <si>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</si>
  <si>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</si>
  <si>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</si>
  <si>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</si>
  <si>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</si>
  <si>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</si>
  <si>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460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</si>
  <si>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</si>
  <si>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</si>
  <si>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</si>
  <si>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</si>
  <si>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</si>
  <si>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</si>
  <si>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</si>
  <si>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</si>
  <si>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</si>
  <si>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</si>
  <si>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</si>
  <si>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</si>
  <si>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</si>
  <si>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</si>
  <si>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</si>
  <si>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</si>
  <si>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</si>
  <si>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</si>
  <si>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</si>
  <si>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0820241760</t>
  </si>
  <si>
    <t>0820241960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</si>
  <si>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</si>
  <si>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</si>
  <si>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</si>
  <si>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</si>
  <si>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</si>
  <si>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</si>
  <si>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</si>
  <si>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</si>
  <si>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</si>
  <si>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</si>
  <si>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</si>
  <si>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</si>
  <si>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</si>
  <si>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</si>
  <si>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</si>
  <si>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</si>
  <si>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</si>
  <si>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</si>
  <si>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</si>
  <si>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</si>
  <si>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</si>
  <si>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</si>
  <si>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</si>
  <si>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</si>
  <si>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</si>
  <si>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</si>
  <si>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</si>
  <si>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</si>
  <si>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</si>
  <si>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</si>
  <si>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</si>
  <si>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</si>
  <si>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</si>
  <si>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</si>
  <si>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0520200590</t>
  </si>
  <si>
    <t>0520223350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</si>
  <si>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</si>
  <si>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</si>
  <si>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</si>
  <si>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</si>
  <si>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</si>
  <si>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</si>
  <si>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</si>
  <si>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</si>
  <si>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</si>
  <si>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</si>
  <si>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</si>
  <si>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</si>
  <si>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</si>
  <si>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</si>
  <si>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</si>
  <si>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</si>
  <si>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</si>
  <si>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</si>
  <si>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</si>
  <si>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</si>
  <si>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</si>
  <si>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</si>
  <si>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</si>
  <si>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</si>
  <si>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</si>
  <si>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</si>
  <si>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</si>
  <si>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</si>
  <si>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</si>
  <si>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</si>
  <si>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</si>
  <si>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</si>
  <si>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</si>
  <si>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</si>
  <si>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</si>
  <si>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</si>
  <si>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</si>
  <si>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</si>
  <si>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</si>
  <si>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</si>
  <si>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</si>
  <si>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</si>
  <si>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</si>
  <si>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</si>
  <si>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</si>
  <si>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</si>
  <si>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</si>
  <si>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</si>
  <si>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</si>
  <si>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</si>
  <si>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</si>
  <si>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</si>
  <si>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</si>
  <si>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</si>
  <si>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</si>
  <si>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</si>
  <si>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</si>
  <si>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</si>
  <si>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</si>
  <si>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</si>
  <si>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</si>
  <si>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</si>
  <si>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</si>
  <si>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</si>
  <si>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</si>
  <si>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</si>
  <si>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</si>
  <si>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</si>
  <si>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</si>
  <si>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</si>
  <si>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</si>
  <si>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</si>
  <si>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</si>
  <si>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</si>
  <si>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</si>
  <si>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</si>
  <si>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</si>
  <si>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</si>
  <si>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</si>
  <si>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</si>
  <si>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</si>
  <si>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</si>
  <si>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</si>
  <si>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</si>
  <si>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</si>
  <si>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</si>
  <si>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</si>
  <si>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</si>
  <si>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</si>
  <si>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</si>
  <si>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</si>
  <si>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</si>
  <si>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</si>
  <si>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</si>
  <si>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</si>
  <si>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</si>
  <si>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</si>
  <si>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</si>
  <si>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</si>
  <si>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</si>
  <si>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</si>
  <si>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</si>
  <si>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</si>
  <si>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</si>
  <si>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</si>
  <si>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</si>
  <si>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</si>
  <si>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</si>
  <si>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</si>
  <si>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</si>
  <si>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</si>
  <si>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</si>
  <si>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</si>
  <si>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</si>
  <si>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</si>
  <si>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</si>
  <si>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</si>
  <si>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</si>
  <si>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</si>
  <si>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</si>
  <si>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</si>
  <si>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</si>
  <si>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</si>
  <si>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</si>
  <si>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</si>
  <si>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</si>
  <si>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</si>
  <si>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</si>
  <si>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</si>
  <si>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</si>
  <si>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</si>
  <si>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</si>
  <si>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</si>
  <si>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</si>
  <si>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</si>
  <si>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</si>
  <si>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</si>
  <si>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</si>
  <si>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0830300000</t>
  </si>
  <si>
    <t>0830323490</t>
  </si>
  <si>
    <t>08201SН070</t>
  </si>
  <si>
    <t>0510143660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</si>
  <si>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</si>
  <si>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</si>
  <si>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</si>
  <si>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</si>
  <si>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</si>
  <si>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</si>
  <si>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</si>
  <si>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</si>
  <si>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</si>
  <si>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</si>
  <si>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</si>
  <si>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</si>
  <si>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</si>
  <si>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</si>
  <si>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</si>
  <si>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</si>
  <si>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</si>
  <si>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</si>
  <si>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</si>
  <si>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</si>
  <si>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</si>
  <si>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</si>
  <si>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</si>
  <si>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</si>
  <si>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</si>
  <si>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тыс. руб.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</si>
  <si>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</si>
  <si>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</si>
  <si>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</si>
  <si>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</si>
  <si>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</si>
  <si>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</si>
  <si>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</si>
  <si>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</si>
  <si>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</si>
  <si>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</si>
  <si>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</si>
  <si>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</si>
  <si>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</si>
  <si>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</si>
  <si>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</si>
  <si>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</si>
  <si>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</si>
  <si>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</si>
  <si>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</si>
  <si>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</si>
  <si>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</si>
  <si>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</si>
  <si>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</si>
  <si>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</si>
  <si>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</si>
  <si>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</si>
  <si>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</si>
  <si>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</si>
  <si>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1020141930</t>
  </si>
  <si>
    <t>1020141280</t>
  </si>
  <si>
    <t>1020300000</t>
  </si>
  <si>
    <t>1020341290</t>
  </si>
  <si>
    <t>1320243710</t>
  </si>
  <si>
    <t>1720200000</t>
  </si>
  <si>
    <t>1720222130</t>
  </si>
  <si>
    <t>0220400000</t>
  </si>
  <si>
    <t>0220443720</t>
  </si>
  <si>
    <t>0520200730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</si>
  <si>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</si>
  <si>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Социалистической от ПК7 до ПК10+50 с разворотным кольцом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</si>
  <si>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</si>
  <si>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</si>
  <si>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</si>
  <si>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</si>
  <si>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</si>
  <si>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</si>
  <si>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10201ST04T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</si>
  <si>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</si>
  <si>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</si>
  <si>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</si>
  <si>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</si>
  <si>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</si>
  <si>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</si>
  <si>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081P200000</t>
  </si>
  <si>
    <t>081P252320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</si>
  <si>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</si>
  <si>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</si>
  <si>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</si>
  <si>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</si>
  <si>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</si>
  <si>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</si>
  <si>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</si>
  <si>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Холмогорской, 2з</t>
  </si>
  <si>
    <t>151F300000</t>
  </si>
  <si>
    <t>151F309602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</si>
  <si>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</si>
  <si>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</si>
  <si>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</si>
  <si>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</si>
  <si>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</si>
  <si>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</si>
  <si>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</si>
  <si>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</si>
  <si>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1020142580</t>
  </si>
  <si>
    <t>1020142590</t>
  </si>
  <si>
    <t>1020142600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</si>
  <si>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</si>
  <si>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</si>
  <si>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</si>
  <si>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0820242620</t>
  </si>
  <si>
    <t>0820142630</t>
  </si>
  <si>
    <t>0820242640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</si>
  <si>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</si>
  <si>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</si>
  <si>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</si>
  <si>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</si>
  <si>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>1760342760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</si>
  <si>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</si>
  <si>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</si>
  <si>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Строительство автомобильной дороги по Ивинскому проспекту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</si>
  <si>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</si>
  <si>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10201ST040</t>
  </si>
  <si>
    <t>101R100000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</si>
  <si>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</si>
  <si>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101R153930</t>
  </si>
  <si>
    <t>131F200000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</si>
  <si>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</si>
  <si>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</si>
  <si>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131F255550</t>
  </si>
  <si>
    <t>10201ST04E</t>
  </si>
  <si>
    <t>10201ST04P</t>
  </si>
  <si>
    <t>Строительство нового корпуса МАОУ "Техно-школа имени лётчика-космонавта СССР, дважды Героя Со-ветского Союза В. П. Савиных"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</si>
  <si>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</si>
  <si>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</si>
  <si>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</si>
  <si>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Ведомственная структура расходов бюджета города Перми на 2020 год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</si>
  <si>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</si>
  <si>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Строительство здания общеобразовательного учреждения по ул. Карпинского,77а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</si>
  <si>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</si>
  <si>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Реконструкция здания по ул. Ижевской, 25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</si>
  <si>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</si>
  <si>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</si>
  <si>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</si>
  <si>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</si>
  <si>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</si>
  <si>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</si>
  <si>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</si>
  <si>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</si>
  <si>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Проведение на территории города Перми ярмарок и продажи товаров (выполнения работ, оказание услуг) на них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</si>
  <si>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</si>
  <si>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</si>
  <si>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</si>
  <si>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</si>
  <si>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</si>
  <si>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</si>
  <si>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10201ST04A</t>
  </si>
  <si>
    <t>122042T150</t>
  </si>
  <si>
    <t>10106ST040</t>
  </si>
  <si>
    <t>10201ST200</t>
  </si>
  <si>
    <t>122012T160</t>
  </si>
  <si>
    <t>919002T060</t>
  </si>
  <si>
    <t>12204ST150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</si>
  <si>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</si>
  <si>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</si>
  <si>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</si>
  <si>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</si>
  <si>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</si>
  <si>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 xml:space="preserve"> Подпрограмма "Приведение в нормативное состояние автомобильных дорог и дорожных сооружений"</t>
  </si>
  <si>
    <t>10103ST150</t>
  </si>
  <si>
    <t>102012T260</t>
  </si>
  <si>
    <t xml:space="preserve"> 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</si>
  <si>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 xml:space="preserve"> Основное мероприятие "Выполнение комплекса мероприятий по строительству и реконструкции автомобильных дорог"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</si>
  <si>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</si>
  <si>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</si>
  <si>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 xml:space="preserve"> Подпрограмма "Обеспечение деятельности заказчиков работ"</t>
  </si>
  <si>
    <t xml:space="preserve"> Основное мероприятие "Выполнение функций муниципального заказчика работ"</t>
  </si>
  <si>
    <t xml:space="preserve"> Обеспечение деятельности (оказание услуг, выполнение работ) муниципальных учреждений (организаций)</t>
  </si>
  <si>
    <t>1040000000</t>
  </si>
  <si>
    <t>1040100000</t>
  </si>
  <si>
    <t>1040123510</t>
  </si>
  <si>
    <t>1040200000</t>
  </si>
  <si>
    <t>1040221560</t>
  </si>
  <si>
    <t>1040221610</t>
  </si>
  <si>
    <t>1040300000</t>
  </si>
  <si>
    <t>1040323340</t>
  </si>
  <si>
    <t>10104SЖ410</t>
  </si>
  <si>
    <t>10105SЖ410</t>
  </si>
  <si>
    <t>10202SЖ410</t>
  </si>
  <si>
    <t>1110542560</t>
  </si>
  <si>
    <t>Реконструкция сквера им. П. Морозова</t>
  </si>
  <si>
    <t xml:space="preserve"> Осуществление полномочий по созданию и организации деятельности административных комиссий</t>
  </si>
  <si>
    <t>1220171050</t>
  </si>
  <si>
    <t xml:space="preserve"> Ремонт и приведение в нормативное состояние муниципальных учреждений системы физической культуры и спорта</t>
  </si>
  <si>
    <t xml:space="preserve"> 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</si>
  <si>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1010523150</t>
  </si>
  <si>
    <t>Архитектурная подсветка зданий</t>
  </si>
  <si>
    <t>1020243670</t>
  </si>
  <si>
    <t>Строительство (реконструкция) сетей наружного освещения</t>
  </si>
  <si>
    <t>9190021530</t>
  </si>
  <si>
    <t xml:space="preserve"> Основное мероприятие "Оказание финансовой поддержки малого и среднего предпринимательства"</t>
  </si>
  <si>
    <t xml:space="preserve"> 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</si>
  <si>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0920200000</t>
  </si>
  <si>
    <t>0920270060</t>
  </si>
  <si>
    <t>0920270080</t>
  </si>
  <si>
    <t>0920270090</t>
  </si>
  <si>
    <t xml:space="preserve"> Иные непрограммные мероприятия</t>
  </si>
  <si>
    <t xml:space="preserve"> 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</si>
  <si>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 xml:space="preserve"> Непрограммные расходы бюджета города Перми по реализации иных мероприятий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</si>
  <si>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</si>
  <si>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</si>
  <si>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</si>
  <si>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0820242210</t>
  </si>
  <si>
    <t>0820242220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</si>
  <si>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</si>
  <si>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</si>
  <si>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</si>
  <si>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0820242190</t>
  </si>
  <si>
    <t>Подпрограмма "Развитие негосударственного сектора в сфере образования"</t>
  </si>
  <si>
    <t>0810141940</t>
  </si>
  <si>
    <t>08101SН070</t>
  </si>
  <si>
    <t>08101SН071</t>
  </si>
  <si>
    <t>08101SН072</t>
  </si>
  <si>
    <t>08201SН074</t>
  </si>
  <si>
    <t>08201SН075</t>
  </si>
  <si>
    <t>08201SН076</t>
  </si>
  <si>
    <t>082Е155200</t>
  </si>
  <si>
    <t>082E100000</t>
  </si>
  <si>
    <t>0820242230</t>
  </si>
  <si>
    <t xml:space="preserve"> Строительство спортивной площадки МАОУ "СОШ № 63" г. Перми</t>
  </si>
  <si>
    <t>1010322010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</si>
  <si>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</si>
  <si>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Карпинского, 77а</t>
  </si>
  <si>
    <t>Развитие городского пространства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</si>
  <si>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</si>
  <si>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</si>
  <si>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</si>
  <si>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</si>
  <si>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</si>
  <si>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</si>
  <si>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</si>
  <si>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</si>
  <si>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</si>
  <si>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</si>
  <si>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</si>
  <si>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Основное мероприятие "Повышение эффективности в организации и функционировании мест паркования транспортных средств"</t>
  </si>
  <si>
    <t>Денежное вознаграждение победителям конкурса "Лучший муниципальный служащий администрации города Перми"</t>
  </si>
  <si>
    <t>Строительство здания для размещения дошкольного образовательного учреждения по ул. Ветлужской, 89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</si>
  <si>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</si>
  <si>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</si>
  <si>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</si>
  <si>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</si>
  <si>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</si>
  <si>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</si>
  <si>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</si>
  <si>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</si>
  <si>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</si>
  <si>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</si>
  <si>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</si>
  <si>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</si>
  <si>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</si>
  <si>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</si>
  <si>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</si>
  <si>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</si>
  <si>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</si>
  <si>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</si>
  <si>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</si>
  <si>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</si>
  <si>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</si>
  <si>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</si>
  <si>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</si>
  <si>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</si>
  <si>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</si>
  <si>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</si>
  <si>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</si>
  <si>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</si>
  <si>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</si>
  <si>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</si>
  <si>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</si>
  <si>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</si>
  <si>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</si>
  <si>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</si>
  <si>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</si>
  <si>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</si>
  <si>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</si>
  <si>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</si>
  <si>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</si>
  <si>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</si>
  <si>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</si>
  <si>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</si>
  <si>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</si>
  <si>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</si>
  <si>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</si>
  <si>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</si>
  <si>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</si>
  <si>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</si>
  <si>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</si>
  <si>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</si>
  <si>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</si>
  <si>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</si>
  <si>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</si>
  <si>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</si>
  <si>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</si>
  <si>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</si>
  <si>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</si>
  <si>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</si>
  <si>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</si>
  <si>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</si>
  <si>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</si>
  <si>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</si>
  <si>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</si>
  <si>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</si>
  <si>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</si>
  <si>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</si>
  <si>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</si>
  <si>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</si>
  <si>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</si>
  <si>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</si>
  <si>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</si>
  <si>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</si>
  <si>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</si>
  <si>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</si>
  <si>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</si>
  <si>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</si>
  <si>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</si>
  <si>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</si>
  <si>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</si>
  <si>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</si>
  <si>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</si>
  <si>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</si>
  <si>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</si>
  <si>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</si>
  <si>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</si>
  <si>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</si>
  <si>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</si>
  <si>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</si>
  <si>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</si>
  <si>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</si>
  <si>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</si>
  <si>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</si>
  <si>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</si>
  <si>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</si>
  <si>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</si>
  <si>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</si>
  <si>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</si>
  <si>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</si>
  <si>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Реконструкция корпуса МАОУ "СОШ № 22"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</si>
  <si>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</si>
  <si>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</si>
  <si>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Строительство спортивной площадки МАОУ "СОШ № 25" г. Перми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</si>
  <si>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</si>
  <si>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</si>
  <si>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</si>
  <si>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</si>
  <si>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</si>
  <si>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</si>
  <si>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</si>
  <si>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</si>
  <si>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</si>
  <si>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</si>
  <si>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</si>
  <si>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</si>
  <si>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</si>
  <si>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</si>
  <si>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</si>
  <si>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</si>
  <si>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</si>
  <si>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</si>
  <si>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</si>
  <si>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</si>
  <si>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</si>
  <si>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 xml:space="preserve"> 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</si>
  <si>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</si>
  <si>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</si>
  <si>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</si>
  <si>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</si>
  <si>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</si>
  <si>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</si>
  <si>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</si>
  <si>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</si>
  <si>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</si>
  <si>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</si>
  <si>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</si>
  <si>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</si>
  <si>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</si>
  <si>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</si>
  <si>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</si>
  <si>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</si>
  <si>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</si>
  <si>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</si>
  <si>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</si>
  <si>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</si>
  <si>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</si>
  <si>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</si>
  <si>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</si>
  <si>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</si>
  <si>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</si>
  <si>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</si>
  <si>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</si>
  <si>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</si>
  <si>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</si>
  <si>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</si>
  <si>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</si>
  <si>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</si>
  <si>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</si>
  <si>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</si>
  <si>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</si>
  <si>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</si>
  <si>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</si>
  <si>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</si>
  <si>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</si>
  <si>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</si>
  <si>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</si>
  <si>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</si>
  <si>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</si>
  <si>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</si>
  <si>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</si>
  <si>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</si>
  <si>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</si>
  <si>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</si>
  <si>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</si>
  <si>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"Реализация мероприятий в области жилищно-коммунального хозяйства"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</si>
  <si>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</si>
  <si>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</si>
  <si>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</si>
  <si>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</si>
  <si>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</si>
  <si>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</si>
  <si>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</si>
  <si>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</si>
  <si>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</si>
  <si>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</si>
  <si>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</si>
  <si>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</si>
  <si>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</si>
  <si>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</si>
  <si>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</si>
  <si>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</si>
  <si>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</si>
  <si>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</si>
  <si>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</si>
  <si>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</si>
  <si>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</si>
  <si>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</si>
  <si>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</si>
  <si>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</si>
  <si>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</si>
  <si>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</si>
  <si>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</si>
  <si>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</si>
  <si>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</si>
  <si>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</si>
  <si>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</si>
  <si>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</si>
  <si>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</si>
  <si>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</si>
  <si>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</si>
  <si>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</si>
  <si>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</si>
  <si>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</si>
  <si>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</si>
  <si>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</si>
  <si>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</si>
  <si>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</si>
  <si>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</si>
  <si>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</si>
  <si>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</si>
  <si>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</si>
  <si>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</si>
  <si>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</si>
  <si>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</si>
  <si>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</si>
  <si>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</si>
  <si>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</si>
  <si>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</si>
  <si>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</si>
  <si>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</si>
  <si>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</si>
  <si>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</si>
  <si>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</si>
  <si>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</si>
  <si>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</si>
  <si>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</si>
  <si>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</si>
  <si>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</si>
  <si>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Подпрограмма "Приведение в нормативное состояние автомобильных дорог и дорожных сооружений"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</si>
  <si>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</si>
  <si>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</si>
  <si>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</si>
  <si>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</si>
  <si>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ПРИЛОЖЕНИЕ 4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</si>
  <si>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</si>
  <si>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</si>
  <si>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</si>
  <si>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</si>
  <si>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</si>
  <si>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1220123280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</si>
  <si>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</si>
  <si>
    <t xml:space="preserve">Строительство блочной модульной котельной в микрорайоне "Южный"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</si>
</sst>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FFFF99"/>
      <color rgb="FF99FF33"/>
      <color rgb="FF3399FF"/>
      <color rgb="FF00FFCC"/>
      <color rgb="FFFF3399"/>
      <color rgb="FF6666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45"/>
  <sheetViews>
    <sheetView tabSelected="1" zoomScale="90" zoomScaleNormal="90" workbookViewId="0">
      <pane xSplit="6" ySplit="12" topLeftCell="G2760" activePane="bottomRight" state="frozen"/>
      <selection pane="topRight" activeCell="G1" sqref="G1"/>
      <selection pane="bottomLeft" activeCell="A14" sqref="A14"/>
      <selection pane="bottomRight" activeCell="A2764" sqref="A2764:XFD2764"/>
    </sheetView>
  </sheetViews>
  <sheetFormatPr defaultColWidth="9.140625" defaultRowHeight="15.75" x14ac:dyDescent="0.25"/>
  <cols>
    <col min="1" max="1" width="9.140625" style="6"/>
    <col min="2" max="2" width="9" style="1" customWidth="1"/>
    <col min="3" max="3" width="8.28515625" style="1" customWidth="1"/>
    <col min="4" max="4" width="14.28515625" style="6" customWidth="1"/>
    <col min="5" max="5" width="10" style="1" customWidth="1"/>
    <col min="6" max="6" width="56.140625" style="15" customWidth="1"/>
    <col min="7" max="9" width="18.28515625" style="1" customWidth="1"/>
    <col min="10" max="10" width="18.28515625" style="1" hidden="1" customWidth="1"/>
    <col min="11" max="11" width="18.28515625" style="1" customWidth="1"/>
    <col min="12" max="12" width="18.5703125" style="2" customWidth="1"/>
    <col min="13" max="16384" width="9.140625" style="2"/>
  </cols>
  <sheetData>
    <row r="1" spans="1:11" x14ac:dyDescent="0.25">
      <c r="F1" s="21"/>
      <c r="H1" s="36" t="s">
        <v>1384</v>
      </c>
      <c r="I1" s="36"/>
    </row>
    <row r="2" spans="1:11" x14ac:dyDescent="0.25">
      <c r="F2" s="21"/>
      <c r="H2" s="36" t="s">
        <v>1131</v>
      </c>
      <c r="I2" s="36"/>
    </row>
    <row r="3" spans="1:11" x14ac:dyDescent="0.25">
      <c r="F3" s="21"/>
      <c r="H3" s="36" t="s">
        <v>1132</v>
      </c>
      <c r="I3" s="36"/>
    </row>
    <row r="5" spans="1:11" x14ac:dyDescent="0.25">
      <c r="A5" s="37" t="s">
        <v>1030</v>
      </c>
      <c r="B5" s="37"/>
      <c r="C5" s="37"/>
      <c r="D5" s="37"/>
      <c r="E5" s="37"/>
      <c r="F5" s="37"/>
      <c r="G5" s="37"/>
      <c r="H5" s="37"/>
      <c r="I5" s="37"/>
    </row>
    <row r="6" spans="1:11" s="3" customFormat="1" x14ac:dyDescent="0.25">
      <c r="A6" s="37"/>
      <c r="B6" s="37"/>
      <c r="C6" s="37"/>
      <c r="D6" s="37"/>
      <c r="E6" s="37"/>
      <c r="F6" s="37"/>
      <c r="G6" s="37"/>
      <c r="H6" s="37"/>
      <c r="I6" s="37"/>
    </row>
    <row r="8" spans="1:11" x14ac:dyDescent="0.25">
      <c r="G8" s="27"/>
      <c r="H8" s="27"/>
      <c r="I8" s="27" t="s">
        <v>924</v>
      </c>
      <c r="J8" s="27" t="s">
        <v>924</v>
      </c>
      <c r="K8" s="27"/>
    </row>
    <row r="9" spans="1:11" x14ac:dyDescent="0.25">
      <c r="A9" s="33" t="s">
        <v>0</v>
      </c>
      <c r="B9" s="29" t="s">
        <v>1</v>
      </c>
      <c r="C9" s="29" t="s">
        <v>2</v>
      </c>
      <c r="D9" s="33" t="s">
        <v>3</v>
      </c>
      <c r="E9" s="29" t="s">
        <v>4</v>
      </c>
      <c r="F9" s="29" t="s">
        <v>490</v>
      </c>
      <c r="G9" s="29" t="s">
        <v>6</v>
      </c>
      <c r="H9" s="29" t="s">
        <v>7</v>
      </c>
      <c r="I9" s="29" t="s">
        <v>1029</v>
      </c>
      <c r="J9" s="29" t="s">
        <v>5</v>
      </c>
      <c r="K9" s="16"/>
    </row>
    <row r="10" spans="1:11" x14ac:dyDescent="0.25">
      <c r="A10" s="34"/>
      <c r="B10" s="30"/>
      <c r="C10" s="30"/>
      <c r="D10" s="34"/>
      <c r="E10" s="30"/>
      <c r="F10" s="30"/>
      <c r="G10" s="30"/>
      <c r="H10" s="30"/>
      <c r="I10" s="30"/>
      <c r="J10" s="30"/>
      <c r="K10" s="16"/>
    </row>
    <row r="11" spans="1:11" x14ac:dyDescent="0.25">
      <c r="A11" s="34"/>
      <c r="B11" s="30"/>
      <c r="C11" s="30"/>
      <c r="D11" s="34"/>
      <c r="E11" s="30"/>
      <c r="F11" s="30"/>
      <c r="G11" s="30"/>
      <c r="H11" s="30"/>
      <c r="I11" s="30"/>
      <c r="J11" s="30"/>
      <c r="K11" s="16"/>
    </row>
    <row r="12" spans="1:11" x14ac:dyDescent="0.25">
      <c r="A12" s="35"/>
      <c r="B12" s="31"/>
      <c r="C12" s="31"/>
      <c r="D12" s="35"/>
      <c r="E12" s="31"/>
      <c r="F12" s="31"/>
      <c r="G12" s="31"/>
      <c r="H12" s="31"/>
      <c r="I12" s="31"/>
      <c r="J12" s="31"/>
      <c r="K12" s="16"/>
    </row>
    <row r="13" spans="1:11" s="3" customFormat="1" ht="31.5" x14ac:dyDescent="0.25">
      <c r="A13" s="7" t="s">
        <v>8</v>
      </c>
      <c r="B13" s="7"/>
      <c r="C13" s="7"/>
      <c r="D13" s="7"/>
      <c r="E13" s="7"/>
      <c r="F13" s="28" t="s">
        <v>491</v>
      </c>
      <c r="G13" s="8">
        <f>G14+G55</f>
        <v>628092.4</v>
      </c>
      <c r="H13" s="8">
        <f t="shared" ref="H13:J13" si="0">H14+H55</f>
        <v>615538.9</v>
      </c>
      <c r="I13" s="8">
        <f t="shared" si="0"/>
        <v>148551.79999999999</v>
      </c>
      <c r="J13" s="8">
        <f t="shared" si="0"/>
        <v>0</v>
      </c>
      <c r="K13" s="17"/>
    </row>
    <row r="14" spans="1:11" s="3" customFormat="1" x14ac:dyDescent="0.25">
      <c r="A14" s="7" t="s">
        <v>8</v>
      </c>
      <c r="B14" s="7" t="s">
        <v>9</v>
      </c>
      <c r="C14" s="7"/>
      <c r="D14" s="7"/>
      <c r="E14" s="7"/>
      <c r="F14" s="28" t="s">
        <v>516</v>
      </c>
      <c r="G14" s="8">
        <f t="shared" ref="G14:I14" si="1">G15</f>
        <v>161092.4</v>
      </c>
      <c r="H14" s="8">
        <f t="shared" si="1"/>
        <v>148538.9</v>
      </c>
      <c r="I14" s="8">
        <f t="shared" si="1"/>
        <v>148551.79999999999</v>
      </c>
      <c r="J14" s="8">
        <f t="shared" ref="J14" si="2">J15</f>
        <v>0</v>
      </c>
      <c r="K14" s="17"/>
    </row>
    <row r="15" spans="1:11" s="10" customFormat="1" x14ac:dyDescent="0.25">
      <c r="A15" s="9" t="s">
        <v>8</v>
      </c>
      <c r="B15" s="9" t="s">
        <v>9</v>
      </c>
      <c r="C15" s="9" t="s">
        <v>10</v>
      </c>
      <c r="D15" s="9"/>
      <c r="E15" s="9"/>
      <c r="F15" s="13" t="s">
        <v>532</v>
      </c>
      <c r="G15" s="11">
        <f>G16+G40+G45</f>
        <v>161092.4</v>
      </c>
      <c r="H15" s="11">
        <f>H16+H40+H45</f>
        <v>148538.9</v>
      </c>
      <c r="I15" s="11">
        <f>I16+I40+I45</f>
        <v>148551.79999999999</v>
      </c>
      <c r="J15" s="11">
        <f>J16+J40+J45</f>
        <v>0</v>
      </c>
      <c r="K15" s="18"/>
    </row>
    <row r="16" spans="1:11" ht="31.5" x14ac:dyDescent="0.25">
      <c r="A16" s="4" t="s">
        <v>8</v>
      </c>
      <c r="B16" s="4" t="s">
        <v>9</v>
      </c>
      <c r="C16" s="4" t="s">
        <v>10</v>
      </c>
      <c r="D16" s="4" t="s">
        <v>11</v>
      </c>
      <c r="E16" s="4"/>
      <c r="F16" s="14" t="s">
        <v>1325</v>
      </c>
      <c r="G16" s="5">
        <f t="shared" ref="G16:I16" si="3">G17+G28</f>
        <v>99347.5</v>
      </c>
      <c r="H16" s="5">
        <f t="shared" si="3"/>
        <v>94065.9</v>
      </c>
      <c r="I16" s="5">
        <f t="shared" si="3"/>
        <v>94246.799999999988</v>
      </c>
      <c r="J16" s="5">
        <f t="shared" ref="J16" si="4">J17+J28</f>
        <v>0</v>
      </c>
      <c r="K16" s="19"/>
    </row>
    <row r="17" spans="1:11" ht="31.5" x14ac:dyDescent="0.25">
      <c r="A17" s="4" t="s">
        <v>8</v>
      </c>
      <c r="B17" s="4" t="s">
        <v>9</v>
      </c>
      <c r="C17" s="4" t="s">
        <v>10</v>
      </c>
      <c r="D17" s="4" t="s">
        <v>12</v>
      </c>
      <c r="E17" s="4"/>
      <c r="F17" s="14" t="s">
        <v>1326</v>
      </c>
      <c r="G17" s="5">
        <f t="shared" ref="G17:I17" si="5">G18</f>
        <v>4627.4000000000005</v>
      </c>
      <c r="H17" s="5">
        <f t="shared" si="5"/>
        <v>4479</v>
      </c>
      <c r="I17" s="5">
        <f t="shared" si="5"/>
        <v>4659.9000000000005</v>
      </c>
      <c r="J17" s="5">
        <f t="shared" ref="J17" si="6">J18</f>
        <v>0</v>
      </c>
      <c r="K17" s="19"/>
    </row>
    <row r="18" spans="1:11" ht="63" x14ac:dyDescent="0.25">
      <c r="A18" s="4" t="s">
        <v>8</v>
      </c>
      <c r="B18" s="4" t="s">
        <v>9</v>
      </c>
      <c r="C18" s="4" t="s">
        <v>10</v>
      </c>
      <c r="D18" s="4" t="s">
        <v>13</v>
      </c>
      <c r="E18" s="4"/>
      <c r="F18" s="14" t="s">
        <v>1327</v>
      </c>
      <c r="G18" s="5">
        <f>G22+G19</f>
        <v>4627.4000000000005</v>
      </c>
      <c r="H18" s="5">
        <f t="shared" ref="H18:J18" si="7">H22+H19</f>
        <v>4479</v>
      </c>
      <c r="I18" s="5">
        <f t="shared" si="7"/>
        <v>4659.9000000000005</v>
      </c>
      <c r="J18" s="5">
        <f t="shared" si="7"/>
        <v>0</v>
      </c>
      <c r="K18" s="19"/>
    </row>
    <row r="19" spans="1:11" ht="31.5" x14ac:dyDescent="0.25">
      <c r="A19" s="4" t="s">
        <v>8</v>
      </c>
      <c r="B19" s="4" t="s">
        <v>9</v>
      </c>
      <c r="C19" s="4" t="s">
        <v>10</v>
      </c>
      <c r="D19" s="4" t="s">
        <v>424</v>
      </c>
      <c r="E19" s="4"/>
      <c r="F19" s="14" t="s">
        <v>819</v>
      </c>
      <c r="G19" s="5">
        <f>G20</f>
        <v>506.8</v>
      </c>
      <c r="H19" s="5">
        <f t="shared" ref="H19:J20" si="8">H20</f>
        <v>506.8</v>
      </c>
      <c r="I19" s="5">
        <f t="shared" si="8"/>
        <v>506.8</v>
      </c>
      <c r="J19" s="5">
        <f t="shared" si="8"/>
        <v>0</v>
      </c>
      <c r="K19" s="19"/>
    </row>
    <row r="20" spans="1:11" ht="31.5" x14ac:dyDescent="0.25">
      <c r="A20" s="4" t="s">
        <v>8</v>
      </c>
      <c r="B20" s="4" t="s">
        <v>9</v>
      </c>
      <c r="C20" s="4" t="s">
        <v>10</v>
      </c>
      <c r="D20" s="4" t="s">
        <v>424</v>
      </c>
      <c r="E20" s="4" t="s">
        <v>15</v>
      </c>
      <c r="F20" s="14" t="s">
        <v>560</v>
      </c>
      <c r="G20" s="5">
        <f>G21</f>
        <v>506.8</v>
      </c>
      <c r="H20" s="5">
        <f t="shared" si="8"/>
        <v>506.8</v>
      </c>
      <c r="I20" s="5">
        <f t="shared" si="8"/>
        <v>506.8</v>
      </c>
      <c r="J20" s="5">
        <f t="shared" si="8"/>
        <v>0</v>
      </c>
      <c r="K20" s="19"/>
    </row>
    <row r="21" spans="1:11" ht="31.5" x14ac:dyDescent="0.25">
      <c r="A21" s="4" t="s">
        <v>8</v>
      </c>
      <c r="B21" s="4" t="s">
        <v>9</v>
      </c>
      <c r="C21" s="4" t="s">
        <v>10</v>
      </c>
      <c r="D21" s="4" t="s">
        <v>424</v>
      </c>
      <c r="E21" s="4" t="s">
        <v>16</v>
      </c>
      <c r="F21" s="14" t="s">
        <v>561</v>
      </c>
      <c r="G21" s="5">
        <v>506.8</v>
      </c>
      <c r="H21" s="5">
        <v>506.8</v>
      </c>
      <c r="I21" s="5">
        <v>506.8</v>
      </c>
      <c r="J21" s="5"/>
      <c r="K21" s="19"/>
    </row>
    <row r="22" spans="1:11" ht="63" x14ac:dyDescent="0.25">
      <c r="A22" s="4" t="s">
        <v>8</v>
      </c>
      <c r="B22" s="4" t="s">
        <v>9</v>
      </c>
      <c r="C22" s="4" t="s">
        <v>10</v>
      </c>
      <c r="D22" s="4" t="s">
        <v>14</v>
      </c>
      <c r="E22" s="4"/>
      <c r="F22" s="14" t="s">
        <v>820</v>
      </c>
      <c r="G22" s="5">
        <f t="shared" ref="G22:I22" si="9">G23+G25</f>
        <v>4120.6000000000004</v>
      </c>
      <c r="H22" s="5">
        <f t="shared" si="9"/>
        <v>3972.2</v>
      </c>
      <c r="I22" s="5">
        <f t="shared" si="9"/>
        <v>4153.1000000000004</v>
      </c>
      <c r="J22" s="5">
        <f t="shared" ref="J22" si="10">J23+J25</f>
        <v>0</v>
      </c>
      <c r="K22" s="19"/>
    </row>
    <row r="23" spans="1:11" ht="31.5" x14ac:dyDescent="0.25">
      <c r="A23" s="4" t="s">
        <v>8</v>
      </c>
      <c r="B23" s="4" t="s">
        <v>9</v>
      </c>
      <c r="C23" s="4" t="s">
        <v>10</v>
      </c>
      <c r="D23" s="4" t="s">
        <v>14</v>
      </c>
      <c r="E23" s="4" t="s">
        <v>15</v>
      </c>
      <c r="F23" s="14" t="s">
        <v>560</v>
      </c>
      <c r="G23" s="5">
        <f t="shared" ref="G23:I23" si="11">G24</f>
        <v>3254.3</v>
      </c>
      <c r="H23" s="5">
        <f t="shared" si="11"/>
        <v>3105.9</v>
      </c>
      <c r="I23" s="5">
        <f t="shared" si="11"/>
        <v>3286.8</v>
      </c>
      <c r="J23" s="5">
        <f t="shared" ref="J23" si="12">J24</f>
        <v>0</v>
      </c>
      <c r="K23" s="19"/>
    </row>
    <row r="24" spans="1:11" ht="31.5" x14ac:dyDescent="0.25">
      <c r="A24" s="4" t="s">
        <v>8</v>
      </c>
      <c r="B24" s="4" t="s">
        <v>9</v>
      </c>
      <c r="C24" s="4" t="s">
        <v>10</v>
      </c>
      <c r="D24" s="4" t="s">
        <v>14</v>
      </c>
      <c r="E24" s="4" t="s">
        <v>16</v>
      </c>
      <c r="F24" s="14" t="s">
        <v>561</v>
      </c>
      <c r="G24" s="5">
        <v>3254.3</v>
      </c>
      <c r="H24" s="5">
        <v>3105.9</v>
      </c>
      <c r="I24" s="5">
        <v>3286.8</v>
      </c>
      <c r="J24" s="5"/>
      <c r="K24" s="19"/>
    </row>
    <row r="25" spans="1:11" x14ac:dyDescent="0.25">
      <c r="A25" s="4" t="s">
        <v>8</v>
      </c>
      <c r="B25" s="4" t="s">
        <v>9</v>
      </c>
      <c r="C25" s="4" t="s">
        <v>10</v>
      </c>
      <c r="D25" s="4" t="s">
        <v>14</v>
      </c>
      <c r="E25" s="4" t="s">
        <v>17</v>
      </c>
      <c r="F25" s="14" t="s">
        <v>576</v>
      </c>
      <c r="G25" s="5">
        <f>G26+G27</f>
        <v>866.3</v>
      </c>
      <c r="H25" s="5">
        <f t="shared" ref="H25:J25" si="13">H26+H27</f>
        <v>866.3</v>
      </c>
      <c r="I25" s="5">
        <f t="shared" si="13"/>
        <v>866.3</v>
      </c>
      <c r="J25" s="5">
        <f t="shared" si="13"/>
        <v>0</v>
      </c>
      <c r="K25" s="19"/>
    </row>
    <row r="26" spans="1:11" x14ac:dyDescent="0.25">
      <c r="A26" s="4" t="s">
        <v>8</v>
      </c>
      <c r="B26" s="4" t="s">
        <v>9</v>
      </c>
      <c r="C26" s="4" t="s">
        <v>10</v>
      </c>
      <c r="D26" s="4" t="s">
        <v>14</v>
      </c>
      <c r="E26" s="4" t="s">
        <v>18</v>
      </c>
      <c r="F26" s="14" t="s">
        <v>578</v>
      </c>
      <c r="G26" s="5">
        <v>850.8</v>
      </c>
      <c r="H26" s="5">
        <v>850.8</v>
      </c>
      <c r="I26" s="5">
        <v>850.8</v>
      </c>
      <c r="J26" s="5"/>
      <c r="K26" s="19"/>
    </row>
    <row r="27" spans="1:11" x14ac:dyDescent="0.25">
      <c r="A27" s="4" t="s">
        <v>8</v>
      </c>
      <c r="B27" s="4" t="s">
        <v>9</v>
      </c>
      <c r="C27" s="4" t="s">
        <v>10</v>
      </c>
      <c r="D27" s="4" t="s">
        <v>14</v>
      </c>
      <c r="E27" s="4" t="s">
        <v>24</v>
      </c>
      <c r="F27" s="14" t="s">
        <v>579</v>
      </c>
      <c r="G27" s="5">
        <v>15.5</v>
      </c>
      <c r="H27" s="5">
        <v>15.5</v>
      </c>
      <c r="I27" s="5">
        <v>15.5</v>
      </c>
      <c r="J27" s="5"/>
      <c r="K27" s="19"/>
    </row>
    <row r="28" spans="1:11" ht="31.5" x14ac:dyDescent="0.25">
      <c r="A28" s="4" t="s">
        <v>8</v>
      </c>
      <c r="B28" s="4" t="s">
        <v>9</v>
      </c>
      <c r="C28" s="4" t="s">
        <v>10</v>
      </c>
      <c r="D28" s="4" t="s">
        <v>19</v>
      </c>
      <c r="E28" s="4"/>
      <c r="F28" s="14" t="s">
        <v>1328</v>
      </c>
      <c r="G28" s="5">
        <f t="shared" ref="G28:I28" si="14">G29</f>
        <v>94720.1</v>
      </c>
      <c r="H28" s="5">
        <f t="shared" si="14"/>
        <v>89586.9</v>
      </c>
      <c r="I28" s="5">
        <f t="shared" si="14"/>
        <v>89586.9</v>
      </c>
      <c r="J28" s="5">
        <f t="shared" ref="J28" si="15">J29</f>
        <v>0</v>
      </c>
      <c r="K28" s="19"/>
    </row>
    <row r="29" spans="1:11" ht="31.5" x14ac:dyDescent="0.25">
      <c r="A29" s="4" t="s">
        <v>8</v>
      </c>
      <c r="B29" s="4" t="s">
        <v>9</v>
      </c>
      <c r="C29" s="4" t="s">
        <v>10</v>
      </c>
      <c r="D29" s="4" t="s">
        <v>20</v>
      </c>
      <c r="E29" s="4"/>
      <c r="F29" s="14" t="s">
        <v>1329</v>
      </c>
      <c r="G29" s="5">
        <f t="shared" ref="G29:I29" si="16">G30+G37</f>
        <v>94720.1</v>
      </c>
      <c r="H29" s="5">
        <f t="shared" si="16"/>
        <v>89586.9</v>
      </c>
      <c r="I29" s="5">
        <f t="shared" si="16"/>
        <v>89586.9</v>
      </c>
      <c r="J29" s="5">
        <f t="shared" ref="J29" si="17">J30+J37</f>
        <v>0</v>
      </c>
      <c r="K29" s="19"/>
    </row>
    <row r="30" spans="1:11" ht="47.25" x14ac:dyDescent="0.25">
      <c r="A30" s="4" t="s">
        <v>8</v>
      </c>
      <c r="B30" s="4" t="s">
        <v>9</v>
      </c>
      <c r="C30" s="4" t="s">
        <v>10</v>
      </c>
      <c r="D30" s="4" t="s">
        <v>21</v>
      </c>
      <c r="E30" s="4"/>
      <c r="F30" s="14" t="s">
        <v>594</v>
      </c>
      <c r="G30" s="5">
        <f t="shared" ref="G30:I30" si="18">G31+G33+G35</f>
        <v>33720.9</v>
      </c>
      <c r="H30" s="5">
        <f t="shared" si="18"/>
        <v>30677.899999999998</v>
      </c>
      <c r="I30" s="5">
        <f t="shared" si="18"/>
        <v>30677.899999999998</v>
      </c>
      <c r="J30" s="5">
        <f t="shared" ref="J30" si="19">J31+J33+J35</f>
        <v>0</v>
      </c>
      <c r="K30" s="19"/>
    </row>
    <row r="31" spans="1:11" ht="78.75" x14ac:dyDescent="0.25">
      <c r="A31" s="4" t="s">
        <v>8</v>
      </c>
      <c r="B31" s="4" t="s">
        <v>9</v>
      </c>
      <c r="C31" s="4" t="s">
        <v>10</v>
      </c>
      <c r="D31" s="4" t="s">
        <v>21</v>
      </c>
      <c r="E31" s="4" t="s">
        <v>22</v>
      </c>
      <c r="F31" s="14" t="s">
        <v>557</v>
      </c>
      <c r="G31" s="5">
        <f t="shared" ref="G31:I31" si="20">G32</f>
        <v>26801.800000000003</v>
      </c>
      <c r="H31" s="5">
        <f t="shared" si="20"/>
        <v>23826.699999999997</v>
      </c>
      <c r="I31" s="5">
        <f t="shared" si="20"/>
        <v>23826.699999999997</v>
      </c>
      <c r="J31" s="5">
        <f t="shared" ref="J31" si="21">J32</f>
        <v>0</v>
      </c>
      <c r="K31" s="19"/>
    </row>
    <row r="32" spans="1:11" x14ac:dyDescent="0.25">
      <c r="A32" s="4" t="s">
        <v>8</v>
      </c>
      <c r="B32" s="4" t="s">
        <v>9</v>
      </c>
      <c r="C32" s="4" t="s">
        <v>10</v>
      </c>
      <c r="D32" s="4" t="s">
        <v>21</v>
      </c>
      <c r="E32" s="4" t="s">
        <v>23</v>
      </c>
      <c r="F32" s="14" t="s">
        <v>558</v>
      </c>
      <c r="G32" s="5">
        <v>26801.800000000003</v>
      </c>
      <c r="H32" s="5">
        <v>23826.699999999997</v>
      </c>
      <c r="I32" s="5">
        <v>23826.699999999997</v>
      </c>
      <c r="J32" s="5"/>
      <c r="K32" s="19"/>
    </row>
    <row r="33" spans="1:11" ht="31.5" x14ac:dyDescent="0.25">
      <c r="A33" s="4" t="s">
        <v>8</v>
      </c>
      <c r="B33" s="4" t="s">
        <v>9</v>
      </c>
      <c r="C33" s="4" t="s">
        <v>10</v>
      </c>
      <c r="D33" s="4" t="s">
        <v>21</v>
      </c>
      <c r="E33" s="4" t="s">
        <v>15</v>
      </c>
      <c r="F33" s="14" t="s">
        <v>560</v>
      </c>
      <c r="G33" s="5">
        <f t="shared" ref="G33:I33" si="22">G34</f>
        <v>6590.6</v>
      </c>
      <c r="H33" s="5">
        <f t="shared" si="22"/>
        <v>6523.8</v>
      </c>
      <c r="I33" s="5">
        <f t="shared" si="22"/>
        <v>6525</v>
      </c>
      <c r="J33" s="5">
        <f t="shared" ref="J33" si="23">J34</f>
        <v>0</v>
      </c>
      <c r="K33" s="19"/>
    </row>
    <row r="34" spans="1:11" ht="31.5" x14ac:dyDescent="0.25">
      <c r="A34" s="4" t="s">
        <v>8</v>
      </c>
      <c r="B34" s="4" t="s">
        <v>9</v>
      </c>
      <c r="C34" s="4" t="s">
        <v>10</v>
      </c>
      <c r="D34" s="4" t="s">
        <v>21</v>
      </c>
      <c r="E34" s="4" t="s">
        <v>16</v>
      </c>
      <c r="F34" s="14" t="s">
        <v>561</v>
      </c>
      <c r="G34" s="5">
        <v>6590.6</v>
      </c>
      <c r="H34" s="5">
        <v>6523.8</v>
      </c>
      <c r="I34" s="5">
        <v>6525</v>
      </c>
      <c r="J34" s="5"/>
      <c r="K34" s="19"/>
    </row>
    <row r="35" spans="1:11" x14ac:dyDescent="0.25">
      <c r="A35" s="4" t="s">
        <v>8</v>
      </c>
      <c r="B35" s="4" t="s">
        <v>9</v>
      </c>
      <c r="C35" s="4" t="s">
        <v>10</v>
      </c>
      <c r="D35" s="4" t="s">
        <v>21</v>
      </c>
      <c r="E35" s="4" t="s">
        <v>17</v>
      </c>
      <c r="F35" s="14" t="s">
        <v>576</v>
      </c>
      <c r="G35" s="5">
        <f t="shared" ref="G35:I35" si="24">G36</f>
        <v>328.5</v>
      </c>
      <c r="H35" s="5">
        <f t="shared" si="24"/>
        <v>327.39999999999998</v>
      </c>
      <c r="I35" s="5">
        <f t="shared" si="24"/>
        <v>326.2</v>
      </c>
      <c r="J35" s="5">
        <f t="shared" ref="J35" si="25">J36</f>
        <v>0</v>
      </c>
      <c r="K35" s="19"/>
    </row>
    <row r="36" spans="1:11" x14ac:dyDescent="0.25">
      <c r="A36" s="4" t="s">
        <v>8</v>
      </c>
      <c r="B36" s="4" t="s">
        <v>9</v>
      </c>
      <c r="C36" s="4" t="s">
        <v>10</v>
      </c>
      <c r="D36" s="4" t="s">
        <v>21</v>
      </c>
      <c r="E36" s="4" t="s">
        <v>24</v>
      </c>
      <c r="F36" s="14" t="s">
        <v>579</v>
      </c>
      <c r="G36" s="5">
        <v>328.5</v>
      </c>
      <c r="H36" s="5">
        <v>327.39999999999998</v>
      </c>
      <c r="I36" s="5">
        <v>326.2</v>
      </c>
      <c r="J36" s="5"/>
      <c r="K36" s="19"/>
    </row>
    <row r="37" spans="1:11" ht="31.5" x14ac:dyDescent="0.25">
      <c r="A37" s="4" t="s">
        <v>8</v>
      </c>
      <c r="B37" s="4" t="s">
        <v>9</v>
      </c>
      <c r="C37" s="4" t="s">
        <v>10</v>
      </c>
      <c r="D37" s="4" t="s">
        <v>25</v>
      </c>
      <c r="E37" s="4"/>
      <c r="F37" s="14" t="s">
        <v>821</v>
      </c>
      <c r="G37" s="5">
        <f>G38</f>
        <v>60999.199999999997</v>
      </c>
      <c r="H37" s="5">
        <f t="shared" ref="H37:J37" si="26">H38</f>
        <v>58909</v>
      </c>
      <c r="I37" s="5">
        <f t="shared" si="26"/>
        <v>58909</v>
      </c>
      <c r="J37" s="5">
        <f t="shared" si="26"/>
        <v>0</v>
      </c>
      <c r="K37" s="19"/>
    </row>
    <row r="38" spans="1:11" ht="31.5" x14ac:dyDescent="0.25">
      <c r="A38" s="4" t="s">
        <v>8</v>
      </c>
      <c r="B38" s="4" t="s">
        <v>9</v>
      </c>
      <c r="C38" s="4" t="s">
        <v>10</v>
      </c>
      <c r="D38" s="4" t="s">
        <v>25</v>
      </c>
      <c r="E38" s="4" t="s">
        <v>15</v>
      </c>
      <c r="F38" s="14" t="s">
        <v>560</v>
      </c>
      <c r="G38" s="5">
        <f t="shared" ref="G38:I38" si="27">G39</f>
        <v>60999.199999999997</v>
      </c>
      <c r="H38" s="5">
        <f t="shared" si="27"/>
        <v>58909</v>
      </c>
      <c r="I38" s="5">
        <f t="shared" si="27"/>
        <v>58909</v>
      </c>
      <c r="J38" s="5">
        <f t="shared" ref="J38" si="28">J39</f>
        <v>0</v>
      </c>
      <c r="K38" s="19"/>
    </row>
    <row r="39" spans="1:11" ht="31.5" x14ac:dyDescent="0.25">
      <c r="A39" s="4" t="s">
        <v>8</v>
      </c>
      <c r="B39" s="4" t="s">
        <v>9</v>
      </c>
      <c r="C39" s="4" t="s">
        <v>10</v>
      </c>
      <c r="D39" s="4" t="s">
        <v>25</v>
      </c>
      <c r="E39" s="4" t="s">
        <v>16</v>
      </c>
      <c r="F39" s="14" t="s">
        <v>561</v>
      </c>
      <c r="G39" s="5">
        <v>60999.199999999997</v>
      </c>
      <c r="H39" s="5">
        <v>58909</v>
      </c>
      <c r="I39" s="5">
        <v>58909</v>
      </c>
      <c r="J39" s="5"/>
      <c r="K39" s="19"/>
    </row>
    <row r="40" spans="1:11" ht="31.5" x14ac:dyDescent="0.25">
      <c r="A40" s="4" t="s">
        <v>8</v>
      </c>
      <c r="B40" s="4" t="s">
        <v>9</v>
      </c>
      <c r="C40" s="4" t="s">
        <v>10</v>
      </c>
      <c r="D40" s="4" t="s">
        <v>26</v>
      </c>
      <c r="E40" s="4"/>
      <c r="F40" s="14" t="s">
        <v>847</v>
      </c>
      <c r="G40" s="5">
        <f t="shared" ref="G40:I43" si="29">G41</f>
        <v>671.9</v>
      </c>
      <c r="H40" s="5">
        <f t="shared" si="29"/>
        <v>336</v>
      </c>
      <c r="I40" s="5">
        <f t="shared" si="29"/>
        <v>168</v>
      </c>
      <c r="J40" s="5">
        <f t="shared" ref="J40:J43" si="30">J41</f>
        <v>0</v>
      </c>
      <c r="K40" s="19"/>
    </row>
    <row r="41" spans="1:11" x14ac:dyDescent="0.25">
      <c r="A41" s="4" t="s">
        <v>8</v>
      </c>
      <c r="B41" s="4" t="s">
        <v>9</v>
      </c>
      <c r="C41" s="4" t="s">
        <v>10</v>
      </c>
      <c r="D41" s="4" t="s">
        <v>27</v>
      </c>
      <c r="E41" s="4"/>
      <c r="F41" s="14" t="s">
        <v>856</v>
      </c>
      <c r="G41" s="5">
        <f>G42</f>
        <v>671.9</v>
      </c>
      <c r="H41" s="5">
        <f t="shared" si="29"/>
        <v>336</v>
      </c>
      <c r="I41" s="5">
        <f t="shared" si="29"/>
        <v>168</v>
      </c>
      <c r="J41" s="5">
        <f t="shared" si="30"/>
        <v>0</v>
      </c>
      <c r="K41" s="19"/>
    </row>
    <row r="42" spans="1:11" ht="31.5" x14ac:dyDescent="0.25">
      <c r="A42" s="4" t="s">
        <v>8</v>
      </c>
      <c r="B42" s="4" t="s">
        <v>9</v>
      </c>
      <c r="C42" s="4" t="s">
        <v>10</v>
      </c>
      <c r="D42" s="4" t="s">
        <v>28</v>
      </c>
      <c r="E42" s="4"/>
      <c r="F42" s="14" t="s">
        <v>857</v>
      </c>
      <c r="G42" s="5">
        <f t="shared" si="29"/>
        <v>671.9</v>
      </c>
      <c r="H42" s="5">
        <f t="shared" si="29"/>
        <v>336</v>
      </c>
      <c r="I42" s="5">
        <f t="shared" si="29"/>
        <v>168</v>
      </c>
      <c r="J42" s="5">
        <f t="shared" si="30"/>
        <v>0</v>
      </c>
      <c r="K42" s="19"/>
    </row>
    <row r="43" spans="1:11" x14ac:dyDescent="0.25">
      <c r="A43" s="4" t="s">
        <v>8</v>
      </c>
      <c r="B43" s="4" t="s">
        <v>9</v>
      </c>
      <c r="C43" s="4" t="s">
        <v>10</v>
      </c>
      <c r="D43" s="4" t="s">
        <v>28</v>
      </c>
      <c r="E43" s="4" t="s">
        <v>17</v>
      </c>
      <c r="F43" s="14" t="s">
        <v>576</v>
      </c>
      <c r="G43" s="5">
        <f t="shared" si="29"/>
        <v>671.9</v>
      </c>
      <c r="H43" s="5">
        <f t="shared" si="29"/>
        <v>336</v>
      </c>
      <c r="I43" s="5">
        <f t="shared" si="29"/>
        <v>168</v>
      </c>
      <c r="J43" s="5">
        <f t="shared" si="30"/>
        <v>0</v>
      </c>
      <c r="K43" s="19"/>
    </row>
    <row r="44" spans="1:11" x14ac:dyDescent="0.25">
      <c r="A44" s="4" t="s">
        <v>8</v>
      </c>
      <c r="B44" s="4" t="s">
        <v>9</v>
      </c>
      <c r="C44" s="4" t="s">
        <v>10</v>
      </c>
      <c r="D44" s="4" t="s">
        <v>28</v>
      </c>
      <c r="E44" s="4" t="s">
        <v>24</v>
      </c>
      <c r="F44" s="14" t="s">
        <v>579</v>
      </c>
      <c r="G44" s="5">
        <v>671.9</v>
      </c>
      <c r="H44" s="5">
        <v>336</v>
      </c>
      <c r="I44" s="5">
        <v>168</v>
      </c>
      <c r="J44" s="5"/>
      <c r="K44" s="19"/>
    </row>
    <row r="45" spans="1:11" ht="31.5" x14ac:dyDescent="0.25">
      <c r="A45" s="4" t="s">
        <v>8</v>
      </c>
      <c r="B45" s="4" t="s">
        <v>9</v>
      </c>
      <c r="C45" s="4" t="s">
        <v>10</v>
      </c>
      <c r="D45" s="4" t="s">
        <v>29</v>
      </c>
      <c r="E45" s="4"/>
      <c r="F45" s="14" t="s">
        <v>882</v>
      </c>
      <c r="G45" s="5">
        <f t="shared" ref="G45:I48" si="31">G46</f>
        <v>61073</v>
      </c>
      <c r="H45" s="5">
        <f t="shared" si="31"/>
        <v>54137</v>
      </c>
      <c r="I45" s="5">
        <f t="shared" si="31"/>
        <v>54137</v>
      </c>
      <c r="J45" s="5">
        <f t="shared" ref="J45:J48" si="32">J46</f>
        <v>0</v>
      </c>
      <c r="K45" s="19"/>
    </row>
    <row r="46" spans="1:11" ht="31.5" x14ac:dyDescent="0.25">
      <c r="A46" s="4" t="s">
        <v>8</v>
      </c>
      <c r="B46" s="4" t="s">
        <v>9</v>
      </c>
      <c r="C46" s="4" t="s">
        <v>10</v>
      </c>
      <c r="D46" s="4" t="s">
        <v>30</v>
      </c>
      <c r="E46" s="4"/>
      <c r="F46" s="14" t="s">
        <v>885</v>
      </c>
      <c r="G46" s="5">
        <f t="shared" ref="G46:I46" si="33">G47+G50</f>
        <v>61073</v>
      </c>
      <c r="H46" s="5">
        <f t="shared" si="33"/>
        <v>54137</v>
      </c>
      <c r="I46" s="5">
        <f t="shared" si="33"/>
        <v>54137</v>
      </c>
      <c r="J46" s="5">
        <f t="shared" ref="J46" si="34">J47+J50</f>
        <v>0</v>
      </c>
      <c r="K46" s="19"/>
    </row>
    <row r="47" spans="1:11" ht="31.5" x14ac:dyDescent="0.25">
      <c r="A47" s="4" t="s">
        <v>8</v>
      </c>
      <c r="B47" s="4" t="s">
        <v>9</v>
      </c>
      <c r="C47" s="4" t="s">
        <v>10</v>
      </c>
      <c r="D47" s="4" t="s">
        <v>31</v>
      </c>
      <c r="E47" s="4"/>
      <c r="F47" s="14" t="s">
        <v>875</v>
      </c>
      <c r="G47" s="5">
        <f t="shared" si="31"/>
        <v>56880.6</v>
      </c>
      <c r="H47" s="5">
        <f t="shared" si="31"/>
        <v>50012.9</v>
      </c>
      <c r="I47" s="5">
        <f t="shared" si="31"/>
        <v>50012.9</v>
      </c>
      <c r="J47" s="5">
        <f t="shared" si="32"/>
        <v>0</v>
      </c>
      <c r="K47" s="19"/>
    </row>
    <row r="48" spans="1:11" ht="78.75" x14ac:dyDescent="0.25">
      <c r="A48" s="4" t="s">
        <v>8</v>
      </c>
      <c r="B48" s="4" t="s">
        <v>9</v>
      </c>
      <c r="C48" s="4" t="s">
        <v>10</v>
      </c>
      <c r="D48" s="4" t="s">
        <v>31</v>
      </c>
      <c r="E48" s="4" t="s">
        <v>22</v>
      </c>
      <c r="F48" s="14" t="s">
        <v>557</v>
      </c>
      <c r="G48" s="5">
        <f t="shared" si="31"/>
        <v>56880.6</v>
      </c>
      <c r="H48" s="5">
        <f t="shared" si="31"/>
        <v>50012.9</v>
      </c>
      <c r="I48" s="5">
        <f t="shared" si="31"/>
        <v>50012.9</v>
      </c>
      <c r="J48" s="5">
        <f t="shared" si="32"/>
        <v>0</v>
      </c>
      <c r="K48" s="19"/>
    </row>
    <row r="49" spans="1:11" ht="31.5" x14ac:dyDescent="0.25">
      <c r="A49" s="4" t="s">
        <v>8</v>
      </c>
      <c r="B49" s="4" t="s">
        <v>9</v>
      </c>
      <c r="C49" s="4" t="s">
        <v>10</v>
      </c>
      <c r="D49" s="4" t="s">
        <v>31</v>
      </c>
      <c r="E49" s="4" t="s">
        <v>32</v>
      </c>
      <c r="F49" s="14" t="s">
        <v>559</v>
      </c>
      <c r="G49" s="5">
        <v>56880.6</v>
      </c>
      <c r="H49" s="5">
        <v>50012.9</v>
      </c>
      <c r="I49" s="5">
        <v>50012.9</v>
      </c>
      <c r="J49" s="5"/>
      <c r="K49" s="19"/>
    </row>
    <row r="50" spans="1:11" ht="31.5" x14ac:dyDescent="0.25">
      <c r="A50" s="4" t="s">
        <v>8</v>
      </c>
      <c r="B50" s="4" t="s">
        <v>9</v>
      </c>
      <c r="C50" s="4" t="s">
        <v>10</v>
      </c>
      <c r="D50" s="4" t="s">
        <v>33</v>
      </c>
      <c r="E50" s="4"/>
      <c r="F50" s="14" t="s">
        <v>876</v>
      </c>
      <c r="G50" s="5">
        <f>G51+G53</f>
        <v>4192.4000000000005</v>
      </c>
      <c r="H50" s="5">
        <f t="shared" ref="H50:J50" si="35">H51+H53</f>
        <v>4124.1000000000004</v>
      </c>
      <c r="I50" s="5">
        <f t="shared" si="35"/>
        <v>4124.1000000000004</v>
      </c>
      <c r="J50" s="5">
        <f t="shared" si="35"/>
        <v>0</v>
      </c>
      <c r="K50" s="19"/>
    </row>
    <row r="51" spans="1:11" ht="78.75" x14ac:dyDescent="0.25">
      <c r="A51" s="4" t="s">
        <v>8</v>
      </c>
      <c r="B51" s="4" t="s">
        <v>9</v>
      </c>
      <c r="C51" s="4" t="s">
        <v>10</v>
      </c>
      <c r="D51" s="4" t="s">
        <v>33</v>
      </c>
      <c r="E51" s="4" t="s">
        <v>22</v>
      </c>
      <c r="F51" s="14" t="s">
        <v>557</v>
      </c>
      <c r="G51" s="5">
        <f t="shared" ref="G51:I51" si="36">G52</f>
        <v>84.6</v>
      </c>
      <c r="H51" s="5">
        <f t="shared" si="36"/>
        <v>84.6</v>
      </c>
      <c r="I51" s="5">
        <f t="shared" si="36"/>
        <v>84.6</v>
      </c>
      <c r="J51" s="5">
        <f t="shared" ref="J51" si="37">J52</f>
        <v>0</v>
      </c>
      <c r="K51" s="19"/>
    </row>
    <row r="52" spans="1:11" ht="31.5" x14ac:dyDescent="0.25">
      <c r="A52" s="4" t="s">
        <v>8</v>
      </c>
      <c r="B52" s="4" t="s">
        <v>9</v>
      </c>
      <c r="C52" s="4" t="s">
        <v>10</v>
      </c>
      <c r="D52" s="4" t="s">
        <v>33</v>
      </c>
      <c r="E52" s="4" t="s">
        <v>32</v>
      </c>
      <c r="F52" s="14" t="s">
        <v>559</v>
      </c>
      <c r="G52" s="5">
        <v>84.6</v>
      </c>
      <c r="H52" s="5">
        <v>84.6</v>
      </c>
      <c r="I52" s="5">
        <v>84.6</v>
      </c>
      <c r="J52" s="5"/>
      <c r="K52" s="19"/>
    </row>
    <row r="53" spans="1:11" ht="31.5" x14ac:dyDescent="0.25">
      <c r="A53" s="4" t="s">
        <v>8</v>
      </c>
      <c r="B53" s="4" t="s">
        <v>9</v>
      </c>
      <c r="C53" s="4" t="s">
        <v>10</v>
      </c>
      <c r="D53" s="4" t="s">
        <v>33</v>
      </c>
      <c r="E53" s="4" t="s">
        <v>15</v>
      </c>
      <c r="F53" s="14" t="s">
        <v>560</v>
      </c>
      <c r="G53" s="5">
        <f t="shared" ref="G53:I53" si="38">G54</f>
        <v>4107.8</v>
      </c>
      <c r="H53" s="5">
        <f t="shared" si="38"/>
        <v>4039.5</v>
      </c>
      <c r="I53" s="5">
        <f t="shared" si="38"/>
        <v>4039.5</v>
      </c>
      <c r="J53" s="5">
        <f t="shared" ref="J53" si="39">J54</f>
        <v>0</v>
      </c>
      <c r="K53" s="19"/>
    </row>
    <row r="54" spans="1:11" ht="31.5" x14ac:dyDescent="0.25">
      <c r="A54" s="4" t="s">
        <v>8</v>
      </c>
      <c r="B54" s="4" t="s">
        <v>9</v>
      </c>
      <c r="C54" s="4" t="s">
        <v>10</v>
      </c>
      <c r="D54" s="4" t="s">
        <v>33</v>
      </c>
      <c r="E54" s="4" t="s">
        <v>16</v>
      </c>
      <c r="F54" s="14" t="s">
        <v>561</v>
      </c>
      <c r="G54" s="5">
        <v>4107.8</v>
      </c>
      <c r="H54" s="5">
        <v>4039.5</v>
      </c>
      <c r="I54" s="5">
        <v>4039.5</v>
      </c>
      <c r="J54" s="5"/>
      <c r="K54" s="19"/>
    </row>
    <row r="55" spans="1:11" s="3" customFormat="1" x14ac:dyDescent="0.25">
      <c r="A55" s="7" t="s">
        <v>8</v>
      </c>
      <c r="B55" s="7" t="s">
        <v>34</v>
      </c>
      <c r="C55" s="7"/>
      <c r="D55" s="7"/>
      <c r="E55" s="7"/>
      <c r="F55" s="28" t="s">
        <v>518</v>
      </c>
      <c r="G55" s="8">
        <f t="shared" ref="G55:I58" si="40">G56</f>
        <v>467000</v>
      </c>
      <c r="H55" s="8">
        <f t="shared" si="40"/>
        <v>467000</v>
      </c>
      <c r="I55" s="8">
        <f t="shared" si="40"/>
        <v>0</v>
      </c>
      <c r="J55" s="8">
        <f t="shared" ref="J55:J58" si="41">J56</f>
        <v>0</v>
      </c>
      <c r="K55" s="17"/>
    </row>
    <row r="56" spans="1:11" s="10" customFormat="1" x14ac:dyDescent="0.25">
      <c r="A56" s="9" t="s">
        <v>8</v>
      </c>
      <c r="B56" s="9" t="s">
        <v>34</v>
      </c>
      <c r="C56" s="9" t="s">
        <v>35</v>
      </c>
      <c r="D56" s="9"/>
      <c r="E56" s="9"/>
      <c r="F56" s="13" t="s">
        <v>537</v>
      </c>
      <c r="G56" s="11">
        <f t="shared" si="40"/>
        <v>467000</v>
      </c>
      <c r="H56" s="11">
        <f t="shared" si="40"/>
        <v>467000</v>
      </c>
      <c r="I56" s="11">
        <f t="shared" si="40"/>
        <v>0</v>
      </c>
      <c r="J56" s="11">
        <f t="shared" si="41"/>
        <v>0</v>
      </c>
      <c r="K56" s="18"/>
    </row>
    <row r="57" spans="1:11" ht="47.25" x14ac:dyDescent="0.25">
      <c r="A57" s="4" t="s">
        <v>8</v>
      </c>
      <c r="B57" s="4" t="s">
        <v>34</v>
      </c>
      <c r="C57" s="4" t="s">
        <v>35</v>
      </c>
      <c r="D57" s="4" t="s">
        <v>36</v>
      </c>
      <c r="E57" s="4"/>
      <c r="F57" s="14" t="s">
        <v>1291</v>
      </c>
      <c r="G57" s="5">
        <f t="shared" si="40"/>
        <v>467000</v>
      </c>
      <c r="H57" s="5">
        <f t="shared" si="40"/>
        <v>467000</v>
      </c>
      <c r="I57" s="5">
        <f t="shared" si="40"/>
        <v>0</v>
      </c>
      <c r="J57" s="5">
        <f t="shared" si="41"/>
        <v>0</v>
      </c>
      <c r="K57" s="19"/>
    </row>
    <row r="58" spans="1:11" ht="47.25" x14ac:dyDescent="0.25">
      <c r="A58" s="4" t="s">
        <v>8</v>
      </c>
      <c r="B58" s="4" t="s">
        <v>34</v>
      </c>
      <c r="C58" s="4" t="s">
        <v>35</v>
      </c>
      <c r="D58" s="4" t="s">
        <v>37</v>
      </c>
      <c r="E58" s="4"/>
      <c r="F58" s="14" t="s">
        <v>1292</v>
      </c>
      <c r="G58" s="5">
        <f t="shared" si="40"/>
        <v>467000</v>
      </c>
      <c r="H58" s="5">
        <f t="shared" si="40"/>
        <v>467000</v>
      </c>
      <c r="I58" s="5">
        <f t="shared" si="40"/>
        <v>0</v>
      </c>
      <c r="J58" s="5">
        <f t="shared" si="41"/>
        <v>0</v>
      </c>
      <c r="K58" s="19"/>
    </row>
    <row r="59" spans="1:11" ht="47.25" x14ac:dyDescent="0.25">
      <c r="A59" s="4" t="s">
        <v>8</v>
      </c>
      <c r="B59" s="4" t="s">
        <v>34</v>
      </c>
      <c r="C59" s="4" t="s">
        <v>35</v>
      </c>
      <c r="D59" s="4" t="s">
        <v>38</v>
      </c>
      <c r="E59" s="4"/>
      <c r="F59" s="14" t="s">
        <v>1297</v>
      </c>
      <c r="G59" s="5">
        <f>G60+G63</f>
        <v>467000</v>
      </c>
      <c r="H59" s="5">
        <f t="shared" ref="H59:J59" si="42">H60+H63</f>
        <v>467000</v>
      </c>
      <c r="I59" s="5">
        <f t="shared" si="42"/>
        <v>0</v>
      </c>
      <c r="J59" s="5">
        <f t="shared" si="42"/>
        <v>0</v>
      </c>
      <c r="K59" s="19"/>
    </row>
    <row r="60" spans="1:11" ht="63" x14ac:dyDescent="0.25">
      <c r="A60" s="4" t="s">
        <v>8</v>
      </c>
      <c r="B60" s="4" t="s">
        <v>34</v>
      </c>
      <c r="C60" s="4" t="s">
        <v>35</v>
      </c>
      <c r="D60" s="4" t="s">
        <v>1051</v>
      </c>
      <c r="E60" s="4"/>
      <c r="F60" s="14" t="s">
        <v>659</v>
      </c>
      <c r="G60" s="5">
        <f t="shared" ref="G60:I61" si="43">G61</f>
        <v>233500</v>
      </c>
      <c r="H60" s="5">
        <f t="shared" si="43"/>
        <v>233500</v>
      </c>
      <c r="I60" s="5">
        <f t="shared" si="43"/>
        <v>0</v>
      </c>
      <c r="J60" s="5">
        <f t="shared" ref="J60:J61" si="44">J61</f>
        <v>0</v>
      </c>
      <c r="K60" s="19"/>
    </row>
    <row r="61" spans="1:11" ht="31.5" x14ac:dyDescent="0.25">
      <c r="A61" s="4" t="s">
        <v>8</v>
      </c>
      <c r="B61" s="4" t="s">
        <v>34</v>
      </c>
      <c r="C61" s="4" t="s">
        <v>35</v>
      </c>
      <c r="D61" s="4" t="s">
        <v>1051</v>
      </c>
      <c r="E61" s="4" t="s">
        <v>15</v>
      </c>
      <c r="F61" s="14" t="s">
        <v>560</v>
      </c>
      <c r="G61" s="5">
        <f t="shared" si="43"/>
        <v>233500</v>
      </c>
      <c r="H61" s="5">
        <f t="shared" si="43"/>
        <v>233500</v>
      </c>
      <c r="I61" s="5">
        <f t="shared" si="43"/>
        <v>0</v>
      </c>
      <c r="J61" s="5">
        <f t="shared" si="44"/>
        <v>0</v>
      </c>
      <c r="K61" s="19"/>
    </row>
    <row r="62" spans="1:11" ht="31.5" x14ac:dyDescent="0.25">
      <c r="A62" s="4" t="s">
        <v>8</v>
      </c>
      <c r="B62" s="4" t="s">
        <v>34</v>
      </c>
      <c r="C62" s="4" t="s">
        <v>35</v>
      </c>
      <c r="D62" s="4" t="s">
        <v>1051</v>
      </c>
      <c r="E62" s="4" t="s">
        <v>16</v>
      </c>
      <c r="F62" s="14" t="s">
        <v>561</v>
      </c>
      <c r="G62" s="5">
        <v>233500</v>
      </c>
      <c r="H62" s="5">
        <v>233500</v>
      </c>
      <c r="I62" s="5">
        <v>0</v>
      </c>
      <c r="J62" s="5"/>
      <c r="K62" s="19"/>
    </row>
    <row r="63" spans="1:11" ht="63" x14ac:dyDescent="0.25">
      <c r="A63" s="4" t="s">
        <v>8</v>
      </c>
      <c r="B63" s="4" t="s">
        <v>34</v>
      </c>
      <c r="C63" s="4" t="s">
        <v>35</v>
      </c>
      <c r="D63" s="4" t="s">
        <v>1056</v>
      </c>
      <c r="E63" s="4"/>
      <c r="F63" s="14" t="s">
        <v>659</v>
      </c>
      <c r="G63" s="5">
        <f>G64</f>
        <v>233500</v>
      </c>
      <c r="H63" s="5">
        <f t="shared" ref="H63:J64" si="45">H64</f>
        <v>233500</v>
      </c>
      <c r="I63" s="5">
        <f t="shared" si="45"/>
        <v>0</v>
      </c>
      <c r="J63" s="5">
        <f t="shared" si="45"/>
        <v>0</v>
      </c>
      <c r="K63" s="19"/>
    </row>
    <row r="64" spans="1:11" ht="31.5" x14ac:dyDescent="0.25">
      <c r="A64" s="4" t="s">
        <v>8</v>
      </c>
      <c r="B64" s="4" t="s">
        <v>34</v>
      </c>
      <c r="C64" s="4" t="s">
        <v>35</v>
      </c>
      <c r="D64" s="4" t="s">
        <v>1056</v>
      </c>
      <c r="E64" s="4" t="s">
        <v>15</v>
      </c>
      <c r="F64" s="14" t="s">
        <v>560</v>
      </c>
      <c r="G64" s="5">
        <f>G65</f>
        <v>233500</v>
      </c>
      <c r="H64" s="5">
        <f t="shared" si="45"/>
        <v>233500</v>
      </c>
      <c r="I64" s="5">
        <f t="shared" si="45"/>
        <v>0</v>
      </c>
      <c r="J64" s="5">
        <f t="shared" si="45"/>
        <v>0</v>
      </c>
      <c r="K64" s="19"/>
    </row>
    <row r="65" spans="1:11" ht="31.5" x14ac:dyDescent="0.25">
      <c r="A65" s="4" t="s">
        <v>8</v>
      </c>
      <c r="B65" s="4" t="s">
        <v>34</v>
      </c>
      <c r="C65" s="4" t="s">
        <v>35</v>
      </c>
      <c r="D65" s="4" t="s">
        <v>1056</v>
      </c>
      <c r="E65" s="4" t="s">
        <v>16</v>
      </c>
      <c r="F65" s="14" t="s">
        <v>561</v>
      </c>
      <c r="G65" s="5">
        <v>233500</v>
      </c>
      <c r="H65" s="5">
        <v>233500</v>
      </c>
      <c r="I65" s="5">
        <v>0</v>
      </c>
      <c r="J65" s="5"/>
      <c r="K65" s="19"/>
    </row>
    <row r="66" spans="1:11" s="3" customFormat="1" ht="31.5" x14ac:dyDescent="0.25">
      <c r="A66" s="7" t="s">
        <v>39</v>
      </c>
      <c r="B66" s="7"/>
      <c r="C66" s="7"/>
      <c r="D66" s="7"/>
      <c r="E66" s="7"/>
      <c r="F66" s="28" t="s">
        <v>492</v>
      </c>
      <c r="G66" s="8">
        <f>G67+G104</f>
        <v>362525.3</v>
      </c>
      <c r="H66" s="8">
        <f>H67+H104</f>
        <v>347609.10000000003</v>
      </c>
      <c r="I66" s="8">
        <f>I67+I104</f>
        <v>386787.2</v>
      </c>
      <c r="J66" s="8">
        <f>J67+J104</f>
        <v>0</v>
      </c>
      <c r="K66" s="17"/>
    </row>
    <row r="67" spans="1:11" s="3" customFormat="1" x14ac:dyDescent="0.25">
      <c r="A67" s="7" t="s">
        <v>39</v>
      </c>
      <c r="B67" s="7" t="s">
        <v>9</v>
      </c>
      <c r="C67" s="7"/>
      <c r="D67" s="7"/>
      <c r="E67" s="7"/>
      <c r="F67" s="28" t="s">
        <v>516</v>
      </c>
      <c r="G67" s="8">
        <f>G68+G81+G87</f>
        <v>357275.5</v>
      </c>
      <c r="H67" s="8">
        <f>H68+H81+H87</f>
        <v>309553.90000000002</v>
      </c>
      <c r="I67" s="8">
        <f>I68+I81+I87</f>
        <v>309730.5</v>
      </c>
      <c r="J67" s="8">
        <f>J68+J81+J87</f>
        <v>0</v>
      </c>
      <c r="K67" s="17"/>
    </row>
    <row r="68" spans="1:11" s="10" customFormat="1" ht="47.25" x14ac:dyDescent="0.25">
      <c r="A68" s="9" t="s">
        <v>39</v>
      </c>
      <c r="B68" s="9" t="s">
        <v>9</v>
      </c>
      <c r="C68" s="9" t="s">
        <v>40</v>
      </c>
      <c r="D68" s="9"/>
      <c r="E68" s="9"/>
      <c r="F68" s="13" t="s">
        <v>529</v>
      </c>
      <c r="G68" s="11">
        <f>G69</f>
        <v>123159.2</v>
      </c>
      <c r="H68" s="11">
        <f t="shared" ref="H68:J68" si="46">H69</f>
        <v>111240.7</v>
      </c>
      <c r="I68" s="11">
        <f t="shared" si="46"/>
        <v>111240.7</v>
      </c>
      <c r="J68" s="11">
        <f t="shared" si="46"/>
        <v>0</v>
      </c>
      <c r="K68" s="18"/>
    </row>
    <row r="69" spans="1:11" ht="31.5" x14ac:dyDescent="0.25">
      <c r="A69" s="4" t="s">
        <v>39</v>
      </c>
      <c r="B69" s="4" t="s">
        <v>9</v>
      </c>
      <c r="C69" s="4" t="s">
        <v>40</v>
      </c>
      <c r="D69" s="4" t="s">
        <v>29</v>
      </c>
      <c r="E69" s="4"/>
      <c r="F69" s="14" t="s">
        <v>882</v>
      </c>
      <c r="G69" s="5">
        <f t="shared" ref="G69:I69" si="47">G70</f>
        <v>123159.2</v>
      </c>
      <c r="H69" s="5">
        <f t="shared" si="47"/>
        <v>111240.7</v>
      </c>
      <c r="I69" s="5">
        <f t="shared" si="47"/>
        <v>111240.7</v>
      </c>
      <c r="J69" s="5">
        <f t="shared" ref="J69" si="48">J70</f>
        <v>0</v>
      </c>
      <c r="K69" s="19"/>
    </row>
    <row r="70" spans="1:11" ht="31.5" x14ac:dyDescent="0.25">
      <c r="A70" s="4" t="s">
        <v>39</v>
      </c>
      <c r="B70" s="4" t="s">
        <v>9</v>
      </c>
      <c r="C70" s="4" t="s">
        <v>40</v>
      </c>
      <c r="D70" s="4" t="s">
        <v>30</v>
      </c>
      <c r="E70" s="4"/>
      <c r="F70" s="14" t="s">
        <v>885</v>
      </c>
      <c r="G70" s="5">
        <f t="shared" ref="G70:I70" si="49">G71+G74</f>
        <v>123159.2</v>
      </c>
      <c r="H70" s="5">
        <f t="shared" si="49"/>
        <v>111240.7</v>
      </c>
      <c r="I70" s="5">
        <f t="shared" si="49"/>
        <v>111240.7</v>
      </c>
      <c r="J70" s="5">
        <f t="shared" ref="J70" si="50">J71+J74</f>
        <v>0</v>
      </c>
      <c r="K70" s="19"/>
    </row>
    <row r="71" spans="1:11" ht="31.5" x14ac:dyDescent="0.25">
      <c r="A71" s="4" t="s">
        <v>39</v>
      </c>
      <c r="B71" s="4" t="s">
        <v>9</v>
      </c>
      <c r="C71" s="4" t="s">
        <v>40</v>
      </c>
      <c r="D71" s="4" t="s">
        <v>31</v>
      </c>
      <c r="E71" s="4"/>
      <c r="F71" s="14" t="s">
        <v>875</v>
      </c>
      <c r="G71" s="5">
        <f t="shared" ref="G71:I72" si="51">G72</f>
        <v>116504.2</v>
      </c>
      <c r="H71" s="5">
        <f t="shared" si="51"/>
        <v>104585.7</v>
      </c>
      <c r="I71" s="5">
        <f t="shared" si="51"/>
        <v>104585.7</v>
      </c>
      <c r="J71" s="5">
        <f t="shared" ref="J71:J72" si="52">J72</f>
        <v>0</v>
      </c>
      <c r="K71" s="19"/>
    </row>
    <row r="72" spans="1:11" ht="78.75" x14ac:dyDescent="0.25">
      <c r="A72" s="4" t="s">
        <v>39</v>
      </c>
      <c r="B72" s="4" t="s">
        <v>9</v>
      </c>
      <c r="C72" s="4" t="s">
        <v>40</v>
      </c>
      <c r="D72" s="4" t="s">
        <v>31</v>
      </c>
      <c r="E72" s="4" t="s">
        <v>22</v>
      </c>
      <c r="F72" s="14" t="s">
        <v>557</v>
      </c>
      <c r="G72" s="5">
        <f t="shared" si="51"/>
        <v>116504.2</v>
      </c>
      <c r="H72" s="5">
        <f t="shared" si="51"/>
        <v>104585.7</v>
      </c>
      <c r="I72" s="5">
        <f t="shared" si="51"/>
        <v>104585.7</v>
      </c>
      <c r="J72" s="5">
        <f t="shared" si="52"/>
        <v>0</v>
      </c>
      <c r="K72" s="19"/>
    </row>
    <row r="73" spans="1:11" ht="31.5" x14ac:dyDescent="0.25">
      <c r="A73" s="4" t="s">
        <v>39</v>
      </c>
      <c r="B73" s="4" t="s">
        <v>9</v>
      </c>
      <c r="C73" s="4" t="s">
        <v>40</v>
      </c>
      <c r="D73" s="4" t="s">
        <v>31</v>
      </c>
      <c r="E73" s="4" t="s">
        <v>32</v>
      </c>
      <c r="F73" s="14" t="s">
        <v>559</v>
      </c>
      <c r="G73" s="5">
        <v>116504.2</v>
      </c>
      <c r="H73" s="5">
        <v>104585.7</v>
      </c>
      <c r="I73" s="5">
        <v>104585.7</v>
      </c>
      <c r="J73" s="5"/>
      <c r="K73" s="19"/>
    </row>
    <row r="74" spans="1:11" ht="31.5" x14ac:dyDescent="0.25">
      <c r="A74" s="4" t="s">
        <v>39</v>
      </c>
      <c r="B74" s="4" t="s">
        <v>9</v>
      </c>
      <c r="C74" s="4" t="s">
        <v>40</v>
      </c>
      <c r="D74" s="4" t="s">
        <v>33</v>
      </c>
      <c r="E74" s="4"/>
      <c r="F74" s="14" t="s">
        <v>876</v>
      </c>
      <c r="G74" s="5">
        <f t="shared" ref="G74:I74" si="53">G75+G77+G79</f>
        <v>6655</v>
      </c>
      <c r="H74" s="5">
        <f t="shared" si="53"/>
        <v>6655</v>
      </c>
      <c r="I74" s="5">
        <f t="shared" si="53"/>
        <v>6655</v>
      </c>
      <c r="J74" s="5">
        <f t="shared" ref="J74" si="54">J75+J77+J79</f>
        <v>0</v>
      </c>
      <c r="K74" s="19"/>
    </row>
    <row r="75" spans="1:11" ht="78.75" x14ac:dyDescent="0.25">
      <c r="A75" s="4" t="s">
        <v>39</v>
      </c>
      <c r="B75" s="4" t="s">
        <v>9</v>
      </c>
      <c r="C75" s="4" t="s">
        <v>40</v>
      </c>
      <c r="D75" s="4" t="s">
        <v>33</v>
      </c>
      <c r="E75" s="4" t="s">
        <v>22</v>
      </c>
      <c r="F75" s="14" t="s">
        <v>557</v>
      </c>
      <c r="G75" s="5">
        <f t="shared" ref="G75:I75" si="55">G76</f>
        <v>332.6</v>
      </c>
      <c r="H75" s="5">
        <f t="shared" si="55"/>
        <v>332.6</v>
      </c>
      <c r="I75" s="5">
        <f t="shared" si="55"/>
        <v>332.6</v>
      </c>
      <c r="J75" s="5">
        <f t="shared" ref="J75" si="56">J76</f>
        <v>0</v>
      </c>
      <c r="K75" s="19"/>
    </row>
    <row r="76" spans="1:11" ht="31.5" x14ac:dyDescent="0.25">
      <c r="A76" s="4" t="s">
        <v>39</v>
      </c>
      <c r="B76" s="4" t="s">
        <v>9</v>
      </c>
      <c r="C76" s="4" t="s">
        <v>40</v>
      </c>
      <c r="D76" s="4" t="s">
        <v>33</v>
      </c>
      <c r="E76" s="4" t="s">
        <v>32</v>
      </c>
      <c r="F76" s="14" t="s">
        <v>559</v>
      </c>
      <c r="G76" s="5">
        <v>332.6</v>
      </c>
      <c r="H76" s="5">
        <v>332.6</v>
      </c>
      <c r="I76" s="5">
        <v>332.6</v>
      </c>
      <c r="J76" s="5"/>
      <c r="K76" s="19"/>
    </row>
    <row r="77" spans="1:11" ht="31.5" x14ac:dyDescent="0.25">
      <c r="A77" s="4" t="s">
        <v>39</v>
      </c>
      <c r="B77" s="4" t="s">
        <v>9</v>
      </c>
      <c r="C77" s="4" t="s">
        <v>40</v>
      </c>
      <c r="D77" s="4" t="s">
        <v>33</v>
      </c>
      <c r="E77" s="4" t="s">
        <v>15</v>
      </c>
      <c r="F77" s="14" t="s">
        <v>560</v>
      </c>
      <c r="G77" s="5">
        <f t="shared" ref="G77:I77" si="57">G78</f>
        <v>6277.4</v>
      </c>
      <c r="H77" s="5">
        <f t="shared" si="57"/>
        <v>6277.4</v>
      </c>
      <c r="I77" s="5">
        <f t="shared" si="57"/>
        <v>6277.4</v>
      </c>
      <c r="J77" s="5">
        <f t="shared" ref="J77" si="58">J78</f>
        <v>0</v>
      </c>
      <c r="K77" s="19"/>
    </row>
    <row r="78" spans="1:11" ht="31.5" x14ac:dyDescent="0.25">
      <c r="A78" s="4" t="s">
        <v>39</v>
      </c>
      <c r="B78" s="4" t="s">
        <v>9</v>
      </c>
      <c r="C78" s="4" t="s">
        <v>40</v>
      </c>
      <c r="D78" s="4" t="s">
        <v>33</v>
      </c>
      <c r="E78" s="4" t="s">
        <v>16</v>
      </c>
      <c r="F78" s="14" t="s">
        <v>561</v>
      </c>
      <c r="G78" s="5">
        <v>6277.4</v>
      </c>
      <c r="H78" s="5">
        <v>6277.4</v>
      </c>
      <c r="I78" s="5">
        <v>6277.4</v>
      </c>
      <c r="J78" s="5"/>
      <c r="K78" s="19"/>
    </row>
    <row r="79" spans="1:11" x14ac:dyDescent="0.25">
      <c r="A79" s="4" t="s">
        <v>39</v>
      </c>
      <c r="B79" s="4" t="s">
        <v>9</v>
      </c>
      <c r="C79" s="4" t="s">
        <v>40</v>
      </c>
      <c r="D79" s="4" t="s">
        <v>33</v>
      </c>
      <c r="E79" s="4" t="s">
        <v>17</v>
      </c>
      <c r="F79" s="14" t="s">
        <v>576</v>
      </c>
      <c r="G79" s="5">
        <f t="shared" ref="G79:I79" si="59">G80</f>
        <v>45</v>
      </c>
      <c r="H79" s="5">
        <f t="shared" si="59"/>
        <v>45</v>
      </c>
      <c r="I79" s="5">
        <f t="shared" si="59"/>
        <v>45</v>
      </c>
      <c r="J79" s="5">
        <f t="shared" ref="J79" si="60">J80</f>
        <v>0</v>
      </c>
      <c r="K79" s="19"/>
    </row>
    <row r="80" spans="1:11" x14ac:dyDescent="0.25">
      <c r="A80" s="4" t="s">
        <v>39</v>
      </c>
      <c r="B80" s="4" t="s">
        <v>9</v>
      </c>
      <c r="C80" s="4" t="s">
        <v>40</v>
      </c>
      <c r="D80" s="4" t="s">
        <v>33</v>
      </c>
      <c r="E80" s="4" t="s">
        <v>24</v>
      </c>
      <c r="F80" s="14" t="s">
        <v>579</v>
      </c>
      <c r="G80" s="5">
        <v>45</v>
      </c>
      <c r="H80" s="5">
        <v>45</v>
      </c>
      <c r="I80" s="5">
        <v>45</v>
      </c>
      <c r="J80" s="5"/>
      <c r="K80" s="19"/>
    </row>
    <row r="81" spans="1:11" s="10" customFormat="1" x14ac:dyDescent="0.25">
      <c r="A81" s="9" t="s">
        <v>39</v>
      </c>
      <c r="B81" s="9" t="s">
        <v>9</v>
      </c>
      <c r="C81" s="9" t="s">
        <v>41</v>
      </c>
      <c r="D81" s="9"/>
      <c r="E81" s="9"/>
      <c r="F81" s="13" t="s">
        <v>531</v>
      </c>
      <c r="G81" s="11">
        <f t="shared" ref="G81:I85" si="61">G82</f>
        <v>78600</v>
      </c>
      <c r="H81" s="11">
        <f t="shared" si="61"/>
        <v>78600</v>
      </c>
      <c r="I81" s="11">
        <f t="shared" si="61"/>
        <v>78600</v>
      </c>
      <c r="J81" s="11">
        <f t="shared" ref="J81:J85" si="62">J82</f>
        <v>0</v>
      </c>
      <c r="K81" s="18"/>
    </row>
    <row r="82" spans="1:11" ht="47.25" x14ac:dyDescent="0.25">
      <c r="A82" s="4" t="s">
        <v>39</v>
      </c>
      <c r="B82" s="4" t="s">
        <v>9</v>
      </c>
      <c r="C82" s="4" t="s">
        <v>41</v>
      </c>
      <c r="D82" s="4" t="s">
        <v>42</v>
      </c>
      <c r="E82" s="4"/>
      <c r="F82" s="14" t="s">
        <v>886</v>
      </c>
      <c r="G82" s="5">
        <f t="shared" si="61"/>
        <v>78600</v>
      </c>
      <c r="H82" s="5">
        <f t="shared" si="61"/>
        <v>78600</v>
      </c>
      <c r="I82" s="5">
        <f t="shared" si="61"/>
        <v>78600</v>
      </c>
      <c r="J82" s="5">
        <f t="shared" si="62"/>
        <v>0</v>
      </c>
      <c r="K82" s="19"/>
    </row>
    <row r="83" spans="1:11" x14ac:dyDescent="0.25">
      <c r="A83" s="4" t="s">
        <v>39</v>
      </c>
      <c r="B83" s="4" t="s">
        <v>9</v>
      </c>
      <c r="C83" s="4" t="s">
        <v>41</v>
      </c>
      <c r="D83" s="4" t="s">
        <v>43</v>
      </c>
      <c r="E83" s="4"/>
      <c r="F83" s="14" t="s">
        <v>889</v>
      </c>
      <c r="G83" s="5">
        <f t="shared" si="61"/>
        <v>78600</v>
      </c>
      <c r="H83" s="5">
        <f t="shared" si="61"/>
        <v>78600</v>
      </c>
      <c r="I83" s="5">
        <f t="shared" si="61"/>
        <v>78600</v>
      </c>
      <c r="J83" s="5">
        <f t="shared" si="62"/>
        <v>0</v>
      </c>
      <c r="K83" s="19"/>
    </row>
    <row r="84" spans="1:11" x14ac:dyDescent="0.25">
      <c r="A84" s="4" t="s">
        <v>39</v>
      </c>
      <c r="B84" s="4" t="s">
        <v>9</v>
      </c>
      <c r="C84" s="4" t="s">
        <v>41</v>
      </c>
      <c r="D84" s="4" t="s">
        <v>44</v>
      </c>
      <c r="E84" s="4"/>
      <c r="F84" s="14" t="s">
        <v>890</v>
      </c>
      <c r="G84" s="5">
        <f t="shared" si="61"/>
        <v>78600</v>
      </c>
      <c r="H84" s="5">
        <f t="shared" si="61"/>
        <v>78600</v>
      </c>
      <c r="I84" s="5">
        <f t="shared" si="61"/>
        <v>78600</v>
      </c>
      <c r="J84" s="5">
        <f t="shared" si="62"/>
        <v>0</v>
      </c>
      <c r="K84" s="19"/>
    </row>
    <row r="85" spans="1:11" x14ac:dyDescent="0.25">
      <c r="A85" s="4" t="s">
        <v>39</v>
      </c>
      <c r="B85" s="4" t="s">
        <v>9</v>
      </c>
      <c r="C85" s="4" t="s">
        <v>41</v>
      </c>
      <c r="D85" s="4" t="s">
        <v>44</v>
      </c>
      <c r="E85" s="4" t="s">
        <v>17</v>
      </c>
      <c r="F85" s="14" t="s">
        <v>576</v>
      </c>
      <c r="G85" s="5">
        <f t="shared" si="61"/>
        <v>78600</v>
      </c>
      <c r="H85" s="5">
        <f t="shared" si="61"/>
        <v>78600</v>
      </c>
      <c r="I85" s="5">
        <f t="shared" si="61"/>
        <v>78600</v>
      </c>
      <c r="J85" s="5">
        <f t="shared" si="62"/>
        <v>0</v>
      </c>
      <c r="K85" s="19"/>
    </row>
    <row r="86" spans="1:11" x14ac:dyDescent="0.25">
      <c r="A86" s="4" t="s">
        <v>39</v>
      </c>
      <c r="B86" s="4" t="s">
        <v>9</v>
      </c>
      <c r="C86" s="4" t="s">
        <v>41</v>
      </c>
      <c r="D86" s="4" t="s">
        <v>44</v>
      </c>
      <c r="E86" s="4" t="s">
        <v>45</v>
      </c>
      <c r="F86" s="14" t="s">
        <v>581</v>
      </c>
      <c r="G86" s="5">
        <v>78600</v>
      </c>
      <c r="H86" s="5">
        <v>78600</v>
      </c>
      <c r="I86" s="5">
        <v>78600</v>
      </c>
      <c r="J86" s="5"/>
      <c r="K86" s="19"/>
    </row>
    <row r="87" spans="1:11" s="10" customFormat="1" x14ac:dyDescent="0.25">
      <c r="A87" s="9" t="s">
        <v>39</v>
      </c>
      <c r="B87" s="9" t="s">
        <v>9</v>
      </c>
      <c r="C87" s="9" t="s">
        <v>10</v>
      </c>
      <c r="D87" s="9"/>
      <c r="E87" s="9"/>
      <c r="F87" s="13" t="s">
        <v>532</v>
      </c>
      <c r="G87" s="11">
        <f t="shared" ref="G87:I87" si="63">G88+G99</f>
        <v>155516.29999999999</v>
      </c>
      <c r="H87" s="11">
        <f t="shared" si="63"/>
        <v>119713.19999999998</v>
      </c>
      <c r="I87" s="11">
        <f t="shared" si="63"/>
        <v>119889.79999999999</v>
      </c>
      <c r="J87" s="11">
        <f t="shared" ref="J87" si="64">J88+J99</f>
        <v>0</v>
      </c>
      <c r="K87" s="18"/>
    </row>
    <row r="88" spans="1:11" ht="31.5" x14ac:dyDescent="0.25">
      <c r="A88" s="4" t="s">
        <v>39</v>
      </c>
      <c r="B88" s="4" t="s">
        <v>9</v>
      </c>
      <c r="C88" s="4" t="s">
        <v>10</v>
      </c>
      <c r="D88" s="4" t="s">
        <v>26</v>
      </c>
      <c r="E88" s="4"/>
      <c r="F88" s="14" t="s">
        <v>847</v>
      </c>
      <c r="G88" s="5">
        <f t="shared" ref="G88:I88" si="65">G89+G95</f>
        <v>95516.299999999988</v>
      </c>
      <c r="H88" s="5">
        <f t="shared" si="65"/>
        <v>99713.199999999983</v>
      </c>
      <c r="I88" s="5">
        <f t="shared" si="65"/>
        <v>99889.799999999988</v>
      </c>
      <c r="J88" s="5">
        <f t="shared" ref="J88" si="66">J89+J95</f>
        <v>0</v>
      </c>
      <c r="K88" s="19"/>
    </row>
    <row r="89" spans="1:11" x14ac:dyDescent="0.25">
      <c r="A89" s="4" t="s">
        <v>39</v>
      </c>
      <c r="B89" s="4" t="s">
        <v>9</v>
      </c>
      <c r="C89" s="4" t="s">
        <v>10</v>
      </c>
      <c r="D89" s="4" t="s">
        <v>46</v>
      </c>
      <c r="E89" s="4"/>
      <c r="F89" s="14" t="s">
        <v>926</v>
      </c>
      <c r="G89" s="5">
        <f t="shared" ref="G89:I89" si="67">G90</f>
        <v>82378.399999999994</v>
      </c>
      <c r="H89" s="5">
        <f t="shared" si="67"/>
        <v>94368.299999999988</v>
      </c>
      <c r="I89" s="5">
        <f t="shared" si="67"/>
        <v>94368.299999999988</v>
      </c>
      <c r="J89" s="5">
        <f t="shared" ref="J89" si="68">J90</f>
        <v>0</v>
      </c>
      <c r="K89" s="19"/>
    </row>
    <row r="90" spans="1:11" ht="47.25" x14ac:dyDescent="0.25">
      <c r="A90" s="4" t="s">
        <v>39</v>
      </c>
      <c r="B90" s="4" t="s">
        <v>9</v>
      </c>
      <c r="C90" s="4" t="s">
        <v>10</v>
      </c>
      <c r="D90" s="4" t="s">
        <v>47</v>
      </c>
      <c r="E90" s="4"/>
      <c r="F90" s="14" t="s">
        <v>594</v>
      </c>
      <c r="G90" s="5">
        <f t="shared" ref="G90:I90" si="69">G91+G93</f>
        <v>82378.399999999994</v>
      </c>
      <c r="H90" s="5">
        <f t="shared" si="69"/>
        <v>94368.299999999988</v>
      </c>
      <c r="I90" s="5">
        <f t="shared" si="69"/>
        <v>94368.299999999988</v>
      </c>
      <c r="J90" s="5">
        <f t="shared" ref="J90" si="70">J91+J93</f>
        <v>0</v>
      </c>
      <c r="K90" s="19"/>
    </row>
    <row r="91" spans="1:11" ht="78.75" x14ac:dyDescent="0.25">
      <c r="A91" s="4" t="s">
        <v>39</v>
      </c>
      <c r="B91" s="4" t="s">
        <v>9</v>
      </c>
      <c r="C91" s="4" t="s">
        <v>10</v>
      </c>
      <c r="D91" s="4" t="s">
        <v>47</v>
      </c>
      <c r="E91" s="4" t="s">
        <v>22</v>
      </c>
      <c r="F91" s="14" t="s">
        <v>557</v>
      </c>
      <c r="G91" s="5">
        <f t="shared" ref="G91:I91" si="71">G92</f>
        <v>70507.5</v>
      </c>
      <c r="H91" s="5">
        <f t="shared" si="71"/>
        <v>80507.899999999994</v>
      </c>
      <c r="I91" s="5">
        <f t="shared" si="71"/>
        <v>80507.899999999994</v>
      </c>
      <c r="J91" s="5">
        <f t="shared" ref="J91" si="72">J92</f>
        <v>0</v>
      </c>
      <c r="K91" s="19"/>
    </row>
    <row r="92" spans="1:11" x14ac:dyDescent="0.25">
      <c r="A92" s="4" t="s">
        <v>39</v>
      </c>
      <c r="B92" s="4" t="s">
        <v>9</v>
      </c>
      <c r="C92" s="4" t="s">
        <v>10</v>
      </c>
      <c r="D92" s="4" t="s">
        <v>47</v>
      </c>
      <c r="E92" s="4" t="s">
        <v>23</v>
      </c>
      <c r="F92" s="14" t="s">
        <v>558</v>
      </c>
      <c r="G92" s="5">
        <v>70507.5</v>
      </c>
      <c r="H92" s="5">
        <v>80507.899999999994</v>
      </c>
      <c r="I92" s="5">
        <v>80507.899999999994</v>
      </c>
      <c r="J92" s="5"/>
      <c r="K92" s="19"/>
    </row>
    <row r="93" spans="1:11" ht="31.5" x14ac:dyDescent="0.25">
      <c r="A93" s="4" t="s">
        <v>39</v>
      </c>
      <c r="B93" s="4" t="s">
        <v>9</v>
      </c>
      <c r="C93" s="4" t="s">
        <v>10</v>
      </c>
      <c r="D93" s="4" t="s">
        <v>47</v>
      </c>
      <c r="E93" s="4" t="s">
        <v>15</v>
      </c>
      <c r="F93" s="14" t="s">
        <v>560</v>
      </c>
      <c r="G93" s="5">
        <f t="shared" ref="G93:I93" si="73">G94</f>
        <v>11870.9</v>
      </c>
      <c r="H93" s="5">
        <f t="shared" si="73"/>
        <v>13860.4</v>
      </c>
      <c r="I93" s="5">
        <f t="shared" si="73"/>
        <v>13860.4</v>
      </c>
      <c r="J93" s="5">
        <f t="shared" ref="J93" si="74">J94</f>
        <v>0</v>
      </c>
      <c r="K93" s="19"/>
    </row>
    <row r="94" spans="1:11" ht="31.5" x14ac:dyDescent="0.25">
      <c r="A94" s="4" t="s">
        <v>39</v>
      </c>
      <c r="B94" s="4" t="s">
        <v>9</v>
      </c>
      <c r="C94" s="4" t="s">
        <v>10</v>
      </c>
      <c r="D94" s="4" t="s">
        <v>47</v>
      </c>
      <c r="E94" s="4" t="s">
        <v>16</v>
      </c>
      <c r="F94" s="14" t="s">
        <v>561</v>
      </c>
      <c r="G94" s="5">
        <v>11870.9</v>
      </c>
      <c r="H94" s="5">
        <v>13860.4</v>
      </c>
      <c r="I94" s="5">
        <v>13860.4</v>
      </c>
      <c r="J94" s="5"/>
      <c r="K94" s="19"/>
    </row>
    <row r="95" spans="1:11" x14ac:dyDescent="0.25">
      <c r="A95" s="4" t="s">
        <v>39</v>
      </c>
      <c r="B95" s="4" t="s">
        <v>9</v>
      </c>
      <c r="C95" s="4" t="s">
        <v>10</v>
      </c>
      <c r="D95" s="4" t="s">
        <v>27</v>
      </c>
      <c r="E95" s="4"/>
      <c r="F95" s="14" t="s">
        <v>856</v>
      </c>
      <c r="G95" s="5">
        <f t="shared" ref="G95:I97" si="75">G96</f>
        <v>13137.900000000001</v>
      </c>
      <c r="H95" s="5">
        <f t="shared" si="75"/>
        <v>5344.9</v>
      </c>
      <c r="I95" s="5">
        <f t="shared" si="75"/>
        <v>5521.5</v>
      </c>
      <c r="J95" s="5">
        <f t="shared" ref="J95:J97" si="76">J96</f>
        <v>0</v>
      </c>
      <c r="K95" s="19"/>
    </row>
    <row r="96" spans="1:11" ht="31.5" x14ac:dyDescent="0.25">
      <c r="A96" s="4" t="s">
        <v>39</v>
      </c>
      <c r="B96" s="4" t="s">
        <v>9</v>
      </c>
      <c r="C96" s="4" t="s">
        <v>10</v>
      </c>
      <c r="D96" s="4" t="s">
        <v>48</v>
      </c>
      <c r="E96" s="4"/>
      <c r="F96" s="14" t="s">
        <v>858</v>
      </c>
      <c r="G96" s="5">
        <f t="shared" si="75"/>
        <v>13137.900000000001</v>
      </c>
      <c r="H96" s="5">
        <f t="shared" si="75"/>
        <v>5344.9</v>
      </c>
      <c r="I96" s="5">
        <f t="shared" si="75"/>
        <v>5521.5</v>
      </c>
      <c r="J96" s="5">
        <f t="shared" si="76"/>
        <v>0</v>
      </c>
      <c r="K96" s="19"/>
    </row>
    <row r="97" spans="1:11" ht="31.5" x14ac:dyDescent="0.25">
      <c r="A97" s="4" t="s">
        <v>39</v>
      </c>
      <c r="B97" s="4" t="s">
        <v>9</v>
      </c>
      <c r="C97" s="4" t="s">
        <v>10</v>
      </c>
      <c r="D97" s="4" t="s">
        <v>48</v>
      </c>
      <c r="E97" s="4" t="s">
        <v>15</v>
      </c>
      <c r="F97" s="14" t="s">
        <v>560</v>
      </c>
      <c r="G97" s="5">
        <f t="shared" si="75"/>
        <v>13137.900000000001</v>
      </c>
      <c r="H97" s="5">
        <f t="shared" si="75"/>
        <v>5344.9</v>
      </c>
      <c r="I97" s="5">
        <f t="shared" si="75"/>
        <v>5521.5</v>
      </c>
      <c r="J97" s="5">
        <f t="shared" si="76"/>
        <v>0</v>
      </c>
      <c r="K97" s="19"/>
    </row>
    <row r="98" spans="1:11" ht="31.5" x14ac:dyDescent="0.25">
      <c r="A98" s="4" t="s">
        <v>39</v>
      </c>
      <c r="B98" s="4" t="s">
        <v>9</v>
      </c>
      <c r="C98" s="4" t="s">
        <v>10</v>
      </c>
      <c r="D98" s="4" t="s">
        <v>48</v>
      </c>
      <c r="E98" s="4" t="s">
        <v>16</v>
      </c>
      <c r="F98" s="14" t="s">
        <v>561</v>
      </c>
      <c r="G98" s="5">
        <v>13137.900000000001</v>
      </c>
      <c r="H98" s="5">
        <v>5344.9</v>
      </c>
      <c r="I98" s="5">
        <v>5521.5</v>
      </c>
      <c r="J98" s="5"/>
      <c r="K98" s="19"/>
    </row>
    <row r="99" spans="1:11" ht="47.25" x14ac:dyDescent="0.25">
      <c r="A99" s="4" t="s">
        <v>39</v>
      </c>
      <c r="B99" s="4" t="s">
        <v>9</v>
      </c>
      <c r="C99" s="4" t="s">
        <v>10</v>
      </c>
      <c r="D99" s="4" t="s">
        <v>42</v>
      </c>
      <c r="E99" s="4"/>
      <c r="F99" s="14" t="s">
        <v>886</v>
      </c>
      <c r="G99" s="5">
        <f t="shared" ref="G99:I102" si="77">G100</f>
        <v>60000</v>
      </c>
      <c r="H99" s="5">
        <f t="shared" si="77"/>
        <v>20000</v>
      </c>
      <c r="I99" s="5">
        <f t="shared" si="77"/>
        <v>20000</v>
      </c>
      <c r="J99" s="5">
        <f t="shared" ref="J99:J102" si="78">J100</f>
        <v>0</v>
      </c>
      <c r="K99" s="19"/>
    </row>
    <row r="100" spans="1:11" ht="31.5" x14ac:dyDescent="0.25">
      <c r="A100" s="4" t="s">
        <v>39</v>
      </c>
      <c r="B100" s="4" t="s">
        <v>9</v>
      </c>
      <c r="C100" s="4" t="s">
        <v>10</v>
      </c>
      <c r="D100" s="4" t="s">
        <v>49</v>
      </c>
      <c r="E100" s="4"/>
      <c r="F100" s="14" t="s">
        <v>887</v>
      </c>
      <c r="G100" s="5">
        <f t="shared" si="77"/>
        <v>60000</v>
      </c>
      <c r="H100" s="5">
        <f t="shared" si="77"/>
        <v>20000</v>
      </c>
      <c r="I100" s="5">
        <f t="shared" si="77"/>
        <v>20000</v>
      </c>
      <c r="J100" s="5">
        <f t="shared" si="78"/>
        <v>0</v>
      </c>
      <c r="K100" s="19"/>
    </row>
    <row r="101" spans="1:11" ht="31.5" x14ac:dyDescent="0.25">
      <c r="A101" s="4" t="s">
        <v>39</v>
      </c>
      <c r="B101" s="4" t="s">
        <v>9</v>
      </c>
      <c r="C101" s="4" t="s">
        <v>10</v>
      </c>
      <c r="D101" s="4" t="s">
        <v>50</v>
      </c>
      <c r="E101" s="4"/>
      <c r="F101" s="14" t="s">
        <v>888</v>
      </c>
      <c r="G101" s="5">
        <f t="shared" si="77"/>
        <v>60000</v>
      </c>
      <c r="H101" s="5">
        <f t="shared" si="77"/>
        <v>20000</v>
      </c>
      <c r="I101" s="5">
        <f t="shared" si="77"/>
        <v>20000</v>
      </c>
      <c r="J101" s="5">
        <f t="shared" si="78"/>
        <v>0</v>
      </c>
      <c r="K101" s="19"/>
    </row>
    <row r="102" spans="1:11" x14ac:dyDescent="0.25">
      <c r="A102" s="4" t="s">
        <v>39</v>
      </c>
      <c r="B102" s="4" t="s">
        <v>9</v>
      </c>
      <c r="C102" s="4" t="s">
        <v>10</v>
      </c>
      <c r="D102" s="4" t="s">
        <v>50</v>
      </c>
      <c r="E102" s="4" t="s">
        <v>17</v>
      </c>
      <c r="F102" s="14" t="s">
        <v>576</v>
      </c>
      <c r="G102" s="5">
        <f t="shared" si="77"/>
        <v>60000</v>
      </c>
      <c r="H102" s="5">
        <f t="shared" si="77"/>
        <v>20000</v>
      </c>
      <c r="I102" s="5">
        <f t="shared" si="77"/>
        <v>20000</v>
      </c>
      <c r="J102" s="5">
        <f t="shared" si="78"/>
        <v>0</v>
      </c>
      <c r="K102" s="19"/>
    </row>
    <row r="103" spans="1:11" x14ac:dyDescent="0.25">
      <c r="A103" s="4" t="s">
        <v>39</v>
      </c>
      <c r="B103" s="4" t="s">
        <v>9</v>
      </c>
      <c r="C103" s="4" t="s">
        <v>10</v>
      </c>
      <c r="D103" s="4" t="s">
        <v>50</v>
      </c>
      <c r="E103" s="4" t="s">
        <v>18</v>
      </c>
      <c r="F103" s="14" t="s">
        <v>578</v>
      </c>
      <c r="G103" s="5">
        <v>60000</v>
      </c>
      <c r="H103" s="5">
        <v>20000</v>
      </c>
      <c r="I103" s="5">
        <v>20000</v>
      </c>
      <c r="J103" s="5"/>
      <c r="K103" s="19"/>
    </row>
    <row r="104" spans="1:11" s="3" customFormat="1" ht="31.5" x14ac:dyDescent="0.25">
      <c r="A104" s="7" t="s">
        <v>39</v>
      </c>
      <c r="B104" s="7" t="s">
        <v>10</v>
      </c>
      <c r="C104" s="7"/>
      <c r="D104" s="7"/>
      <c r="E104" s="7"/>
      <c r="F104" s="28" t="s">
        <v>525</v>
      </c>
      <c r="G104" s="8">
        <f t="shared" ref="G104:I109" si="79">G105</f>
        <v>5249.8</v>
      </c>
      <c r="H104" s="8">
        <f t="shared" si="79"/>
        <v>38055.199999999997</v>
      </c>
      <c r="I104" s="8">
        <f t="shared" si="79"/>
        <v>77056.7</v>
      </c>
      <c r="J104" s="8">
        <f t="shared" ref="J104:J109" si="80">J105</f>
        <v>0</v>
      </c>
      <c r="K104" s="17"/>
    </row>
    <row r="105" spans="1:11" s="10" customFormat="1" ht="31.5" x14ac:dyDescent="0.25">
      <c r="A105" s="9" t="s">
        <v>39</v>
      </c>
      <c r="B105" s="9" t="s">
        <v>10</v>
      </c>
      <c r="C105" s="9" t="s">
        <v>9</v>
      </c>
      <c r="D105" s="9"/>
      <c r="E105" s="9"/>
      <c r="F105" s="13" t="s">
        <v>556</v>
      </c>
      <c r="G105" s="11">
        <f t="shared" si="79"/>
        <v>5249.8</v>
      </c>
      <c r="H105" s="11">
        <f t="shared" si="79"/>
        <v>38055.199999999997</v>
      </c>
      <c r="I105" s="11">
        <f t="shared" si="79"/>
        <v>77056.7</v>
      </c>
      <c r="J105" s="11">
        <f t="shared" si="80"/>
        <v>0</v>
      </c>
      <c r="K105" s="18"/>
    </row>
    <row r="106" spans="1:11" ht="31.5" x14ac:dyDescent="0.25">
      <c r="A106" s="4" t="s">
        <v>39</v>
      </c>
      <c r="B106" s="4" t="s">
        <v>10</v>
      </c>
      <c r="C106" s="4" t="s">
        <v>9</v>
      </c>
      <c r="D106" s="4" t="s">
        <v>26</v>
      </c>
      <c r="E106" s="4"/>
      <c r="F106" s="14" t="s">
        <v>847</v>
      </c>
      <c r="G106" s="5">
        <f t="shared" si="79"/>
        <v>5249.8</v>
      </c>
      <c r="H106" s="5">
        <f t="shared" si="79"/>
        <v>38055.199999999997</v>
      </c>
      <c r="I106" s="5">
        <f t="shared" si="79"/>
        <v>77056.7</v>
      </c>
      <c r="J106" s="5">
        <f t="shared" si="80"/>
        <v>0</v>
      </c>
      <c r="K106" s="19"/>
    </row>
    <row r="107" spans="1:11" x14ac:dyDescent="0.25">
      <c r="A107" s="4" t="s">
        <v>39</v>
      </c>
      <c r="B107" s="4" t="s">
        <v>10</v>
      </c>
      <c r="C107" s="4" t="s">
        <v>9</v>
      </c>
      <c r="D107" s="4" t="s">
        <v>27</v>
      </c>
      <c r="E107" s="4"/>
      <c r="F107" s="14" t="s">
        <v>856</v>
      </c>
      <c r="G107" s="5">
        <f t="shared" si="79"/>
        <v>5249.8</v>
      </c>
      <c r="H107" s="5">
        <f t="shared" si="79"/>
        <v>38055.199999999997</v>
      </c>
      <c r="I107" s="5">
        <f t="shared" si="79"/>
        <v>77056.7</v>
      </c>
      <c r="J107" s="5">
        <f t="shared" si="80"/>
        <v>0</v>
      </c>
      <c r="K107" s="19"/>
    </row>
    <row r="108" spans="1:11" ht="31.5" x14ac:dyDescent="0.25">
      <c r="A108" s="4" t="s">
        <v>39</v>
      </c>
      <c r="B108" s="4" t="s">
        <v>10</v>
      </c>
      <c r="C108" s="4" t="s">
        <v>9</v>
      </c>
      <c r="D108" s="4" t="s">
        <v>51</v>
      </c>
      <c r="E108" s="4"/>
      <c r="F108" s="14" t="s">
        <v>865</v>
      </c>
      <c r="G108" s="5">
        <f t="shared" si="79"/>
        <v>5249.8</v>
      </c>
      <c r="H108" s="5">
        <f t="shared" si="79"/>
        <v>38055.199999999997</v>
      </c>
      <c r="I108" s="5">
        <f t="shared" si="79"/>
        <v>77056.7</v>
      </c>
      <c r="J108" s="5">
        <f t="shared" si="80"/>
        <v>0</v>
      </c>
      <c r="K108" s="19"/>
    </row>
    <row r="109" spans="1:11" ht="31.5" x14ac:dyDescent="0.25">
      <c r="A109" s="4" t="s">
        <v>39</v>
      </c>
      <c r="B109" s="4" t="s">
        <v>10</v>
      </c>
      <c r="C109" s="4" t="s">
        <v>9</v>
      </c>
      <c r="D109" s="4" t="s">
        <v>51</v>
      </c>
      <c r="E109" s="4" t="s">
        <v>52</v>
      </c>
      <c r="F109" s="14" t="s">
        <v>574</v>
      </c>
      <c r="G109" s="5">
        <f t="shared" si="79"/>
        <v>5249.8</v>
      </c>
      <c r="H109" s="5">
        <f t="shared" si="79"/>
        <v>38055.199999999997</v>
      </c>
      <c r="I109" s="5">
        <f t="shared" si="79"/>
        <v>77056.7</v>
      </c>
      <c r="J109" s="5">
        <f t="shared" si="80"/>
        <v>0</v>
      </c>
      <c r="K109" s="19"/>
    </row>
    <row r="110" spans="1:11" x14ac:dyDescent="0.25">
      <c r="A110" s="4" t="s">
        <v>39</v>
      </c>
      <c r="B110" s="4" t="s">
        <v>10</v>
      </c>
      <c r="C110" s="4" t="s">
        <v>9</v>
      </c>
      <c r="D110" s="4" t="s">
        <v>51</v>
      </c>
      <c r="E110" s="4" t="s">
        <v>53</v>
      </c>
      <c r="F110" s="14" t="s">
        <v>575</v>
      </c>
      <c r="G110" s="5">
        <v>5249.8</v>
      </c>
      <c r="H110" s="5">
        <v>38055.199999999997</v>
      </c>
      <c r="I110" s="5">
        <v>77056.7</v>
      </c>
      <c r="J110" s="5"/>
      <c r="K110" s="19"/>
    </row>
    <row r="111" spans="1:11" s="3" customFormat="1" ht="31.5" x14ac:dyDescent="0.25">
      <c r="A111" s="7" t="s">
        <v>54</v>
      </c>
      <c r="B111" s="7"/>
      <c r="C111" s="7"/>
      <c r="D111" s="7"/>
      <c r="E111" s="7"/>
      <c r="F111" s="28" t="s">
        <v>493</v>
      </c>
      <c r="G111" s="8">
        <f>G112+G124</f>
        <v>160650.20000000001</v>
      </c>
      <c r="H111" s="8">
        <f>H112+H124</f>
        <v>110495</v>
      </c>
      <c r="I111" s="8">
        <f>I112+I124</f>
        <v>112980.5</v>
      </c>
      <c r="J111" s="8">
        <f>J112+J124</f>
        <v>0</v>
      </c>
      <c r="K111" s="17"/>
    </row>
    <row r="112" spans="1:11" s="3" customFormat="1" x14ac:dyDescent="0.25">
      <c r="A112" s="7" t="s">
        <v>54</v>
      </c>
      <c r="B112" s="7" t="s">
        <v>9</v>
      </c>
      <c r="C112" s="7"/>
      <c r="D112" s="7"/>
      <c r="E112" s="7"/>
      <c r="F112" s="28" t="s">
        <v>516</v>
      </c>
      <c r="G112" s="8">
        <f t="shared" ref="G112:I114" si="81">G113</f>
        <v>82928.299999999988</v>
      </c>
      <c r="H112" s="8">
        <f t="shared" si="81"/>
        <v>74249.2</v>
      </c>
      <c r="I112" s="8">
        <f t="shared" si="81"/>
        <v>74249.2</v>
      </c>
      <c r="J112" s="8">
        <f t="shared" ref="J112:J114" si="82">J113</f>
        <v>0</v>
      </c>
      <c r="K112" s="17"/>
    </row>
    <row r="113" spans="1:11" s="10" customFormat="1" x14ac:dyDescent="0.25">
      <c r="A113" s="9" t="s">
        <v>54</v>
      </c>
      <c r="B113" s="9" t="s">
        <v>9</v>
      </c>
      <c r="C113" s="9" t="s">
        <v>10</v>
      </c>
      <c r="D113" s="9"/>
      <c r="E113" s="9"/>
      <c r="F113" s="13" t="s">
        <v>532</v>
      </c>
      <c r="G113" s="11">
        <f t="shared" si="81"/>
        <v>82928.299999999988</v>
      </c>
      <c r="H113" s="11">
        <f t="shared" si="81"/>
        <v>74249.2</v>
      </c>
      <c r="I113" s="11">
        <f t="shared" si="81"/>
        <v>74249.2</v>
      </c>
      <c r="J113" s="11">
        <f t="shared" si="82"/>
        <v>0</v>
      </c>
      <c r="K113" s="18"/>
    </row>
    <row r="114" spans="1:11" ht="31.5" x14ac:dyDescent="0.25">
      <c r="A114" s="4" t="s">
        <v>54</v>
      </c>
      <c r="B114" s="4" t="s">
        <v>9</v>
      </c>
      <c r="C114" s="4" t="s">
        <v>10</v>
      </c>
      <c r="D114" s="4" t="s">
        <v>29</v>
      </c>
      <c r="E114" s="4"/>
      <c r="F114" s="14" t="s">
        <v>882</v>
      </c>
      <c r="G114" s="5">
        <f t="shared" si="81"/>
        <v>82928.299999999988</v>
      </c>
      <c r="H114" s="5">
        <f t="shared" si="81"/>
        <v>74249.2</v>
      </c>
      <c r="I114" s="5">
        <f t="shared" si="81"/>
        <v>74249.2</v>
      </c>
      <c r="J114" s="5">
        <f t="shared" si="82"/>
        <v>0</v>
      </c>
      <c r="K114" s="19"/>
    </row>
    <row r="115" spans="1:11" ht="31.5" x14ac:dyDescent="0.25">
      <c r="A115" s="4" t="s">
        <v>54</v>
      </c>
      <c r="B115" s="4" t="s">
        <v>9</v>
      </c>
      <c r="C115" s="4" t="s">
        <v>10</v>
      </c>
      <c r="D115" s="4" t="s">
        <v>30</v>
      </c>
      <c r="E115" s="4"/>
      <c r="F115" s="14" t="s">
        <v>885</v>
      </c>
      <c r="G115" s="5">
        <f t="shared" ref="G115:I115" si="83">G116+G119</f>
        <v>82928.299999999988</v>
      </c>
      <c r="H115" s="5">
        <f t="shared" si="83"/>
        <v>74249.2</v>
      </c>
      <c r="I115" s="5">
        <f t="shared" si="83"/>
        <v>74249.2</v>
      </c>
      <c r="J115" s="5">
        <f t="shared" ref="J115" si="84">J116+J119</f>
        <v>0</v>
      </c>
      <c r="K115" s="19"/>
    </row>
    <row r="116" spans="1:11" ht="31.5" x14ac:dyDescent="0.25">
      <c r="A116" s="4" t="s">
        <v>54</v>
      </c>
      <c r="B116" s="4" t="s">
        <v>9</v>
      </c>
      <c r="C116" s="4" t="s">
        <v>10</v>
      </c>
      <c r="D116" s="4" t="s">
        <v>31</v>
      </c>
      <c r="E116" s="4"/>
      <c r="F116" s="14" t="s">
        <v>875</v>
      </c>
      <c r="G116" s="5">
        <f t="shared" ref="G116:I117" si="85">G117</f>
        <v>78282.299999999988</v>
      </c>
      <c r="H116" s="5">
        <f t="shared" si="85"/>
        <v>69644.2</v>
      </c>
      <c r="I116" s="5">
        <f t="shared" si="85"/>
        <v>69644.2</v>
      </c>
      <c r="J116" s="5">
        <f t="shared" ref="J116:J117" si="86">J117</f>
        <v>0</v>
      </c>
      <c r="K116" s="19"/>
    </row>
    <row r="117" spans="1:11" ht="78.75" x14ac:dyDescent="0.25">
      <c r="A117" s="4" t="s">
        <v>54</v>
      </c>
      <c r="B117" s="4" t="s">
        <v>9</v>
      </c>
      <c r="C117" s="4" t="s">
        <v>10</v>
      </c>
      <c r="D117" s="4" t="s">
        <v>31</v>
      </c>
      <c r="E117" s="4" t="s">
        <v>22</v>
      </c>
      <c r="F117" s="14" t="s">
        <v>557</v>
      </c>
      <c r="G117" s="5">
        <f t="shared" si="85"/>
        <v>78282.299999999988</v>
      </c>
      <c r="H117" s="5">
        <f t="shared" si="85"/>
        <v>69644.2</v>
      </c>
      <c r="I117" s="5">
        <f t="shared" si="85"/>
        <v>69644.2</v>
      </c>
      <c r="J117" s="5">
        <f t="shared" si="86"/>
        <v>0</v>
      </c>
      <c r="K117" s="19"/>
    </row>
    <row r="118" spans="1:11" ht="31.5" x14ac:dyDescent="0.25">
      <c r="A118" s="4" t="s">
        <v>54</v>
      </c>
      <c r="B118" s="4" t="s">
        <v>9</v>
      </c>
      <c r="C118" s="4" t="s">
        <v>10</v>
      </c>
      <c r="D118" s="4" t="s">
        <v>31</v>
      </c>
      <c r="E118" s="4" t="s">
        <v>32</v>
      </c>
      <c r="F118" s="14" t="s">
        <v>559</v>
      </c>
      <c r="G118" s="5">
        <v>78282.299999999988</v>
      </c>
      <c r="H118" s="5">
        <v>69644.2</v>
      </c>
      <c r="I118" s="5">
        <v>69644.2</v>
      </c>
      <c r="J118" s="5"/>
      <c r="K118" s="19"/>
    </row>
    <row r="119" spans="1:11" ht="31.5" x14ac:dyDescent="0.25">
      <c r="A119" s="4" t="s">
        <v>54</v>
      </c>
      <c r="B119" s="4" t="s">
        <v>9</v>
      </c>
      <c r="C119" s="4" t="s">
        <v>10</v>
      </c>
      <c r="D119" s="4" t="s">
        <v>33</v>
      </c>
      <c r="E119" s="4"/>
      <c r="F119" s="14" t="s">
        <v>876</v>
      </c>
      <c r="G119" s="5">
        <f>G120+G122</f>
        <v>4646</v>
      </c>
      <c r="H119" s="5">
        <f t="shared" ref="H119:J119" si="87">H120+H122</f>
        <v>4605</v>
      </c>
      <c r="I119" s="5">
        <f t="shared" si="87"/>
        <v>4605</v>
      </c>
      <c r="J119" s="5">
        <f t="shared" si="87"/>
        <v>0</v>
      </c>
      <c r="K119" s="19"/>
    </row>
    <row r="120" spans="1:11" ht="78.75" x14ac:dyDescent="0.25">
      <c r="A120" s="4" t="s">
        <v>54</v>
      </c>
      <c r="B120" s="4" t="s">
        <v>9</v>
      </c>
      <c r="C120" s="4" t="s">
        <v>10</v>
      </c>
      <c r="D120" s="4" t="s">
        <v>33</v>
      </c>
      <c r="E120" s="4" t="s">
        <v>22</v>
      </c>
      <c r="F120" s="14" t="s">
        <v>557</v>
      </c>
      <c r="G120" s="5">
        <f t="shared" ref="G120:I120" si="88">G121</f>
        <v>345</v>
      </c>
      <c r="H120" s="5">
        <f t="shared" si="88"/>
        <v>345</v>
      </c>
      <c r="I120" s="5">
        <f t="shared" si="88"/>
        <v>345</v>
      </c>
      <c r="J120" s="5">
        <f t="shared" ref="J120" si="89">J121</f>
        <v>0</v>
      </c>
      <c r="K120" s="19"/>
    </row>
    <row r="121" spans="1:11" ht="31.5" x14ac:dyDescent="0.25">
      <c r="A121" s="4" t="s">
        <v>54</v>
      </c>
      <c r="B121" s="4" t="s">
        <v>9</v>
      </c>
      <c r="C121" s="4" t="s">
        <v>10</v>
      </c>
      <c r="D121" s="4" t="s">
        <v>33</v>
      </c>
      <c r="E121" s="4" t="s">
        <v>32</v>
      </c>
      <c r="F121" s="14" t="s">
        <v>559</v>
      </c>
      <c r="G121" s="5">
        <v>345</v>
      </c>
      <c r="H121" s="5">
        <v>345</v>
      </c>
      <c r="I121" s="5">
        <v>345</v>
      </c>
      <c r="J121" s="5"/>
      <c r="K121" s="19"/>
    </row>
    <row r="122" spans="1:11" ht="31.5" x14ac:dyDescent="0.25">
      <c r="A122" s="4" t="s">
        <v>54</v>
      </c>
      <c r="B122" s="4" t="s">
        <v>9</v>
      </c>
      <c r="C122" s="4" t="s">
        <v>10</v>
      </c>
      <c r="D122" s="4" t="s">
        <v>33</v>
      </c>
      <c r="E122" s="4" t="s">
        <v>15</v>
      </c>
      <c r="F122" s="14" t="s">
        <v>560</v>
      </c>
      <c r="G122" s="5">
        <f t="shared" ref="G122:I122" si="90">G123</f>
        <v>4301</v>
      </c>
      <c r="H122" s="5">
        <f t="shared" si="90"/>
        <v>4260</v>
      </c>
      <c r="I122" s="5">
        <f t="shared" si="90"/>
        <v>4260</v>
      </c>
      <c r="J122" s="5">
        <f t="shared" ref="J122" si="91">J123</f>
        <v>0</v>
      </c>
      <c r="K122" s="19"/>
    </row>
    <row r="123" spans="1:11" ht="31.5" x14ac:dyDescent="0.25">
      <c r="A123" s="4" t="s">
        <v>54</v>
      </c>
      <c r="B123" s="4" t="s">
        <v>9</v>
      </c>
      <c r="C123" s="4" t="s">
        <v>10</v>
      </c>
      <c r="D123" s="4" t="s">
        <v>33</v>
      </c>
      <c r="E123" s="4" t="s">
        <v>16</v>
      </c>
      <c r="F123" s="14" t="s">
        <v>561</v>
      </c>
      <c r="G123" s="5">
        <v>4301</v>
      </c>
      <c r="H123" s="5">
        <v>4260</v>
      </c>
      <c r="I123" s="5">
        <v>4260</v>
      </c>
      <c r="J123" s="5"/>
      <c r="K123" s="19"/>
    </row>
    <row r="124" spans="1:11" s="3" customFormat="1" x14ac:dyDescent="0.25">
      <c r="A124" s="7" t="s">
        <v>54</v>
      </c>
      <c r="B124" s="7" t="s">
        <v>34</v>
      </c>
      <c r="C124" s="7"/>
      <c r="D124" s="7"/>
      <c r="E124" s="7"/>
      <c r="F124" s="28" t="s">
        <v>518</v>
      </c>
      <c r="G124" s="8">
        <f t="shared" ref="G124:I125" si="92">G125</f>
        <v>77721.900000000009</v>
      </c>
      <c r="H124" s="8">
        <f t="shared" si="92"/>
        <v>36245.800000000003</v>
      </c>
      <c r="I124" s="8">
        <f t="shared" si="92"/>
        <v>38731.300000000003</v>
      </c>
      <c r="J124" s="8">
        <f t="shared" ref="J124:J125" si="93">J125</f>
        <v>0</v>
      </c>
      <c r="K124" s="17"/>
    </row>
    <row r="125" spans="1:11" s="10" customFormat="1" x14ac:dyDescent="0.25">
      <c r="A125" s="9" t="s">
        <v>54</v>
      </c>
      <c r="B125" s="9" t="s">
        <v>34</v>
      </c>
      <c r="C125" s="9" t="s">
        <v>55</v>
      </c>
      <c r="D125" s="9"/>
      <c r="E125" s="9"/>
      <c r="F125" s="13" t="s">
        <v>539</v>
      </c>
      <c r="G125" s="11">
        <f t="shared" si="92"/>
        <v>77721.900000000009</v>
      </c>
      <c r="H125" s="11">
        <f t="shared" si="92"/>
        <v>36245.800000000003</v>
      </c>
      <c r="I125" s="11">
        <f t="shared" si="92"/>
        <v>38731.300000000003</v>
      </c>
      <c r="J125" s="11">
        <f t="shared" si="93"/>
        <v>0</v>
      </c>
      <c r="K125" s="18"/>
    </row>
    <row r="126" spans="1:11" ht="31.5" x14ac:dyDescent="0.25">
      <c r="A126" s="4" t="s">
        <v>54</v>
      </c>
      <c r="B126" s="4" t="s">
        <v>34</v>
      </c>
      <c r="C126" s="4" t="s">
        <v>55</v>
      </c>
      <c r="D126" s="4" t="s">
        <v>56</v>
      </c>
      <c r="E126" s="4"/>
      <c r="F126" s="14" t="s">
        <v>1358</v>
      </c>
      <c r="G126" s="5">
        <f>G127+G149+G153+G157</f>
        <v>77721.900000000009</v>
      </c>
      <c r="H126" s="5">
        <f>H127+H149+H153+H157</f>
        <v>36245.800000000003</v>
      </c>
      <c r="I126" s="5">
        <f>I127+I149+I153+I157</f>
        <v>38731.300000000003</v>
      </c>
      <c r="J126" s="5">
        <f>J127+J149+J153+J157</f>
        <v>0</v>
      </c>
      <c r="K126" s="19"/>
    </row>
    <row r="127" spans="1:11" ht="63" x14ac:dyDescent="0.25">
      <c r="A127" s="4" t="s">
        <v>54</v>
      </c>
      <c r="B127" s="4" t="s">
        <v>34</v>
      </c>
      <c r="C127" s="4" t="s">
        <v>55</v>
      </c>
      <c r="D127" s="4" t="s">
        <v>57</v>
      </c>
      <c r="E127" s="4"/>
      <c r="F127" s="14" t="s">
        <v>1359</v>
      </c>
      <c r="G127" s="5">
        <f t="shared" ref="G127:I127" si="94">G128+G136+G140</f>
        <v>44332.500000000007</v>
      </c>
      <c r="H127" s="5">
        <f t="shared" si="94"/>
        <v>26196.2</v>
      </c>
      <c r="I127" s="5">
        <f t="shared" si="94"/>
        <v>26196.2</v>
      </c>
      <c r="J127" s="5">
        <f t="shared" ref="J127" si="95">J128+J136+J140</f>
        <v>0</v>
      </c>
      <c r="K127" s="19"/>
    </row>
    <row r="128" spans="1:11" ht="31.5" x14ac:dyDescent="0.25">
      <c r="A128" s="4" t="s">
        <v>54</v>
      </c>
      <c r="B128" s="4" t="s">
        <v>34</v>
      </c>
      <c r="C128" s="4" t="s">
        <v>55</v>
      </c>
      <c r="D128" s="4" t="s">
        <v>58</v>
      </c>
      <c r="E128" s="4"/>
      <c r="F128" s="14" t="s">
        <v>1360</v>
      </c>
      <c r="G128" s="5">
        <f t="shared" ref="G128:I128" si="96">G129</f>
        <v>27319.900000000005</v>
      </c>
      <c r="H128" s="5">
        <f t="shared" si="96"/>
        <v>25183.600000000002</v>
      </c>
      <c r="I128" s="5">
        <f t="shared" si="96"/>
        <v>25183.600000000002</v>
      </c>
      <c r="J128" s="5">
        <f t="shared" ref="J128" si="97">J129</f>
        <v>0</v>
      </c>
      <c r="K128" s="19"/>
    </row>
    <row r="129" spans="1:11" ht="47.25" x14ac:dyDescent="0.25">
      <c r="A129" s="4" t="s">
        <v>54</v>
      </c>
      <c r="B129" s="4" t="s">
        <v>34</v>
      </c>
      <c r="C129" s="4" t="s">
        <v>55</v>
      </c>
      <c r="D129" s="4" t="s">
        <v>59</v>
      </c>
      <c r="E129" s="4"/>
      <c r="F129" s="14" t="s">
        <v>594</v>
      </c>
      <c r="G129" s="5">
        <f t="shared" ref="G129:I129" si="98">G130+G132+G134</f>
        <v>27319.900000000005</v>
      </c>
      <c r="H129" s="5">
        <f t="shared" si="98"/>
        <v>25183.600000000002</v>
      </c>
      <c r="I129" s="5">
        <f t="shared" si="98"/>
        <v>25183.600000000002</v>
      </c>
      <c r="J129" s="5">
        <f t="shared" ref="J129" si="99">J130+J132+J134</f>
        <v>0</v>
      </c>
      <c r="K129" s="19"/>
    </row>
    <row r="130" spans="1:11" ht="78.75" x14ac:dyDescent="0.25">
      <c r="A130" s="4" t="s">
        <v>54</v>
      </c>
      <c r="B130" s="4" t="s">
        <v>34</v>
      </c>
      <c r="C130" s="4" t="s">
        <v>55</v>
      </c>
      <c r="D130" s="4" t="s">
        <v>59</v>
      </c>
      <c r="E130" s="4" t="s">
        <v>22</v>
      </c>
      <c r="F130" s="14" t="s">
        <v>557</v>
      </c>
      <c r="G130" s="5">
        <f t="shared" ref="G130:I130" si="100">G131</f>
        <v>22933.300000000003</v>
      </c>
      <c r="H130" s="5">
        <f t="shared" si="100"/>
        <v>20651.2</v>
      </c>
      <c r="I130" s="5">
        <f t="shared" si="100"/>
        <v>20644.3</v>
      </c>
      <c r="J130" s="5">
        <f t="shared" ref="J130" si="101">J131</f>
        <v>0</v>
      </c>
      <c r="K130" s="19"/>
    </row>
    <row r="131" spans="1:11" x14ac:dyDescent="0.25">
      <c r="A131" s="4" t="s">
        <v>54</v>
      </c>
      <c r="B131" s="4" t="s">
        <v>34</v>
      </c>
      <c r="C131" s="4" t="s">
        <v>55</v>
      </c>
      <c r="D131" s="4" t="s">
        <v>59</v>
      </c>
      <c r="E131" s="4" t="s">
        <v>23</v>
      </c>
      <c r="F131" s="14" t="s">
        <v>558</v>
      </c>
      <c r="G131" s="5">
        <v>22933.300000000003</v>
      </c>
      <c r="H131" s="5">
        <v>20651.2</v>
      </c>
      <c r="I131" s="5">
        <v>20644.3</v>
      </c>
      <c r="J131" s="5"/>
      <c r="K131" s="19"/>
    </row>
    <row r="132" spans="1:11" ht="31.5" x14ac:dyDescent="0.25">
      <c r="A132" s="4" t="s">
        <v>54</v>
      </c>
      <c r="B132" s="4" t="s">
        <v>34</v>
      </c>
      <c r="C132" s="4" t="s">
        <v>55</v>
      </c>
      <c r="D132" s="4" t="s">
        <v>59</v>
      </c>
      <c r="E132" s="4" t="s">
        <v>15</v>
      </c>
      <c r="F132" s="14" t="s">
        <v>560</v>
      </c>
      <c r="G132" s="5">
        <f t="shared" ref="G132:I132" si="102">G133</f>
        <v>4304.8999999999996</v>
      </c>
      <c r="H132" s="5">
        <f t="shared" si="102"/>
        <v>4451.5</v>
      </c>
      <c r="I132" s="5">
        <f t="shared" si="102"/>
        <v>4459.1000000000004</v>
      </c>
      <c r="J132" s="5">
        <f t="shared" ref="J132" si="103">J133</f>
        <v>0</v>
      </c>
      <c r="K132" s="19"/>
    </row>
    <row r="133" spans="1:11" ht="31.5" x14ac:dyDescent="0.25">
      <c r="A133" s="4" t="s">
        <v>54</v>
      </c>
      <c r="B133" s="4" t="s">
        <v>34</v>
      </c>
      <c r="C133" s="4" t="s">
        <v>55</v>
      </c>
      <c r="D133" s="4" t="s">
        <v>59</v>
      </c>
      <c r="E133" s="4" t="s">
        <v>16</v>
      </c>
      <c r="F133" s="14" t="s">
        <v>561</v>
      </c>
      <c r="G133" s="5">
        <v>4304.8999999999996</v>
      </c>
      <c r="H133" s="5">
        <v>4451.5</v>
      </c>
      <c r="I133" s="5">
        <v>4459.1000000000004</v>
      </c>
      <c r="J133" s="5"/>
      <c r="K133" s="19"/>
    </row>
    <row r="134" spans="1:11" x14ac:dyDescent="0.25">
      <c r="A134" s="4" t="s">
        <v>54</v>
      </c>
      <c r="B134" s="4" t="s">
        <v>34</v>
      </c>
      <c r="C134" s="4" t="s">
        <v>55</v>
      </c>
      <c r="D134" s="4" t="s">
        <v>59</v>
      </c>
      <c r="E134" s="4" t="s">
        <v>17</v>
      </c>
      <c r="F134" s="14" t="s">
        <v>576</v>
      </c>
      <c r="G134" s="5">
        <f t="shared" ref="G134:I134" si="104">G135</f>
        <v>81.7</v>
      </c>
      <c r="H134" s="5">
        <f t="shared" si="104"/>
        <v>80.900000000000006</v>
      </c>
      <c r="I134" s="5">
        <f t="shared" si="104"/>
        <v>80.2</v>
      </c>
      <c r="J134" s="5">
        <f t="shared" ref="J134" si="105">J135</f>
        <v>0</v>
      </c>
      <c r="K134" s="19"/>
    </row>
    <row r="135" spans="1:11" x14ac:dyDescent="0.25">
      <c r="A135" s="4" t="s">
        <v>54</v>
      </c>
      <c r="B135" s="4" t="s">
        <v>34</v>
      </c>
      <c r="C135" s="4" t="s">
        <v>55</v>
      </c>
      <c r="D135" s="4" t="s">
        <v>59</v>
      </c>
      <c r="E135" s="4" t="s">
        <v>24</v>
      </c>
      <c r="F135" s="14" t="s">
        <v>579</v>
      </c>
      <c r="G135" s="5">
        <v>81.7</v>
      </c>
      <c r="H135" s="5">
        <v>80.900000000000006</v>
      </c>
      <c r="I135" s="5">
        <v>80.2</v>
      </c>
      <c r="J135" s="5"/>
      <c r="K135" s="19"/>
    </row>
    <row r="136" spans="1:11" ht="31.5" x14ac:dyDescent="0.25">
      <c r="A136" s="4" t="s">
        <v>54</v>
      </c>
      <c r="B136" s="4" t="s">
        <v>34</v>
      </c>
      <c r="C136" s="4" t="s">
        <v>55</v>
      </c>
      <c r="D136" s="4" t="s">
        <v>60</v>
      </c>
      <c r="E136" s="4"/>
      <c r="F136" s="14" t="s">
        <v>1361</v>
      </c>
      <c r="G136" s="5">
        <f t="shared" ref="G136:I138" si="106">G137</f>
        <v>16000</v>
      </c>
      <c r="H136" s="5">
        <f t="shared" si="106"/>
        <v>0</v>
      </c>
      <c r="I136" s="5">
        <f t="shared" si="106"/>
        <v>0</v>
      </c>
      <c r="J136" s="5">
        <f t="shared" ref="J136:J138" si="107">J137</f>
        <v>0</v>
      </c>
      <c r="K136" s="19"/>
    </row>
    <row r="137" spans="1:11" ht="31.5" x14ac:dyDescent="0.25">
      <c r="A137" s="4" t="s">
        <v>54</v>
      </c>
      <c r="B137" s="4" t="s">
        <v>34</v>
      </c>
      <c r="C137" s="4" t="s">
        <v>55</v>
      </c>
      <c r="D137" s="4" t="s">
        <v>61</v>
      </c>
      <c r="E137" s="4"/>
      <c r="F137" s="14" t="s">
        <v>838</v>
      </c>
      <c r="G137" s="5">
        <f t="shared" si="106"/>
        <v>16000</v>
      </c>
      <c r="H137" s="5">
        <f t="shared" si="106"/>
        <v>0</v>
      </c>
      <c r="I137" s="5">
        <f t="shared" si="106"/>
        <v>0</v>
      </c>
      <c r="J137" s="5">
        <f t="shared" si="107"/>
        <v>0</v>
      </c>
      <c r="K137" s="19"/>
    </row>
    <row r="138" spans="1:11" ht="31.5" x14ac:dyDescent="0.25">
      <c r="A138" s="4" t="s">
        <v>54</v>
      </c>
      <c r="B138" s="4" t="s">
        <v>34</v>
      </c>
      <c r="C138" s="4" t="s">
        <v>55</v>
      </c>
      <c r="D138" s="4" t="s">
        <v>61</v>
      </c>
      <c r="E138" s="4" t="s">
        <v>15</v>
      </c>
      <c r="F138" s="14" t="s">
        <v>560</v>
      </c>
      <c r="G138" s="5">
        <f t="shared" si="106"/>
        <v>16000</v>
      </c>
      <c r="H138" s="5">
        <f t="shared" si="106"/>
        <v>0</v>
      </c>
      <c r="I138" s="5">
        <f t="shared" si="106"/>
        <v>0</v>
      </c>
      <c r="J138" s="5">
        <f t="shared" si="107"/>
        <v>0</v>
      </c>
      <c r="K138" s="19"/>
    </row>
    <row r="139" spans="1:11" ht="31.5" x14ac:dyDescent="0.25">
      <c r="A139" s="4" t="s">
        <v>54</v>
      </c>
      <c r="B139" s="4" t="s">
        <v>34</v>
      </c>
      <c r="C139" s="4" t="s">
        <v>55</v>
      </c>
      <c r="D139" s="4" t="s">
        <v>61</v>
      </c>
      <c r="E139" s="4" t="s">
        <v>16</v>
      </c>
      <c r="F139" s="14" t="s">
        <v>561</v>
      </c>
      <c r="G139" s="5">
        <v>16000</v>
      </c>
      <c r="H139" s="5">
        <v>0</v>
      </c>
      <c r="I139" s="5">
        <v>0</v>
      </c>
      <c r="J139" s="5"/>
      <c r="K139" s="19"/>
    </row>
    <row r="140" spans="1:11" ht="47.25" x14ac:dyDescent="0.25">
      <c r="A140" s="4" t="s">
        <v>54</v>
      </c>
      <c r="B140" s="4" t="s">
        <v>34</v>
      </c>
      <c r="C140" s="4" t="s">
        <v>55</v>
      </c>
      <c r="D140" s="4" t="s">
        <v>62</v>
      </c>
      <c r="E140" s="4"/>
      <c r="F140" s="14" t="s">
        <v>1362</v>
      </c>
      <c r="G140" s="5">
        <f>G141+G144</f>
        <v>1012.5999999999999</v>
      </c>
      <c r="H140" s="5">
        <f t="shared" ref="H140:J140" si="108">H141+H144</f>
        <v>1012.5999999999999</v>
      </c>
      <c r="I140" s="5">
        <f t="shared" si="108"/>
        <v>1012.5999999999999</v>
      </c>
      <c r="J140" s="5">
        <f t="shared" si="108"/>
        <v>0</v>
      </c>
      <c r="K140" s="19"/>
    </row>
    <row r="141" spans="1:11" ht="31.5" x14ac:dyDescent="0.25">
      <c r="A141" s="4" t="s">
        <v>54</v>
      </c>
      <c r="B141" s="4" t="s">
        <v>34</v>
      </c>
      <c r="C141" s="4" t="s">
        <v>55</v>
      </c>
      <c r="D141" s="4" t="s">
        <v>63</v>
      </c>
      <c r="E141" s="4"/>
      <c r="F141" s="14" t="s">
        <v>839</v>
      </c>
      <c r="G141" s="5">
        <f t="shared" ref="G141:I142" si="109">G142</f>
        <v>365.3</v>
      </c>
      <c r="H141" s="5">
        <f t="shared" si="109"/>
        <v>365.3</v>
      </c>
      <c r="I141" s="5">
        <f t="shared" si="109"/>
        <v>365.3</v>
      </c>
      <c r="J141" s="5">
        <f t="shared" ref="J141:J142" si="110">J142</f>
        <v>0</v>
      </c>
      <c r="K141" s="19"/>
    </row>
    <row r="142" spans="1:11" ht="31.5" x14ac:dyDescent="0.25">
      <c r="A142" s="4" t="s">
        <v>54</v>
      </c>
      <c r="B142" s="4" t="s">
        <v>34</v>
      </c>
      <c r="C142" s="4" t="s">
        <v>55</v>
      </c>
      <c r="D142" s="4" t="s">
        <v>63</v>
      </c>
      <c r="E142" s="4" t="s">
        <v>15</v>
      </c>
      <c r="F142" s="14" t="s">
        <v>560</v>
      </c>
      <c r="G142" s="5">
        <f t="shared" si="109"/>
        <v>365.3</v>
      </c>
      <c r="H142" s="5">
        <f t="shared" si="109"/>
        <v>365.3</v>
      </c>
      <c r="I142" s="5">
        <f t="shared" si="109"/>
        <v>365.3</v>
      </c>
      <c r="J142" s="5">
        <f t="shared" si="110"/>
        <v>0</v>
      </c>
      <c r="K142" s="19"/>
    </row>
    <row r="143" spans="1:11" ht="31.5" x14ac:dyDescent="0.25">
      <c r="A143" s="4" t="s">
        <v>54</v>
      </c>
      <c r="B143" s="4" t="s">
        <v>34</v>
      </c>
      <c r="C143" s="4" t="s">
        <v>55</v>
      </c>
      <c r="D143" s="4" t="s">
        <v>63</v>
      </c>
      <c r="E143" s="4" t="s">
        <v>16</v>
      </c>
      <c r="F143" s="14" t="s">
        <v>561</v>
      </c>
      <c r="G143" s="5">
        <v>365.3</v>
      </c>
      <c r="H143" s="5">
        <v>365.3</v>
      </c>
      <c r="I143" s="5">
        <v>365.3</v>
      </c>
      <c r="J143" s="5"/>
      <c r="K143" s="19"/>
    </row>
    <row r="144" spans="1:11" ht="31.5" x14ac:dyDescent="0.25">
      <c r="A144" s="4" t="s">
        <v>54</v>
      </c>
      <c r="B144" s="4" t="s">
        <v>34</v>
      </c>
      <c r="C144" s="4" t="s">
        <v>55</v>
      </c>
      <c r="D144" s="4" t="s">
        <v>64</v>
      </c>
      <c r="E144" s="4"/>
      <c r="F144" s="14" t="s">
        <v>840</v>
      </c>
      <c r="G144" s="5">
        <f t="shared" ref="G144:I144" si="111">G145+G147</f>
        <v>647.29999999999995</v>
      </c>
      <c r="H144" s="5">
        <f t="shared" si="111"/>
        <v>647.29999999999995</v>
      </c>
      <c r="I144" s="5">
        <f t="shared" si="111"/>
        <v>647.29999999999995</v>
      </c>
      <c r="J144" s="5">
        <f t="shared" ref="J144" si="112">J145+J147</f>
        <v>0</v>
      </c>
      <c r="K144" s="19"/>
    </row>
    <row r="145" spans="1:11" ht="31.5" x14ac:dyDescent="0.25">
      <c r="A145" s="4" t="s">
        <v>54</v>
      </c>
      <c r="B145" s="4" t="s">
        <v>34</v>
      </c>
      <c r="C145" s="4" t="s">
        <v>55</v>
      </c>
      <c r="D145" s="4" t="s">
        <v>64</v>
      </c>
      <c r="E145" s="4" t="s">
        <v>15</v>
      </c>
      <c r="F145" s="14" t="s">
        <v>560</v>
      </c>
      <c r="G145" s="5">
        <f t="shared" ref="G145:I145" si="113">G146</f>
        <v>444.1</v>
      </c>
      <c r="H145" s="5">
        <f t="shared" si="113"/>
        <v>444.1</v>
      </c>
      <c r="I145" s="5">
        <f t="shared" si="113"/>
        <v>444.1</v>
      </c>
      <c r="J145" s="5">
        <f t="shared" ref="J145" si="114">J146</f>
        <v>0</v>
      </c>
      <c r="K145" s="19"/>
    </row>
    <row r="146" spans="1:11" ht="31.5" x14ac:dyDescent="0.25">
      <c r="A146" s="4" t="s">
        <v>54</v>
      </c>
      <c r="B146" s="4" t="s">
        <v>34</v>
      </c>
      <c r="C146" s="4" t="s">
        <v>55</v>
      </c>
      <c r="D146" s="4" t="s">
        <v>64</v>
      </c>
      <c r="E146" s="4" t="s">
        <v>16</v>
      </c>
      <c r="F146" s="14" t="s">
        <v>561</v>
      </c>
      <c r="G146" s="5">
        <v>444.1</v>
      </c>
      <c r="H146" s="5">
        <v>444.1</v>
      </c>
      <c r="I146" s="5">
        <v>444.1</v>
      </c>
      <c r="J146" s="5"/>
      <c r="K146" s="19"/>
    </row>
    <row r="147" spans="1:11" x14ac:dyDescent="0.25">
      <c r="A147" s="4" t="s">
        <v>54</v>
      </c>
      <c r="B147" s="4" t="s">
        <v>34</v>
      </c>
      <c r="C147" s="4" t="s">
        <v>55</v>
      </c>
      <c r="D147" s="4" t="s">
        <v>64</v>
      </c>
      <c r="E147" s="4" t="s">
        <v>17</v>
      </c>
      <c r="F147" s="14" t="s">
        <v>576</v>
      </c>
      <c r="G147" s="5">
        <f t="shared" ref="G147:I147" si="115">G148</f>
        <v>203.2</v>
      </c>
      <c r="H147" s="5">
        <f t="shared" si="115"/>
        <v>203.2</v>
      </c>
      <c r="I147" s="5">
        <f t="shared" si="115"/>
        <v>203.2</v>
      </c>
      <c r="J147" s="5">
        <f t="shared" ref="J147" si="116">J148</f>
        <v>0</v>
      </c>
      <c r="K147" s="19"/>
    </row>
    <row r="148" spans="1:11" x14ac:dyDescent="0.25">
      <c r="A148" s="4" t="s">
        <v>54</v>
      </c>
      <c r="B148" s="4" t="s">
        <v>34</v>
      </c>
      <c r="C148" s="4" t="s">
        <v>55</v>
      </c>
      <c r="D148" s="4" t="s">
        <v>64</v>
      </c>
      <c r="E148" s="4" t="s">
        <v>18</v>
      </c>
      <c r="F148" s="14" t="s">
        <v>578</v>
      </c>
      <c r="G148" s="5">
        <v>203.2</v>
      </c>
      <c r="H148" s="5">
        <v>203.2</v>
      </c>
      <c r="I148" s="5">
        <v>203.2</v>
      </c>
      <c r="J148" s="5"/>
      <c r="K148" s="19"/>
    </row>
    <row r="149" spans="1:11" ht="31.5" x14ac:dyDescent="0.25">
      <c r="A149" s="4" t="s">
        <v>54</v>
      </c>
      <c r="B149" s="4" t="s">
        <v>34</v>
      </c>
      <c r="C149" s="4" t="s">
        <v>55</v>
      </c>
      <c r="D149" s="4" t="s">
        <v>65</v>
      </c>
      <c r="E149" s="4"/>
      <c r="F149" s="14" t="s">
        <v>1363</v>
      </c>
      <c r="G149" s="5">
        <f t="shared" ref="G149:I151" si="117">G150</f>
        <v>668</v>
      </c>
      <c r="H149" s="5">
        <f t="shared" si="117"/>
        <v>0</v>
      </c>
      <c r="I149" s="5">
        <f t="shared" si="117"/>
        <v>0</v>
      </c>
      <c r="J149" s="5">
        <f t="shared" ref="J149:J151" si="118">J150</f>
        <v>0</v>
      </c>
      <c r="K149" s="19"/>
    </row>
    <row r="150" spans="1:11" ht="31.5" x14ac:dyDescent="0.25">
      <c r="A150" s="4" t="s">
        <v>54</v>
      </c>
      <c r="B150" s="4" t="s">
        <v>34</v>
      </c>
      <c r="C150" s="4" t="s">
        <v>55</v>
      </c>
      <c r="D150" s="4" t="s">
        <v>66</v>
      </c>
      <c r="E150" s="4"/>
      <c r="F150" s="14" t="s">
        <v>1364</v>
      </c>
      <c r="G150" s="5">
        <f t="shared" si="117"/>
        <v>668</v>
      </c>
      <c r="H150" s="5">
        <f t="shared" si="117"/>
        <v>0</v>
      </c>
      <c r="I150" s="5">
        <f t="shared" si="117"/>
        <v>0</v>
      </c>
      <c r="J150" s="5">
        <f t="shared" si="118"/>
        <v>0</v>
      </c>
      <c r="K150" s="19"/>
    </row>
    <row r="151" spans="1:11" ht="31.5" x14ac:dyDescent="0.25">
      <c r="A151" s="4" t="s">
        <v>54</v>
      </c>
      <c r="B151" s="4" t="s">
        <v>34</v>
      </c>
      <c r="C151" s="4" t="s">
        <v>55</v>
      </c>
      <c r="D151" s="4" t="s">
        <v>66</v>
      </c>
      <c r="E151" s="4" t="s">
        <v>15</v>
      </c>
      <c r="F151" s="14" t="s">
        <v>560</v>
      </c>
      <c r="G151" s="5">
        <f t="shared" si="117"/>
        <v>668</v>
      </c>
      <c r="H151" s="5">
        <f t="shared" si="117"/>
        <v>0</v>
      </c>
      <c r="I151" s="5">
        <f t="shared" si="117"/>
        <v>0</v>
      </c>
      <c r="J151" s="5">
        <f t="shared" si="118"/>
        <v>0</v>
      </c>
      <c r="K151" s="19"/>
    </row>
    <row r="152" spans="1:11" ht="31.5" x14ac:dyDescent="0.25">
      <c r="A152" s="4" t="s">
        <v>54</v>
      </c>
      <c r="B152" s="4" t="s">
        <v>34</v>
      </c>
      <c r="C152" s="4" t="s">
        <v>55</v>
      </c>
      <c r="D152" s="4" t="s">
        <v>66</v>
      </c>
      <c r="E152" s="4" t="s">
        <v>16</v>
      </c>
      <c r="F152" s="14" t="s">
        <v>561</v>
      </c>
      <c r="G152" s="5">
        <v>668</v>
      </c>
      <c r="H152" s="5">
        <v>0</v>
      </c>
      <c r="I152" s="5">
        <v>0</v>
      </c>
      <c r="J152" s="5"/>
      <c r="K152" s="19"/>
    </row>
    <row r="153" spans="1:11" ht="31.5" x14ac:dyDescent="0.25">
      <c r="A153" s="4" t="s">
        <v>54</v>
      </c>
      <c r="B153" s="4" t="s">
        <v>34</v>
      </c>
      <c r="C153" s="4" t="s">
        <v>55</v>
      </c>
      <c r="D153" s="4" t="s">
        <v>67</v>
      </c>
      <c r="E153" s="4"/>
      <c r="F153" s="14" t="s">
        <v>1366</v>
      </c>
      <c r="G153" s="5">
        <f t="shared" ref="G153:I155" si="119">G154</f>
        <v>970.9</v>
      </c>
      <c r="H153" s="5">
        <f t="shared" si="119"/>
        <v>55</v>
      </c>
      <c r="I153" s="5">
        <f t="shared" si="119"/>
        <v>0</v>
      </c>
      <c r="J153" s="5">
        <f t="shared" ref="J153:J155" si="120">J154</f>
        <v>0</v>
      </c>
      <c r="K153" s="19"/>
    </row>
    <row r="154" spans="1:11" ht="31.5" x14ac:dyDescent="0.25">
      <c r="A154" s="4" t="s">
        <v>54</v>
      </c>
      <c r="B154" s="4" t="s">
        <v>34</v>
      </c>
      <c r="C154" s="4" t="s">
        <v>55</v>
      </c>
      <c r="D154" s="4" t="s">
        <v>68</v>
      </c>
      <c r="E154" s="4"/>
      <c r="F154" s="14" t="s">
        <v>1047</v>
      </c>
      <c r="G154" s="5">
        <f t="shared" si="119"/>
        <v>970.9</v>
      </c>
      <c r="H154" s="5">
        <f t="shared" si="119"/>
        <v>55</v>
      </c>
      <c r="I154" s="5">
        <f t="shared" si="119"/>
        <v>0</v>
      </c>
      <c r="J154" s="5">
        <f t="shared" si="120"/>
        <v>0</v>
      </c>
      <c r="K154" s="19"/>
    </row>
    <row r="155" spans="1:11" ht="31.5" x14ac:dyDescent="0.25">
      <c r="A155" s="4" t="s">
        <v>54</v>
      </c>
      <c r="B155" s="4" t="s">
        <v>34</v>
      </c>
      <c r="C155" s="4" t="s">
        <v>55</v>
      </c>
      <c r="D155" s="4" t="s">
        <v>68</v>
      </c>
      <c r="E155" s="4" t="s">
        <v>15</v>
      </c>
      <c r="F155" s="14" t="s">
        <v>560</v>
      </c>
      <c r="G155" s="5">
        <f t="shared" si="119"/>
        <v>970.9</v>
      </c>
      <c r="H155" s="5">
        <f t="shared" si="119"/>
        <v>55</v>
      </c>
      <c r="I155" s="5">
        <f t="shared" si="119"/>
        <v>0</v>
      </c>
      <c r="J155" s="5">
        <f t="shared" si="120"/>
        <v>0</v>
      </c>
      <c r="K155" s="19"/>
    </row>
    <row r="156" spans="1:11" ht="31.5" x14ac:dyDescent="0.25">
      <c r="A156" s="4" t="s">
        <v>54</v>
      </c>
      <c r="B156" s="4" t="s">
        <v>34</v>
      </c>
      <c r="C156" s="4" t="s">
        <v>55</v>
      </c>
      <c r="D156" s="4" t="s">
        <v>68</v>
      </c>
      <c r="E156" s="4" t="s">
        <v>16</v>
      </c>
      <c r="F156" s="14" t="s">
        <v>561</v>
      </c>
      <c r="G156" s="5">
        <v>970.9</v>
      </c>
      <c r="H156" s="5">
        <v>55</v>
      </c>
      <c r="I156" s="5">
        <v>0</v>
      </c>
      <c r="J156" s="5"/>
      <c r="K156" s="19"/>
    </row>
    <row r="157" spans="1:11" ht="63" x14ac:dyDescent="0.25">
      <c r="A157" s="4" t="s">
        <v>54</v>
      </c>
      <c r="B157" s="4" t="s">
        <v>34</v>
      </c>
      <c r="C157" s="4" t="s">
        <v>55</v>
      </c>
      <c r="D157" s="4" t="s">
        <v>69</v>
      </c>
      <c r="E157" s="4"/>
      <c r="F157" s="14" t="s">
        <v>1367</v>
      </c>
      <c r="G157" s="5">
        <f t="shared" ref="G157:I157" si="121">G158</f>
        <v>31750.5</v>
      </c>
      <c r="H157" s="5">
        <f t="shared" si="121"/>
        <v>9994.6</v>
      </c>
      <c r="I157" s="5">
        <f t="shared" si="121"/>
        <v>12535.100000000002</v>
      </c>
      <c r="J157" s="5">
        <f t="shared" ref="J157" si="122">J158</f>
        <v>0</v>
      </c>
      <c r="K157" s="19"/>
    </row>
    <row r="158" spans="1:11" ht="47.25" x14ac:dyDescent="0.25">
      <c r="A158" s="4" t="s">
        <v>54</v>
      </c>
      <c r="B158" s="4" t="s">
        <v>34</v>
      </c>
      <c r="C158" s="4" t="s">
        <v>55</v>
      </c>
      <c r="D158" s="4" t="s">
        <v>70</v>
      </c>
      <c r="E158" s="4"/>
      <c r="F158" s="14" t="s">
        <v>1368</v>
      </c>
      <c r="G158" s="5">
        <f t="shared" ref="G158:I158" si="123">G159+G162</f>
        <v>31750.5</v>
      </c>
      <c r="H158" s="5">
        <f t="shared" si="123"/>
        <v>9994.6</v>
      </c>
      <c r="I158" s="5">
        <f t="shared" si="123"/>
        <v>12535.100000000002</v>
      </c>
      <c r="J158" s="5">
        <f t="shared" ref="J158" si="124">J159+J162</f>
        <v>0</v>
      </c>
      <c r="K158" s="19"/>
    </row>
    <row r="159" spans="1:11" ht="47.25" x14ac:dyDescent="0.25">
      <c r="A159" s="4" t="s">
        <v>54</v>
      </c>
      <c r="B159" s="4" t="s">
        <v>34</v>
      </c>
      <c r="C159" s="4" t="s">
        <v>55</v>
      </c>
      <c r="D159" s="4" t="s">
        <v>71</v>
      </c>
      <c r="E159" s="4"/>
      <c r="F159" s="14" t="s">
        <v>841</v>
      </c>
      <c r="G159" s="5">
        <f t="shared" ref="G159:I160" si="125">G160</f>
        <v>4382.6000000000004</v>
      </c>
      <c r="H159" s="5">
        <f t="shared" si="125"/>
        <v>4382.6000000000004</v>
      </c>
      <c r="I159" s="5">
        <f t="shared" si="125"/>
        <v>4382.6000000000004</v>
      </c>
      <c r="J159" s="5">
        <f t="shared" ref="J159:J160" si="126">J160</f>
        <v>0</v>
      </c>
      <c r="K159" s="19"/>
    </row>
    <row r="160" spans="1:11" ht="31.5" x14ac:dyDescent="0.25">
      <c r="A160" s="4" t="s">
        <v>54</v>
      </c>
      <c r="B160" s="4" t="s">
        <v>34</v>
      </c>
      <c r="C160" s="4" t="s">
        <v>55</v>
      </c>
      <c r="D160" s="4" t="s">
        <v>71</v>
      </c>
      <c r="E160" s="4" t="s">
        <v>15</v>
      </c>
      <c r="F160" s="14" t="s">
        <v>560</v>
      </c>
      <c r="G160" s="5">
        <f t="shared" si="125"/>
        <v>4382.6000000000004</v>
      </c>
      <c r="H160" s="5">
        <f t="shared" si="125"/>
        <v>4382.6000000000004</v>
      </c>
      <c r="I160" s="5">
        <f t="shared" si="125"/>
        <v>4382.6000000000004</v>
      </c>
      <c r="J160" s="5">
        <f t="shared" si="126"/>
        <v>0</v>
      </c>
      <c r="K160" s="19"/>
    </row>
    <row r="161" spans="1:11" ht="31.5" x14ac:dyDescent="0.25">
      <c r="A161" s="4" t="s">
        <v>54</v>
      </c>
      <c r="B161" s="4" t="s">
        <v>34</v>
      </c>
      <c r="C161" s="4" t="s">
        <v>55</v>
      </c>
      <c r="D161" s="4" t="s">
        <v>71</v>
      </c>
      <c r="E161" s="4" t="s">
        <v>16</v>
      </c>
      <c r="F161" s="14" t="s">
        <v>561</v>
      </c>
      <c r="G161" s="5">
        <v>4382.6000000000004</v>
      </c>
      <c r="H161" s="5">
        <v>4382.6000000000004</v>
      </c>
      <c r="I161" s="5">
        <v>4382.6000000000004</v>
      </c>
      <c r="J161" s="5"/>
      <c r="K161" s="19"/>
    </row>
    <row r="162" spans="1:11" ht="47.25" x14ac:dyDescent="0.25">
      <c r="A162" s="4" t="s">
        <v>54</v>
      </c>
      <c r="B162" s="4" t="s">
        <v>34</v>
      </c>
      <c r="C162" s="4" t="s">
        <v>55</v>
      </c>
      <c r="D162" s="4" t="s">
        <v>72</v>
      </c>
      <c r="E162" s="4"/>
      <c r="F162" s="14" t="s">
        <v>842</v>
      </c>
      <c r="G162" s="5">
        <f t="shared" ref="G162:I163" si="127">G163</f>
        <v>27367.9</v>
      </c>
      <c r="H162" s="5">
        <f t="shared" si="127"/>
        <v>5612</v>
      </c>
      <c r="I162" s="5">
        <f t="shared" si="127"/>
        <v>8152.5000000000009</v>
      </c>
      <c r="J162" s="5">
        <f t="shared" ref="J162:J163" si="128">J163</f>
        <v>0</v>
      </c>
      <c r="K162" s="19"/>
    </row>
    <row r="163" spans="1:11" ht="31.5" x14ac:dyDescent="0.25">
      <c r="A163" s="4" t="s">
        <v>54</v>
      </c>
      <c r="B163" s="4" t="s">
        <v>34</v>
      </c>
      <c r="C163" s="4" t="s">
        <v>55</v>
      </c>
      <c r="D163" s="4" t="s">
        <v>72</v>
      </c>
      <c r="E163" s="4" t="s">
        <v>15</v>
      </c>
      <c r="F163" s="14" t="s">
        <v>560</v>
      </c>
      <c r="G163" s="5">
        <f t="shared" si="127"/>
        <v>27367.9</v>
      </c>
      <c r="H163" s="5">
        <f t="shared" si="127"/>
        <v>5612</v>
      </c>
      <c r="I163" s="5">
        <f t="shared" si="127"/>
        <v>8152.5000000000009</v>
      </c>
      <c r="J163" s="5">
        <f t="shared" si="128"/>
        <v>0</v>
      </c>
      <c r="K163" s="19"/>
    </row>
    <row r="164" spans="1:11" ht="31.5" x14ac:dyDescent="0.25">
      <c r="A164" s="4" t="s">
        <v>54</v>
      </c>
      <c r="B164" s="4" t="s">
        <v>34</v>
      </c>
      <c r="C164" s="4" t="s">
        <v>55</v>
      </c>
      <c r="D164" s="4" t="s">
        <v>72</v>
      </c>
      <c r="E164" s="4" t="s">
        <v>16</v>
      </c>
      <c r="F164" s="14" t="s">
        <v>561</v>
      </c>
      <c r="G164" s="5">
        <v>27367.9</v>
      </c>
      <c r="H164" s="5">
        <v>5612</v>
      </c>
      <c r="I164" s="5">
        <v>8152.5000000000009</v>
      </c>
      <c r="J164" s="5"/>
      <c r="K164" s="19"/>
    </row>
    <row r="165" spans="1:11" s="3" customFormat="1" ht="31.5" x14ac:dyDescent="0.25">
      <c r="A165" s="7" t="s">
        <v>937</v>
      </c>
      <c r="B165" s="7"/>
      <c r="C165" s="7"/>
      <c r="D165" s="7"/>
      <c r="E165" s="7"/>
      <c r="F165" s="28" t="s">
        <v>940</v>
      </c>
      <c r="G165" s="8">
        <f t="shared" ref="G165:I169" si="129">G166</f>
        <v>52887.4</v>
      </c>
      <c r="H165" s="8">
        <f t="shared" si="129"/>
        <v>51587.600000000006</v>
      </c>
      <c r="I165" s="8">
        <f t="shared" si="129"/>
        <v>0</v>
      </c>
      <c r="J165" s="8">
        <f t="shared" ref="J165:J169" si="130">J166</f>
        <v>0</v>
      </c>
      <c r="K165" s="17"/>
    </row>
    <row r="166" spans="1:11" s="3" customFormat="1" x14ac:dyDescent="0.25">
      <c r="A166" s="7" t="s">
        <v>937</v>
      </c>
      <c r="B166" s="7" t="s">
        <v>9</v>
      </c>
      <c r="C166" s="7"/>
      <c r="D166" s="7"/>
      <c r="E166" s="7"/>
      <c r="F166" s="28" t="s">
        <v>516</v>
      </c>
      <c r="G166" s="8">
        <f t="shared" si="129"/>
        <v>52887.4</v>
      </c>
      <c r="H166" s="8">
        <f t="shared" si="129"/>
        <v>51587.600000000006</v>
      </c>
      <c r="I166" s="8">
        <f t="shared" si="129"/>
        <v>0</v>
      </c>
      <c r="J166" s="8">
        <f t="shared" si="130"/>
        <v>0</v>
      </c>
      <c r="K166" s="17"/>
    </row>
    <row r="167" spans="1:11" s="10" customFormat="1" x14ac:dyDescent="0.25">
      <c r="A167" s="9" t="s">
        <v>937</v>
      </c>
      <c r="B167" s="9" t="s">
        <v>9</v>
      </c>
      <c r="C167" s="9" t="s">
        <v>10</v>
      </c>
      <c r="D167" s="9"/>
      <c r="E167" s="9"/>
      <c r="F167" s="13" t="s">
        <v>532</v>
      </c>
      <c r="G167" s="11">
        <f t="shared" si="129"/>
        <v>52887.4</v>
      </c>
      <c r="H167" s="11">
        <f t="shared" si="129"/>
        <v>51587.600000000006</v>
      </c>
      <c r="I167" s="11">
        <f t="shared" si="129"/>
        <v>0</v>
      </c>
      <c r="J167" s="11">
        <f t="shared" si="130"/>
        <v>0</v>
      </c>
      <c r="K167" s="18"/>
    </row>
    <row r="168" spans="1:11" ht="31.5" x14ac:dyDescent="0.25">
      <c r="A168" s="4" t="s">
        <v>937</v>
      </c>
      <c r="B168" s="4" t="s">
        <v>9</v>
      </c>
      <c r="C168" s="4" t="s">
        <v>10</v>
      </c>
      <c r="D168" s="4" t="s">
        <v>26</v>
      </c>
      <c r="E168" s="4"/>
      <c r="F168" s="14" t="s">
        <v>847</v>
      </c>
      <c r="G168" s="5">
        <f t="shared" si="129"/>
        <v>52887.4</v>
      </c>
      <c r="H168" s="5">
        <f t="shared" si="129"/>
        <v>51587.600000000006</v>
      </c>
      <c r="I168" s="5">
        <f t="shared" si="129"/>
        <v>0</v>
      </c>
      <c r="J168" s="5">
        <f t="shared" si="130"/>
        <v>0</v>
      </c>
      <c r="K168" s="19"/>
    </row>
    <row r="169" spans="1:11" x14ac:dyDescent="0.25">
      <c r="A169" s="4" t="s">
        <v>937</v>
      </c>
      <c r="B169" s="4" t="s">
        <v>9</v>
      </c>
      <c r="C169" s="4" t="s">
        <v>10</v>
      </c>
      <c r="D169" s="4" t="s">
        <v>27</v>
      </c>
      <c r="E169" s="4"/>
      <c r="F169" s="14" t="s">
        <v>856</v>
      </c>
      <c r="G169" s="5">
        <f t="shared" si="129"/>
        <v>52887.4</v>
      </c>
      <c r="H169" s="5">
        <f t="shared" si="129"/>
        <v>51587.600000000006</v>
      </c>
      <c r="I169" s="5">
        <f t="shared" si="129"/>
        <v>0</v>
      </c>
      <c r="J169" s="5">
        <f t="shared" si="130"/>
        <v>0</v>
      </c>
      <c r="K169" s="19"/>
    </row>
    <row r="170" spans="1:11" ht="31.5" x14ac:dyDescent="0.25">
      <c r="A170" s="4" t="s">
        <v>937</v>
      </c>
      <c r="B170" s="4" t="s">
        <v>9</v>
      </c>
      <c r="C170" s="4" t="s">
        <v>10</v>
      </c>
      <c r="D170" s="4" t="s">
        <v>938</v>
      </c>
      <c r="E170" s="4"/>
      <c r="F170" s="14" t="s">
        <v>939</v>
      </c>
      <c r="G170" s="5">
        <f t="shared" ref="G170:I170" si="131">G171+G173+G175</f>
        <v>52887.4</v>
      </c>
      <c r="H170" s="5">
        <f t="shared" si="131"/>
        <v>51587.600000000006</v>
      </c>
      <c r="I170" s="5">
        <f t="shared" si="131"/>
        <v>0</v>
      </c>
      <c r="J170" s="5">
        <f t="shared" ref="J170" si="132">J171+J173+J175</f>
        <v>0</v>
      </c>
      <c r="K170" s="19"/>
    </row>
    <row r="171" spans="1:11" ht="78.75" x14ac:dyDescent="0.25">
      <c r="A171" s="4" t="s">
        <v>937</v>
      </c>
      <c r="B171" s="4" t="s">
        <v>9</v>
      </c>
      <c r="C171" s="4" t="s">
        <v>10</v>
      </c>
      <c r="D171" s="4" t="s">
        <v>938</v>
      </c>
      <c r="E171" s="4" t="s">
        <v>22</v>
      </c>
      <c r="F171" s="14" t="s">
        <v>557</v>
      </c>
      <c r="G171" s="5">
        <f t="shared" ref="G171:I171" si="133">G172</f>
        <v>34269.300000000003</v>
      </c>
      <c r="H171" s="5">
        <f t="shared" si="133"/>
        <v>34269.300000000003</v>
      </c>
      <c r="I171" s="5">
        <f t="shared" si="133"/>
        <v>0</v>
      </c>
      <c r="J171" s="5">
        <f t="shared" ref="J171" si="134">J172</f>
        <v>0</v>
      </c>
      <c r="K171" s="19"/>
    </row>
    <row r="172" spans="1:11" ht="31.5" x14ac:dyDescent="0.25">
      <c r="A172" s="4" t="s">
        <v>937</v>
      </c>
      <c r="B172" s="4" t="s">
        <v>9</v>
      </c>
      <c r="C172" s="4" t="s">
        <v>10</v>
      </c>
      <c r="D172" s="4" t="s">
        <v>938</v>
      </c>
      <c r="E172" s="4" t="s">
        <v>32</v>
      </c>
      <c r="F172" s="14" t="s">
        <v>559</v>
      </c>
      <c r="G172" s="5">
        <v>34269.300000000003</v>
      </c>
      <c r="H172" s="5">
        <v>34269.300000000003</v>
      </c>
      <c r="I172" s="5">
        <v>0</v>
      </c>
      <c r="J172" s="5"/>
      <c r="K172" s="19"/>
    </row>
    <row r="173" spans="1:11" ht="31.5" x14ac:dyDescent="0.25">
      <c r="A173" s="4" t="s">
        <v>937</v>
      </c>
      <c r="B173" s="4" t="s">
        <v>9</v>
      </c>
      <c r="C173" s="4" t="s">
        <v>10</v>
      </c>
      <c r="D173" s="4" t="s">
        <v>938</v>
      </c>
      <c r="E173" s="4" t="s">
        <v>15</v>
      </c>
      <c r="F173" s="14" t="s">
        <v>560</v>
      </c>
      <c r="G173" s="5">
        <f t="shared" ref="G173:I173" si="135">G174</f>
        <v>18538.099999999999</v>
      </c>
      <c r="H173" s="5">
        <f t="shared" si="135"/>
        <v>17238.3</v>
      </c>
      <c r="I173" s="5">
        <f t="shared" si="135"/>
        <v>0</v>
      </c>
      <c r="J173" s="5">
        <f t="shared" ref="J173" si="136">J174</f>
        <v>0</v>
      </c>
      <c r="K173" s="19"/>
    </row>
    <row r="174" spans="1:11" ht="31.5" x14ac:dyDescent="0.25">
      <c r="A174" s="4" t="s">
        <v>937</v>
      </c>
      <c r="B174" s="4" t="s">
        <v>9</v>
      </c>
      <c r="C174" s="4" t="s">
        <v>10</v>
      </c>
      <c r="D174" s="4" t="s">
        <v>938</v>
      </c>
      <c r="E174" s="4" t="s">
        <v>16</v>
      </c>
      <c r="F174" s="14" t="s">
        <v>561</v>
      </c>
      <c r="G174" s="5">
        <v>18538.099999999999</v>
      </c>
      <c r="H174" s="5">
        <v>17238.3</v>
      </c>
      <c r="I174" s="5">
        <v>0</v>
      </c>
      <c r="J174" s="5"/>
      <c r="K174" s="19"/>
    </row>
    <row r="175" spans="1:11" x14ac:dyDescent="0.25">
      <c r="A175" s="4" t="s">
        <v>937</v>
      </c>
      <c r="B175" s="4" t="s">
        <v>9</v>
      </c>
      <c r="C175" s="4" t="s">
        <v>10</v>
      </c>
      <c r="D175" s="4" t="s">
        <v>938</v>
      </c>
      <c r="E175" s="4" t="s">
        <v>17</v>
      </c>
      <c r="F175" s="14" t="s">
        <v>576</v>
      </c>
      <c r="G175" s="5">
        <f t="shared" ref="G175:I175" si="137">G176</f>
        <v>80</v>
      </c>
      <c r="H175" s="5">
        <f t="shared" si="137"/>
        <v>80</v>
      </c>
      <c r="I175" s="5">
        <f t="shared" si="137"/>
        <v>0</v>
      </c>
      <c r="J175" s="5">
        <f t="shared" ref="J175" si="138">J176</f>
        <v>0</v>
      </c>
      <c r="K175" s="19"/>
    </row>
    <row r="176" spans="1:11" x14ac:dyDescent="0.25">
      <c r="A176" s="4" t="s">
        <v>937</v>
      </c>
      <c r="B176" s="4" t="s">
        <v>9</v>
      </c>
      <c r="C176" s="4" t="s">
        <v>10</v>
      </c>
      <c r="D176" s="4" t="s">
        <v>938</v>
      </c>
      <c r="E176" s="4" t="s">
        <v>24</v>
      </c>
      <c r="F176" s="14" t="s">
        <v>579</v>
      </c>
      <c r="G176" s="5">
        <v>80</v>
      </c>
      <c r="H176" s="5">
        <v>80</v>
      </c>
      <c r="I176" s="5">
        <v>0</v>
      </c>
      <c r="J176" s="5"/>
      <c r="K176" s="19"/>
    </row>
    <row r="177" spans="1:11" s="3" customFormat="1" ht="31.5" x14ac:dyDescent="0.25">
      <c r="A177" s="7" t="s">
        <v>73</v>
      </c>
      <c r="B177" s="7"/>
      <c r="C177" s="7"/>
      <c r="D177" s="7"/>
      <c r="E177" s="7"/>
      <c r="F177" s="28" t="s">
        <v>494</v>
      </c>
      <c r="G177" s="8">
        <f>G178+G206+G240</f>
        <v>95587.700000000012</v>
      </c>
      <c r="H177" s="8">
        <f>H178+H206+H240</f>
        <v>82724.700000000012</v>
      </c>
      <c r="I177" s="8">
        <f>I178+I206+I240</f>
        <v>82724.700000000012</v>
      </c>
      <c r="J177" s="8">
        <f>J178+J206+J240</f>
        <v>0</v>
      </c>
      <c r="K177" s="17"/>
    </row>
    <row r="178" spans="1:11" s="3" customFormat="1" x14ac:dyDescent="0.25">
      <c r="A178" s="7" t="s">
        <v>73</v>
      </c>
      <c r="B178" s="7" t="s">
        <v>34</v>
      </c>
      <c r="C178" s="7"/>
      <c r="D178" s="7"/>
      <c r="E178" s="7"/>
      <c r="F178" s="28" t="s">
        <v>518</v>
      </c>
      <c r="G178" s="8">
        <f t="shared" ref="G178:I179" si="139">G179</f>
        <v>50151.200000000004</v>
      </c>
      <c r="H178" s="8">
        <f t="shared" si="139"/>
        <v>40813.300000000003</v>
      </c>
      <c r="I178" s="8">
        <f t="shared" si="139"/>
        <v>40813.300000000003</v>
      </c>
      <c r="J178" s="8">
        <f t="shared" ref="J178:J179" si="140">J179</f>
        <v>0</v>
      </c>
      <c r="K178" s="17"/>
    </row>
    <row r="179" spans="1:11" s="10" customFormat="1" x14ac:dyDescent="0.25">
      <c r="A179" s="9" t="s">
        <v>73</v>
      </c>
      <c r="B179" s="9" t="s">
        <v>34</v>
      </c>
      <c r="C179" s="9" t="s">
        <v>74</v>
      </c>
      <c r="D179" s="9"/>
      <c r="E179" s="9"/>
      <c r="F179" s="13" t="s">
        <v>536</v>
      </c>
      <c r="G179" s="11">
        <f t="shared" si="139"/>
        <v>50151.200000000004</v>
      </c>
      <c r="H179" s="11">
        <f t="shared" si="139"/>
        <v>40813.300000000003</v>
      </c>
      <c r="I179" s="11">
        <f t="shared" si="139"/>
        <v>40813.300000000003</v>
      </c>
      <c r="J179" s="11">
        <f t="shared" si="140"/>
        <v>0</v>
      </c>
      <c r="K179" s="18"/>
    </row>
    <row r="180" spans="1:11" ht="31.5" x14ac:dyDescent="0.25">
      <c r="A180" s="4" t="s">
        <v>73</v>
      </c>
      <c r="B180" s="4" t="s">
        <v>34</v>
      </c>
      <c r="C180" s="4" t="s">
        <v>74</v>
      </c>
      <c r="D180" s="4" t="s">
        <v>75</v>
      </c>
      <c r="E180" s="4"/>
      <c r="F180" s="14" t="s">
        <v>1303</v>
      </c>
      <c r="G180" s="5">
        <f t="shared" ref="G180:I180" si="141">G181+G186</f>
        <v>50151.200000000004</v>
      </c>
      <c r="H180" s="5">
        <f t="shared" si="141"/>
        <v>40813.300000000003</v>
      </c>
      <c r="I180" s="5">
        <f t="shared" si="141"/>
        <v>40813.300000000003</v>
      </c>
      <c r="J180" s="5">
        <f t="shared" ref="J180" si="142">J181+J186</f>
        <v>0</v>
      </c>
      <c r="K180" s="19"/>
    </row>
    <row r="181" spans="1:11" ht="31.5" x14ac:dyDescent="0.25">
      <c r="A181" s="4" t="s">
        <v>73</v>
      </c>
      <c r="B181" s="4" t="s">
        <v>34</v>
      </c>
      <c r="C181" s="4" t="s">
        <v>74</v>
      </c>
      <c r="D181" s="4" t="s">
        <v>82</v>
      </c>
      <c r="E181" s="4"/>
      <c r="F181" s="14" t="s">
        <v>1304</v>
      </c>
      <c r="G181" s="5">
        <f t="shared" ref="G181:I184" si="143">G182</f>
        <v>753.5</v>
      </c>
      <c r="H181" s="5">
        <f t="shared" si="143"/>
        <v>753.5</v>
      </c>
      <c r="I181" s="5">
        <f t="shared" si="143"/>
        <v>753.5</v>
      </c>
      <c r="J181" s="5">
        <f t="shared" ref="J181:J184" si="144">J182</f>
        <v>0</v>
      </c>
      <c r="K181" s="19"/>
    </row>
    <row r="182" spans="1:11" ht="47.25" x14ac:dyDescent="0.25">
      <c r="A182" s="4" t="s">
        <v>73</v>
      </c>
      <c r="B182" s="4" t="s">
        <v>34</v>
      </c>
      <c r="C182" s="4" t="s">
        <v>74</v>
      </c>
      <c r="D182" s="4" t="s">
        <v>83</v>
      </c>
      <c r="E182" s="4"/>
      <c r="F182" s="14" t="s">
        <v>1305</v>
      </c>
      <c r="G182" s="5">
        <f t="shared" si="143"/>
        <v>753.5</v>
      </c>
      <c r="H182" s="5">
        <f t="shared" si="143"/>
        <v>753.5</v>
      </c>
      <c r="I182" s="5">
        <f t="shared" si="143"/>
        <v>753.5</v>
      </c>
      <c r="J182" s="5">
        <f t="shared" si="144"/>
        <v>0</v>
      </c>
      <c r="K182" s="19"/>
    </row>
    <row r="183" spans="1:11" ht="31.5" x14ac:dyDescent="0.25">
      <c r="A183" s="4" t="s">
        <v>73</v>
      </c>
      <c r="B183" s="4" t="s">
        <v>34</v>
      </c>
      <c r="C183" s="4" t="s">
        <v>74</v>
      </c>
      <c r="D183" s="4" t="s">
        <v>76</v>
      </c>
      <c r="E183" s="4"/>
      <c r="F183" s="14" t="s">
        <v>664</v>
      </c>
      <c r="G183" s="5">
        <f t="shared" si="143"/>
        <v>753.5</v>
      </c>
      <c r="H183" s="5">
        <f t="shared" si="143"/>
        <v>753.5</v>
      </c>
      <c r="I183" s="5">
        <f t="shared" si="143"/>
        <v>753.5</v>
      </c>
      <c r="J183" s="5">
        <f t="shared" si="144"/>
        <v>0</v>
      </c>
      <c r="K183" s="19"/>
    </row>
    <row r="184" spans="1:11" ht="31.5" x14ac:dyDescent="0.25">
      <c r="A184" s="4" t="s">
        <v>73</v>
      </c>
      <c r="B184" s="4" t="s">
        <v>34</v>
      </c>
      <c r="C184" s="4" t="s">
        <v>74</v>
      </c>
      <c r="D184" s="4" t="s">
        <v>76</v>
      </c>
      <c r="E184" s="4" t="s">
        <v>15</v>
      </c>
      <c r="F184" s="14" t="s">
        <v>560</v>
      </c>
      <c r="G184" s="5">
        <f t="shared" si="143"/>
        <v>753.5</v>
      </c>
      <c r="H184" s="5">
        <f t="shared" si="143"/>
        <v>753.5</v>
      </c>
      <c r="I184" s="5">
        <f t="shared" si="143"/>
        <v>753.5</v>
      </c>
      <c r="J184" s="5">
        <f t="shared" si="144"/>
        <v>0</v>
      </c>
      <c r="K184" s="19"/>
    </row>
    <row r="185" spans="1:11" ht="31.5" x14ac:dyDescent="0.25">
      <c r="A185" s="4" t="s">
        <v>73</v>
      </c>
      <c r="B185" s="4" t="s">
        <v>34</v>
      </c>
      <c r="C185" s="4" t="s">
        <v>74</v>
      </c>
      <c r="D185" s="4" t="s">
        <v>76</v>
      </c>
      <c r="E185" s="4" t="s">
        <v>16</v>
      </c>
      <c r="F185" s="14" t="s">
        <v>561</v>
      </c>
      <c r="G185" s="5">
        <v>753.5</v>
      </c>
      <c r="H185" s="5">
        <v>753.5</v>
      </c>
      <c r="I185" s="5">
        <v>753.5</v>
      </c>
      <c r="J185" s="5"/>
      <c r="K185" s="19"/>
    </row>
    <row r="186" spans="1:11" ht="31.5" x14ac:dyDescent="0.25">
      <c r="A186" s="4" t="s">
        <v>73</v>
      </c>
      <c r="B186" s="4" t="s">
        <v>34</v>
      </c>
      <c r="C186" s="4" t="s">
        <v>74</v>
      </c>
      <c r="D186" s="4" t="s">
        <v>84</v>
      </c>
      <c r="E186" s="4"/>
      <c r="F186" s="14" t="s">
        <v>1309</v>
      </c>
      <c r="G186" s="5">
        <f t="shared" ref="G186:I186" si="145">G187+G191+G202</f>
        <v>49397.700000000004</v>
      </c>
      <c r="H186" s="5">
        <f t="shared" si="145"/>
        <v>40059.800000000003</v>
      </c>
      <c r="I186" s="5">
        <f t="shared" si="145"/>
        <v>40059.800000000003</v>
      </c>
      <c r="J186" s="5">
        <f t="shared" ref="J186" si="146">J187+J191+J202</f>
        <v>0</v>
      </c>
      <c r="K186" s="19"/>
    </row>
    <row r="187" spans="1:11" ht="47.25" x14ac:dyDescent="0.25">
      <c r="A187" s="4" t="s">
        <v>73</v>
      </c>
      <c r="B187" s="4" t="s">
        <v>34</v>
      </c>
      <c r="C187" s="4" t="s">
        <v>74</v>
      </c>
      <c r="D187" s="4" t="s">
        <v>85</v>
      </c>
      <c r="E187" s="4"/>
      <c r="F187" s="14" t="s">
        <v>1310</v>
      </c>
      <c r="G187" s="5">
        <f t="shared" ref="G187:I189" si="147">G188</f>
        <v>7080.6</v>
      </c>
      <c r="H187" s="5">
        <f t="shared" si="147"/>
        <v>164</v>
      </c>
      <c r="I187" s="5">
        <f t="shared" si="147"/>
        <v>164</v>
      </c>
      <c r="J187" s="5">
        <f t="shared" ref="J187:J189" si="148">J188</f>
        <v>0</v>
      </c>
      <c r="K187" s="19"/>
    </row>
    <row r="188" spans="1:11" ht="31.5" x14ac:dyDescent="0.25">
      <c r="A188" s="4" t="s">
        <v>73</v>
      </c>
      <c r="B188" s="4" t="s">
        <v>34</v>
      </c>
      <c r="C188" s="4" t="s">
        <v>74</v>
      </c>
      <c r="D188" s="4" t="s">
        <v>77</v>
      </c>
      <c r="E188" s="4"/>
      <c r="F188" s="14" t="s">
        <v>668</v>
      </c>
      <c r="G188" s="5">
        <f t="shared" si="147"/>
        <v>7080.6</v>
      </c>
      <c r="H188" s="5">
        <f t="shared" si="147"/>
        <v>164</v>
      </c>
      <c r="I188" s="5">
        <f t="shared" si="147"/>
        <v>164</v>
      </c>
      <c r="J188" s="5">
        <f t="shared" si="148"/>
        <v>0</v>
      </c>
      <c r="K188" s="19"/>
    </row>
    <row r="189" spans="1:11" ht="31.5" x14ac:dyDescent="0.25">
      <c r="A189" s="4" t="s">
        <v>73</v>
      </c>
      <c r="B189" s="4" t="s">
        <v>34</v>
      </c>
      <c r="C189" s="4" t="s">
        <v>74</v>
      </c>
      <c r="D189" s="4" t="s">
        <v>77</v>
      </c>
      <c r="E189" s="4" t="s">
        <v>15</v>
      </c>
      <c r="F189" s="14" t="s">
        <v>560</v>
      </c>
      <c r="G189" s="5">
        <f t="shared" si="147"/>
        <v>7080.6</v>
      </c>
      <c r="H189" s="5">
        <f t="shared" si="147"/>
        <v>164</v>
      </c>
      <c r="I189" s="5">
        <f t="shared" si="147"/>
        <v>164</v>
      </c>
      <c r="J189" s="5">
        <f t="shared" si="148"/>
        <v>0</v>
      </c>
      <c r="K189" s="19"/>
    </row>
    <row r="190" spans="1:11" ht="31.5" x14ac:dyDescent="0.25">
      <c r="A190" s="4" t="s">
        <v>73</v>
      </c>
      <c r="B190" s="4" t="s">
        <v>34</v>
      </c>
      <c r="C190" s="4" t="s">
        <v>74</v>
      </c>
      <c r="D190" s="4" t="s">
        <v>77</v>
      </c>
      <c r="E190" s="4" t="s">
        <v>16</v>
      </c>
      <c r="F190" s="14" t="s">
        <v>561</v>
      </c>
      <c r="G190" s="5">
        <v>7080.6</v>
      </c>
      <c r="H190" s="5">
        <v>164</v>
      </c>
      <c r="I190" s="5">
        <v>164</v>
      </c>
      <c r="J190" s="5"/>
      <c r="K190" s="19"/>
    </row>
    <row r="191" spans="1:11" ht="31.5" x14ac:dyDescent="0.25">
      <c r="A191" s="4" t="s">
        <v>73</v>
      </c>
      <c r="B191" s="4" t="s">
        <v>34</v>
      </c>
      <c r="C191" s="4" t="s">
        <v>74</v>
      </c>
      <c r="D191" s="4" t="s">
        <v>86</v>
      </c>
      <c r="E191" s="4"/>
      <c r="F191" s="14" t="s">
        <v>1311</v>
      </c>
      <c r="G191" s="5">
        <f t="shared" ref="G191:I191" si="149">G192+G199</f>
        <v>31651.100000000002</v>
      </c>
      <c r="H191" s="5">
        <f t="shared" si="149"/>
        <v>29229.800000000003</v>
      </c>
      <c r="I191" s="5">
        <f t="shared" si="149"/>
        <v>29229.800000000003</v>
      </c>
      <c r="J191" s="5">
        <f t="shared" ref="J191" si="150">J192+J199</f>
        <v>0</v>
      </c>
      <c r="K191" s="19"/>
    </row>
    <row r="192" spans="1:11" ht="47.25" x14ac:dyDescent="0.25">
      <c r="A192" s="4" t="s">
        <v>73</v>
      </c>
      <c r="B192" s="4" t="s">
        <v>34</v>
      </c>
      <c r="C192" s="4" t="s">
        <v>74</v>
      </c>
      <c r="D192" s="4" t="s">
        <v>78</v>
      </c>
      <c r="E192" s="4"/>
      <c r="F192" s="14" t="s">
        <v>594</v>
      </c>
      <c r="G192" s="5">
        <f t="shared" ref="G192:I192" si="151">G193+G195+G197</f>
        <v>30195.7</v>
      </c>
      <c r="H192" s="5">
        <f t="shared" si="151"/>
        <v>27774.400000000001</v>
      </c>
      <c r="I192" s="5">
        <f t="shared" si="151"/>
        <v>27774.400000000001</v>
      </c>
      <c r="J192" s="5">
        <f t="shared" ref="J192" si="152">J193+J195+J197</f>
        <v>0</v>
      </c>
      <c r="K192" s="19"/>
    </row>
    <row r="193" spans="1:11" ht="78.75" x14ac:dyDescent="0.25">
      <c r="A193" s="4" t="s">
        <v>73</v>
      </c>
      <c r="B193" s="4" t="s">
        <v>34</v>
      </c>
      <c r="C193" s="4" t="s">
        <v>74</v>
      </c>
      <c r="D193" s="4" t="s">
        <v>78</v>
      </c>
      <c r="E193" s="4" t="s">
        <v>22</v>
      </c>
      <c r="F193" s="14" t="s">
        <v>557</v>
      </c>
      <c r="G193" s="5">
        <f t="shared" ref="G193:I193" si="153">G194</f>
        <v>25863.200000000001</v>
      </c>
      <c r="H193" s="5">
        <f t="shared" si="153"/>
        <v>23469.200000000001</v>
      </c>
      <c r="I193" s="5">
        <f t="shared" si="153"/>
        <v>23469.200000000001</v>
      </c>
      <c r="J193" s="5">
        <f t="shared" ref="J193" si="154">J194</f>
        <v>0</v>
      </c>
      <c r="K193" s="19"/>
    </row>
    <row r="194" spans="1:11" x14ac:dyDescent="0.25">
      <c r="A194" s="4" t="s">
        <v>73</v>
      </c>
      <c r="B194" s="4" t="s">
        <v>34</v>
      </c>
      <c r="C194" s="4" t="s">
        <v>74</v>
      </c>
      <c r="D194" s="4" t="s">
        <v>78</v>
      </c>
      <c r="E194" s="4" t="s">
        <v>23</v>
      </c>
      <c r="F194" s="14" t="s">
        <v>558</v>
      </c>
      <c r="G194" s="5">
        <v>25863.200000000001</v>
      </c>
      <c r="H194" s="5">
        <v>23469.200000000001</v>
      </c>
      <c r="I194" s="5">
        <v>23469.200000000001</v>
      </c>
      <c r="J194" s="5"/>
      <c r="K194" s="19"/>
    </row>
    <row r="195" spans="1:11" ht="31.5" x14ac:dyDescent="0.25">
      <c r="A195" s="4" t="s">
        <v>73</v>
      </c>
      <c r="B195" s="4" t="s">
        <v>34</v>
      </c>
      <c r="C195" s="4" t="s">
        <v>74</v>
      </c>
      <c r="D195" s="4" t="s">
        <v>78</v>
      </c>
      <c r="E195" s="4" t="s">
        <v>15</v>
      </c>
      <c r="F195" s="14" t="s">
        <v>560</v>
      </c>
      <c r="G195" s="5">
        <f t="shared" ref="G195:I195" si="155">G196</f>
        <v>4164</v>
      </c>
      <c r="H195" s="5">
        <f t="shared" si="155"/>
        <v>4136.7</v>
      </c>
      <c r="I195" s="5">
        <f t="shared" si="155"/>
        <v>4136.7</v>
      </c>
      <c r="J195" s="5">
        <f t="shared" ref="J195" si="156">J196</f>
        <v>0</v>
      </c>
      <c r="K195" s="19"/>
    </row>
    <row r="196" spans="1:11" ht="31.5" x14ac:dyDescent="0.25">
      <c r="A196" s="4" t="s">
        <v>73</v>
      </c>
      <c r="B196" s="4" t="s">
        <v>34</v>
      </c>
      <c r="C196" s="4" t="s">
        <v>74</v>
      </c>
      <c r="D196" s="4" t="s">
        <v>78</v>
      </c>
      <c r="E196" s="4" t="s">
        <v>16</v>
      </c>
      <c r="F196" s="14" t="s">
        <v>561</v>
      </c>
      <c r="G196" s="5">
        <v>4164</v>
      </c>
      <c r="H196" s="5">
        <v>4136.7</v>
      </c>
      <c r="I196" s="5">
        <v>4136.7</v>
      </c>
      <c r="J196" s="5"/>
      <c r="K196" s="19"/>
    </row>
    <row r="197" spans="1:11" x14ac:dyDescent="0.25">
      <c r="A197" s="4" t="s">
        <v>73</v>
      </c>
      <c r="B197" s="4" t="s">
        <v>34</v>
      </c>
      <c r="C197" s="4" t="s">
        <v>74</v>
      </c>
      <c r="D197" s="4" t="s">
        <v>78</v>
      </c>
      <c r="E197" s="4" t="s">
        <v>17</v>
      </c>
      <c r="F197" s="14" t="s">
        <v>576</v>
      </c>
      <c r="G197" s="5">
        <f t="shared" ref="G197:I197" si="157">G198</f>
        <v>168.5</v>
      </c>
      <c r="H197" s="5">
        <f t="shared" si="157"/>
        <v>168.5</v>
      </c>
      <c r="I197" s="5">
        <f t="shared" si="157"/>
        <v>168.5</v>
      </c>
      <c r="J197" s="5">
        <f t="shared" ref="J197" si="158">J198</f>
        <v>0</v>
      </c>
      <c r="K197" s="19"/>
    </row>
    <row r="198" spans="1:11" x14ac:dyDescent="0.25">
      <c r="A198" s="4" t="s">
        <v>73</v>
      </c>
      <c r="B198" s="4" t="s">
        <v>34</v>
      </c>
      <c r="C198" s="4" t="s">
        <v>74</v>
      </c>
      <c r="D198" s="4" t="s">
        <v>78</v>
      </c>
      <c r="E198" s="4" t="s">
        <v>24</v>
      </c>
      <c r="F198" s="14" t="s">
        <v>579</v>
      </c>
      <c r="G198" s="5">
        <v>168.5</v>
      </c>
      <c r="H198" s="5">
        <v>168.5</v>
      </c>
      <c r="I198" s="5">
        <v>168.5</v>
      </c>
      <c r="J198" s="5"/>
      <c r="K198" s="19"/>
    </row>
    <row r="199" spans="1:11" ht="47.25" x14ac:dyDescent="0.25">
      <c r="A199" s="4" t="s">
        <v>73</v>
      </c>
      <c r="B199" s="4" t="s">
        <v>34</v>
      </c>
      <c r="C199" s="4" t="s">
        <v>74</v>
      </c>
      <c r="D199" s="4" t="s">
        <v>79</v>
      </c>
      <c r="E199" s="4"/>
      <c r="F199" s="14" t="s">
        <v>669</v>
      </c>
      <c r="G199" s="5">
        <f t="shared" ref="G199:I200" si="159">G200</f>
        <v>1455.4</v>
      </c>
      <c r="H199" s="5">
        <f t="shared" si="159"/>
        <v>1455.4</v>
      </c>
      <c r="I199" s="5">
        <f t="shared" si="159"/>
        <v>1455.4</v>
      </c>
      <c r="J199" s="5">
        <f t="shared" ref="J199:J200" si="160">J200</f>
        <v>0</v>
      </c>
      <c r="K199" s="19"/>
    </row>
    <row r="200" spans="1:11" ht="31.5" x14ac:dyDescent="0.25">
      <c r="A200" s="4" t="s">
        <v>73</v>
      </c>
      <c r="B200" s="4" t="s">
        <v>34</v>
      </c>
      <c r="C200" s="4" t="s">
        <v>74</v>
      </c>
      <c r="D200" s="4" t="s">
        <v>79</v>
      </c>
      <c r="E200" s="4" t="s">
        <v>15</v>
      </c>
      <c r="F200" s="14" t="s">
        <v>560</v>
      </c>
      <c r="G200" s="5">
        <f t="shared" si="159"/>
        <v>1455.4</v>
      </c>
      <c r="H200" s="5">
        <f t="shared" si="159"/>
        <v>1455.4</v>
      </c>
      <c r="I200" s="5">
        <f t="shared" si="159"/>
        <v>1455.4</v>
      </c>
      <c r="J200" s="5">
        <f t="shared" si="160"/>
        <v>0</v>
      </c>
      <c r="K200" s="19"/>
    </row>
    <row r="201" spans="1:11" ht="31.5" x14ac:dyDescent="0.25">
      <c r="A201" s="4" t="s">
        <v>73</v>
      </c>
      <c r="B201" s="4" t="s">
        <v>34</v>
      </c>
      <c r="C201" s="4" t="s">
        <v>74</v>
      </c>
      <c r="D201" s="4" t="s">
        <v>79</v>
      </c>
      <c r="E201" s="4" t="s">
        <v>16</v>
      </c>
      <c r="F201" s="14" t="s">
        <v>561</v>
      </c>
      <c r="G201" s="5">
        <v>1455.4</v>
      </c>
      <c r="H201" s="5">
        <v>1455.4</v>
      </c>
      <c r="I201" s="5">
        <v>1455.4</v>
      </c>
      <c r="J201" s="5"/>
      <c r="K201" s="19"/>
    </row>
    <row r="202" spans="1:11" ht="47.25" x14ac:dyDescent="0.25">
      <c r="A202" s="4" t="s">
        <v>73</v>
      </c>
      <c r="B202" s="4" t="s">
        <v>34</v>
      </c>
      <c r="C202" s="4" t="s">
        <v>74</v>
      </c>
      <c r="D202" s="4" t="s">
        <v>87</v>
      </c>
      <c r="E202" s="4"/>
      <c r="F202" s="14" t="s">
        <v>1046</v>
      </c>
      <c r="G202" s="5">
        <f>G203</f>
        <v>10666</v>
      </c>
      <c r="H202" s="5">
        <f t="shared" ref="H202:J202" si="161">H203</f>
        <v>10666</v>
      </c>
      <c r="I202" s="5">
        <f t="shared" si="161"/>
        <v>10666</v>
      </c>
      <c r="J202" s="5">
        <f t="shared" si="161"/>
        <v>0</v>
      </c>
      <c r="K202" s="19"/>
    </row>
    <row r="203" spans="1:11" ht="31.5" x14ac:dyDescent="0.25">
      <c r="A203" s="4" t="s">
        <v>73</v>
      </c>
      <c r="B203" s="4" t="s">
        <v>34</v>
      </c>
      <c r="C203" s="4" t="s">
        <v>74</v>
      </c>
      <c r="D203" s="4" t="s">
        <v>80</v>
      </c>
      <c r="E203" s="4"/>
      <c r="F203" s="14" t="s">
        <v>670</v>
      </c>
      <c r="G203" s="5">
        <f t="shared" ref="G203:I204" si="162">G204</f>
        <v>10666</v>
      </c>
      <c r="H203" s="5">
        <f t="shared" si="162"/>
        <v>10666</v>
      </c>
      <c r="I203" s="5">
        <f t="shared" si="162"/>
        <v>10666</v>
      </c>
      <c r="J203" s="5">
        <f t="shared" ref="J203:J204" si="163">J204</f>
        <v>0</v>
      </c>
      <c r="K203" s="19"/>
    </row>
    <row r="204" spans="1:11" ht="31.5" x14ac:dyDescent="0.25">
      <c r="A204" s="4" t="s">
        <v>73</v>
      </c>
      <c r="B204" s="4" t="s">
        <v>34</v>
      </c>
      <c r="C204" s="4" t="s">
        <v>74</v>
      </c>
      <c r="D204" s="4" t="s">
        <v>80</v>
      </c>
      <c r="E204" s="4" t="s">
        <v>15</v>
      </c>
      <c r="F204" s="14" t="s">
        <v>560</v>
      </c>
      <c r="G204" s="5">
        <f t="shared" si="162"/>
        <v>10666</v>
      </c>
      <c r="H204" s="5">
        <f t="shared" si="162"/>
        <v>10666</v>
      </c>
      <c r="I204" s="5">
        <f t="shared" si="162"/>
        <v>10666</v>
      </c>
      <c r="J204" s="5">
        <f t="shared" si="163"/>
        <v>0</v>
      </c>
      <c r="K204" s="19"/>
    </row>
    <row r="205" spans="1:11" ht="31.5" x14ac:dyDescent="0.25">
      <c r="A205" s="4" t="s">
        <v>73</v>
      </c>
      <c r="B205" s="4" t="s">
        <v>34</v>
      </c>
      <c r="C205" s="4" t="s">
        <v>74</v>
      </c>
      <c r="D205" s="4" t="s">
        <v>80</v>
      </c>
      <c r="E205" s="4" t="s">
        <v>16</v>
      </c>
      <c r="F205" s="14" t="s">
        <v>561</v>
      </c>
      <c r="G205" s="5">
        <v>10666</v>
      </c>
      <c r="H205" s="5">
        <v>10666</v>
      </c>
      <c r="I205" s="5">
        <v>10666</v>
      </c>
      <c r="J205" s="5"/>
      <c r="K205" s="19"/>
    </row>
    <row r="206" spans="1:11" s="3" customFormat="1" x14ac:dyDescent="0.25">
      <c r="A206" s="7" t="s">
        <v>73</v>
      </c>
      <c r="B206" s="7" t="s">
        <v>40</v>
      </c>
      <c r="C206" s="7"/>
      <c r="D206" s="7"/>
      <c r="E206" s="7"/>
      <c r="F206" s="28" t="s">
        <v>520</v>
      </c>
      <c r="G206" s="8">
        <f>G207+G222</f>
        <v>19540.599999999999</v>
      </c>
      <c r="H206" s="8">
        <f>H207+H222</f>
        <v>17606.3</v>
      </c>
      <c r="I206" s="8">
        <f>I207+I222</f>
        <v>17606.3</v>
      </c>
      <c r="J206" s="8">
        <f>J207+J222</f>
        <v>0</v>
      </c>
      <c r="K206" s="17"/>
    </row>
    <row r="207" spans="1:11" s="10" customFormat="1" ht="31.5" x14ac:dyDescent="0.25">
      <c r="A207" s="9" t="s">
        <v>73</v>
      </c>
      <c r="B207" s="9" t="s">
        <v>40</v>
      </c>
      <c r="C207" s="9" t="s">
        <v>81</v>
      </c>
      <c r="D207" s="9"/>
      <c r="E207" s="9"/>
      <c r="F207" s="13" t="s">
        <v>544</v>
      </c>
      <c r="G207" s="11">
        <f t="shared" ref="G207:I208" si="164">G208</f>
        <v>4109.3</v>
      </c>
      <c r="H207" s="11">
        <f t="shared" si="164"/>
        <v>4109.3</v>
      </c>
      <c r="I207" s="11">
        <f t="shared" si="164"/>
        <v>4109.3</v>
      </c>
      <c r="J207" s="11">
        <f t="shared" ref="J207:J208" si="165">J208</f>
        <v>0</v>
      </c>
      <c r="K207" s="18"/>
    </row>
    <row r="208" spans="1:11" ht="31.5" x14ac:dyDescent="0.25">
      <c r="A208" s="4" t="s">
        <v>73</v>
      </c>
      <c r="B208" s="4" t="s">
        <v>40</v>
      </c>
      <c r="C208" s="4" t="s">
        <v>81</v>
      </c>
      <c r="D208" s="4" t="s">
        <v>75</v>
      </c>
      <c r="E208" s="4"/>
      <c r="F208" s="14" t="s">
        <v>1303</v>
      </c>
      <c r="G208" s="5">
        <f t="shared" si="164"/>
        <v>4109.3</v>
      </c>
      <c r="H208" s="5">
        <f t="shared" si="164"/>
        <v>4109.3</v>
      </c>
      <c r="I208" s="5">
        <f t="shared" si="164"/>
        <v>4109.3</v>
      </c>
      <c r="J208" s="5">
        <f t="shared" si="165"/>
        <v>0</v>
      </c>
      <c r="K208" s="19"/>
    </row>
    <row r="209" spans="1:11" ht="31.5" x14ac:dyDescent="0.25">
      <c r="A209" s="4" t="s">
        <v>73</v>
      </c>
      <c r="B209" s="4" t="s">
        <v>40</v>
      </c>
      <c r="C209" s="4" t="s">
        <v>81</v>
      </c>
      <c r="D209" s="4" t="s">
        <v>82</v>
      </c>
      <c r="E209" s="4"/>
      <c r="F209" s="14" t="s">
        <v>1304</v>
      </c>
      <c r="G209" s="5">
        <f>G210+G214+G218</f>
        <v>4109.3</v>
      </c>
      <c r="H209" s="5">
        <f t="shared" ref="H209:J209" si="166">H210+H214+H218</f>
        <v>4109.3</v>
      </c>
      <c r="I209" s="5">
        <f t="shared" si="166"/>
        <v>4109.3</v>
      </c>
      <c r="J209" s="5">
        <f t="shared" si="166"/>
        <v>0</v>
      </c>
      <c r="K209" s="19"/>
    </row>
    <row r="210" spans="1:11" ht="47.25" x14ac:dyDescent="0.25">
      <c r="A210" s="4" t="s">
        <v>73</v>
      </c>
      <c r="B210" s="4" t="s">
        <v>40</v>
      </c>
      <c r="C210" s="4" t="s">
        <v>81</v>
      </c>
      <c r="D210" s="4" t="s">
        <v>83</v>
      </c>
      <c r="E210" s="4"/>
      <c r="F210" s="14" t="s">
        <v>1305</v>
      </c>
      <c r="G210" s="5">
        <f t="shared" ref="G210:I212" si="167">G211</f>
        <v>1167.5</v>
      </c>
      <c r="H210" s="5">
        <f t="shared" si="167"/>
        <v>1167.5</v>
      </c>
      <c r="I210" s="5">
        <f t="shared" si="167"/>
        <v>1167.5</v>
      </c>
      <c r="J210" s="5">
        <f t="shared" ref="J210:J212" si="168">J211</f>
        <v>0</v>
      </c>
      <c r="K210" s="19"/>
    </row>
    <row r="211" spans="1:11" ht="31.5" x14ac:dyDescent="0.25">
      <c r="A211" s="4" t="s">
        <v>73</v>
      </c>
      <c r="B211" s="4" t="s">
        <v>40</v>
      </c>
      <c r="C211" s="4" t="s">
        <v>81</v>
      </c>
      <c r="D211" s="4" t="s">
        <v>88</v>
      </c>
      <c r="E211" s="4"/>
      <c r="F211" s="14" t="s">
        <v>663</v>
      </c>
      <c r="G211" s="5">
        <f t="shared" si="167"/>
        <v>1167.5</v>
      </c>
      <c r="H211" s="5">
        <f t="shared" si="167"/>
        <v>1167.5</v>
      </c>
      <c r="I211" s="5">
        <f t="shared" si="167"/>
        <v>1167.5</v>
      </c>
      <c r="J211" s="5">
        <f t="shared" si="168"/>
        <v>0</v>
      </c>
      <c r="K211" s="19"/>
    </row>
    <row r="212" spans="1:11" ht="31.5" x14ac:dyDescent="0.25">
      <c r="A212" s="4" t="s">
        <v>73</v>
      </c>
      <c r="B212" s="4" t="s">
        <v>40</v>
      </c>
      <c r="C212" s="4" t="s">
        <v>81</v>
      </c>
      <c r="D212" s="4" t="s">
        <v>88</v>
      </c>
      <c r="E212" s="4" t="s">
        <v>15</v>
      </c>
      <c r="F212" s="14" t="s">
        <v>560</v>
      </c>
      <c r="G212" s="5">
        <f t="shared" si="167"/>
        <v>1167.5</v>
      </c>
      <c r="H212" s="5">
        <f t="shared" si="167"/>
        <v>1167.5</v>
      </c>
      <c r="I212" s="5">
        <f t="shared" si="167"/>
        <v>1167.5</v>
      </c>
      <c r="J212" s="5">
        <f t="shared" si="168"/>
        <v>0</v>
      </c>
      <c r="K212" s="19"/>
    </row>
    <row r="213" spans="1:11" ht="31.5" x14ac:dyDescent="0.25">
      <c r="A213" s="4" t="s">
        <v>73</v>
      </c>
      <c r="B213" s="4" t="s">
        <v>40</v>
      </c>
      <c r="C213" s="4" t="s">
        <v>81</v>
      </c>
      <c r="D213" s="4" t="s">
        <v>88</v>
      </c>
      <c r="E213" s="4" t="s">
        <v>16</v>
      </c>
      <c r="F213" s="14" t="s">
        <v>561</v>
      </c>
      <c r="G213" s="5">
        <v>1167.5</v>
      </c>
      <c r="H213" s="5">
        <v>1167.5</v>
      </c>
      <c r="I213" s="5">
        <v>1167.5</v>
      </c>
      <c r="J213" s="5"/>
      <c r="K213" s="19"/>
    </row>
    <row r="214" spans="1:11" ht="31.5" x14ac:dyDescent="0.25">
      <c r="A214" s="4" t="s">
        <v>73</v>
      </c>
      <c r="B214" s="4" t="s">
        <v>40</v>
      </c>
      <c r="C214" s="4" t="s">
        <v>81</v>
      </c>
      <c r="D214" s="4" t="s">
        <v>93</v>
      </c>
      <c r="E214" s="4"/>
      <c r="F214" s="14" t="s">
        <v>1306</v>
      </c>
      <c r="G214" s="5">
        <f t="shared" ref="G214:I216" si="169">G215</f>
        <v>1047.8</v>
      </c>
      <c r="H214" s="5">
        <f t="shared" si="169"/>
        <v>1047.8</v>
      </c>
      <c r="I214" s="5">
        <f t="shared" si="169"/>
        <v>1047.8</v>
      </c>
      <c r="J214" s="5">
        <f t="shared" ref="J214:J216" si="170">J215</f>
        <v>0</v>
      </c>
      <c r="K214" s="19"/>
    </row>
    <row r="215" spans="1:11" x14ac:dyDescent="0.25">
      <c r="A215" s="4" t="s">
        <v>73</v>
      </c>
      <c r="B215" s="4" t="s">
        <v>40</v>
      </c>
      <c r="C215" s="4" t="s">
        <v>81</v>
      </c>
      <c r="D215" s="4" t="s">
        <v>90</v>
      </c>
      <c r="E215" s="4"/>
      <c r="F215" s="14" t="s">
        <v>665</v>
      </c>
      <c r="G215" s="5">
        <f t="shared" si="169"/>
        <v>1047.8</v>
      </c>
      <c r="H215" s="5">
        <f t="shared" si="169"/>
        <v>1047.8</v>
      </c>
      <c r="I215" s="5">
        <f t="shared" si="169"/>
        <v>1047.8</v>
      </c>
      <c r="J215" s="5">
        <f t="shared" si="170"/>
        <v>0</v>
      </c>
      <c r="K215" s="19"/>
    </row>
    <row r="216" spans="1:11" ht="31.5" x14ac:dyDescent="0.25">
      <c r="A216" s="4" t="s">
        <v>73</v>
      </c>
      <c r="B216" s="4" t="s">
        <v>40</v>
      </c>
      <c r="C216" s="4" t="s">
        <v>81</v>
      </c>
      <c r="D216" s="4" t="s">
        <v>90</v>
      </c>
      <c r="E216" s="4" t="s">
        <v>15</v>
      </c>
      <c r="F216" s="14" t="s">
        <v>560</v>
      </c>
      <c r="G216" s="5">
        <f t="shared" si="169"/>
        <v>1047.8</v>
      </c>
      <c r="H216" s="5">
        <f t="shared" si="169"/>
        <v>1047.8</v>
      </c>
      <c r="I216" s="5">
        <f t="shared" si="169"/>
        <v>1047.8</v>
      </c>
      <c r="J216" s="5">
        <f t="shared" si="170"/>
        <v>0</v>
      </c>
      <c r="K216" s="19"/>
    </row>
    <row r="217" spans="1:11" ht="31.5" x14ac:dyDescent="0.25">
      <c r="A217" s="4" t="s">
        <v>73</v>
      </c>
      <c r="B217" s="4" t="s">
        <v>40</v>
      </c>
      <c r="C217" s="4" t="s">
        <v>81</v>
      </c>
      <c r="D217" s="4" t="s">
        <v>90</v>
      </c>
      <c r="E217" s="4" t="s">
        <v>16</v>
      </c>
      <c r="F217" s="14" t="s">
        <v>561</v>
      </c>
      <c r="G217" s="5">
        <v>1047.8</v>
      </c>
      <c r="H217" s="5">
        <v>1047.8</v>
      </c>
      <c r="I217" s="5">
        <v>1047.8</v>
      </c>
      <c r="J217" s="5"/>
      <c r="K217" s="19"/>
    </row>
    <row r="218" spans="1:11" ht="31.5" x14ac:dyDescent="0.25">
      <c r="A218" s="4" t="s">
        <v>73</v>
      </c>
      <c r="B218" s="4" t="s">
        <v>40</v>
      </c>
      <c r="C218" s="4" t="s">
        <v>81</v>
      </c>
      <c r="D218" s="4" t="s">
        <v>94</v>
      </c>
      <c r="E218" s="4"/>
      <c r="F218" s="14" t="s">
        <v>1103</v>
      </c>
      <c r="G218" s="5">
        <f t="shared" ref="G218:I220" si="171">G219</f>
        <v>1894</v>
      </c>
      <c r="H218" s="5">
        <f t="shared" si="171"/>
        <v>1894</v>
      </c>
      <c r="I218" s="5">
        <f t="shared" si="171"/>
        <v>1894</v>
      </c>
      <c r="J218" s="5">
        <f t="shared" ref="J218:J220" si="172">J219</f>
        <v>0</v>
      </c>
      <c r="K218" s="19"/>
    </row>
    <row r="219" spans="1:11" ht="31.5" x14ac:dyDescent="0.25">
      <c r="A219" s="4" t="s">
        <v>73</v>
      </c>
      <c r="B219" s="4" t="s">
        <v>40</v>
      </c>
      <c r="C219" s="4" t="s">
        <v>81</v>
      </c>
      <c r="D219" s="4" t="s">
        <v>91</v>
      </c>
      <c r="E219" s="4"/>
      <c r="F219" s="14" t="s">
        <v>666</v>
      </c>
      <c r="G219" s="5">
        <f t="shared" si="171"/>
        <v>1894</v>
      </c>
      <c r="H219" s="5">
        <f t="shared" si="171"/>
        <v>1894</v>
      </c>
      <c r="I219" s="5">
        <f t="shared" si="171"/>
        <v>1894</v>
      </c>
      <c r="J219" s="5">
        <f t="shared" si="172"/>
        <v>0</v>
      </c>
      <c r="K219" s="19"/>
    </row>
    <row r="220" spans="1:11" ht="31.5" x14ac:dyDescent="0.25">
      <c r="A220" s="4" t="s">
        <v>73</v>
      </c>
      <c r="B220" s="4" t="s">
        <v>40</v>
      </c>
      <c r="C220" s="4" t="s">
        <v>81</v>
      </c>
      <c r="D220" s="4" t="s">
        <v>91</v>
      </c>
      <c r="E220" s="4" t="s">
        <v>15</v>
      </c>
      <c r="F220" s="14" t="s">
        <v>560</v>
      </c>
      <c r="G220" s="5">
        <f t="shared" si="171"/>
        <v>1894</v>
      </c>
      <c r="H220" s="5">
        <f t="shared" si="171"/>
        <v>1894</v>
      </c>
      <c r="I220" s="5">
        <f t="shared" si="171"/>
        <v>1894</v>
      </c>
      <c r="J220" s="5">
        <f t="shared" si="172"/>
        <v>0</v>
      </c>
      <c r="K220" s="19"/>
    </row>
    <row r="221" spans="1:11" ht="31.5" x14ac:dyDescent="0.25">
      <c r="A221" s="4" t="s">
        <v>73</v>
      </c>
      <c r="B221" s="4" t="s">
        <v>40</v>
      </c>
      <c r="C221" s="4" t="s">
        <v>81</v>
      </c>
      <c r="D221" s="4" t="s">
        <v>91</v>
      </c>
      <c r="E221" s="4" t="s">
        <v>16</v>
      </c>
      <c r="F221" s="14" t="s">
        <v>561</v>
      </c>
      <c r="G221" s="5">
        <v>1894</v>
      </c>
      <c r="H221" s="5">
        <v>1894</v>
      </c>
      <c r="I221" s="5">
        <v>1894</v>
      </c>
      <c r="J221" s="5"/>
      <c r="K221" s="19"/>
    </row>
    <row r="222" spans="1:11" s="10" customFormat="1" ht="31.5" x14ac:dyDescent="0.25">
      <c r="A222" s="9" t="s">
        <v>73</v>
      </c>
      <c r="B222" s="9" t="s">
        <v>40</v>
      </c>
      <c r="C222" s="9" t="s">
        <v>96</v>
      </c>
      <c r="D222" s="9"/>
      <c r="E222" s="9"/>
      <c r="F222" s="13" t="s">
        <v>545</v>
      </c>
      <c r="G222" s="11">
        <f t="shared" ref="G222:I222" si="173">G223+G230</f>
        <v>15431.3</v>
      </c>
      <c r="H222" s="11">
        <f t="shared" si="173"/>
        <v>13496.999999999998</v>
      </c>
      <c r="I222" s="11">
        <f t="shared" si="173"/>
        <v>13496.999999999998</v>
      </c>
      <c r="J222" s="11">
        <f t="shared" ref="J222" si="174">J223+J230</f>
        <v>0</v>
      </c>
      <c r="K222" s="18"/>
    </row>
    <row r="223" spans="1:11" ht="31.5" x14ac:dyDescent="0.25">
      <c r="A223" s="4" t="s">
        <v>73</v>
      </c>
      <c r="B223" s="4" t="s">
        <v>40</v>
      </c>
      <c r="C223" s="4" t="s">
        <v>96</v>
      </c>
      <c r="D223" s="4" t="s">
        <v>26</v>
      </c>
      <c r="E223" s="4"/>
      <c r="F223" s="14" t="s">
        <v>847</v>
      </c>
      <c r="G223" s="5">
        <f t="shared" ref="G223:I224" si="175">G224</f>
        <v>323.89999999999998</v>
      </c>
      <c r="H223" s="5">
        <f t="shared" si="175"/>
        <v>323.89999999999998</v>
      </c>
      <c r="I223" s="5">
        <f t="shared" si="175"/>
        <v>323.89999999999998</v>
      </c>
      <c r="J223" s="5">
        <f t="shared" ref="J223:J224" si="176">J224</f>
        <v>0</v>
      </c>
      <c r="K223" s="19"/>
    </row>
    <row r="224" spans="1:11" x14ac:dyDescent="0.25">
      <c r="A224" s="4" t="s">
        <v>73</v>
      </c>
      <c r="B224" s="4" t="s">
        <v>40</v>
      </c>
      <c r="C224" s="4" t="s">
        <v>96</v>
      </c>
      <c r="D224" s="4" t="s">
        <v>27</v>
      </c>
      <c r="E224" s="4"/>
      <c r="F224" s="14" t="s">
        <v>856</v>
      </c>
      <c r="G224" s="5">
        <f t="shared" si="175"/>
        <v>323.89999999999998</v>
      </c>
      <c r="H224" s="5">
        <f t="shared" si="175"/>
        <v>323.89999999999998</v>
      </c>
      <c r="I224" s="5">
        <f t="shared" si="175"/>
        <v>323.89999999999998</v>
      </c>
      <c r="J224" s="5">
        <f t="shared" si="176"/>
        <v>0</v>
      </c>
      <c r="K224" s="19"/>
    </row>
    <row r="225" spans="1:11" ht="78.75" x14ac:dyDescent="0.25">
      <c r="A225" s="4" t="s">
        <v>73</v>
      </c>
      <c r="B225" s="4" t="s">
        <v>40</v>
      </c>
      <c r="C225" s="4" t="s">
        <v>96</v>
      </c>
      <c r="D225" s="4" t="s">
        <v>95</v>
      </c>
      <c r="E225" s="4"/>
      <c r="F225" s="14" t="s">
        <v>854</v>
      </c>
      <c r="G225" s="5">
        <f t="shared" ref="G225:I225" si="177">G226+G228</f>
        <v>323.89999999999998</v>
      </c>
      <c r="H225" s="5">
        <f t="shared" si="177"/>
        <v>323.89999999999998</v>
      </c>
      <c r="I225" s="5">
        <f t="shared" si="177"/>
        <v>323.89999999999998</v>
      </c>
      <c r="J225" s="5">
        <f t="shared" ref="J225" si="178">J226+J228</f>
        <v>0</v>
      </c>
      <c r="K225" s="19"/>
    </row>
    <row r="226" spans="1:11" ht="78.75" x14ac:dyDescent="0.25">
      <c r="A226" s="4" t="s">
        <v>73</v>
      </c>
      <c r="B226" s="4" t="s">
        <v>40</v>
      </c>
      <c r="C226" s="4" t="s">
        <v>96</v>
      </c>
      <c r="D226" s="4" t="s">
        <v>95</v>
      </c>
      <c r="E226" s="4" t="s">
        <v>22</v>
      </c>
      <c r="F226" s="14" t="s">
        <v>557</v>
      </c>
      <c r="G226" s="5">
        <f t="shared" ref="G226:I226" si="179">G227</f>
        <v>310.2</v>
      </c>
      <c r="H226" s="5">
        <f t="shared" si="179"/>
        <v>310.2</v>
      </c>
      <c r="I226" s="5">
        <f t="shared" si="179"/>
        <v>310.2</v>
      </c>
      <c r="J226" s="5">
        <f t="shared" ref="J226" si="180">J227</f>
        <v>0</v>
      </c>
      <c r="K226" s="19"/>
    </row>
    <row r="227" spans="1:11" ht="31.5" x14ac:dyDescent="0.25">
      <c r="A227" s="4" t="s">
        <v>73</v>
      </c>
      <c r="B227" s="4" t="s">
        <v>40</v>
      </c>
      <c r="C227" s="4" t="s">
        <v>96</v>
      </c>
      <c r="D227" s="4" t="s">
        <v>95</v>
      </c>
      <c r="E227" s="4" t="s">
        <v>32</v>
      </c>
      <c r="F227" s="14" t="s">
        <v>559</v>
      </c>
      <c r="G227" s="5">
        <v>310.2</v>
      </c>
      <c r="H227" s="5">
        <v>310.2</v>
      </c>
      <c r="I227" s="5">
        <v>310.2</v>
      </c>
      <c r="J227" s="5"/>
      <c r="K227" s="19"/>
    </row>
    <row r="228" spans="1:11" ht="31.5" x14ac:dyDescent="0.25">
      <c r="A228" s="4" t="s">
        <v>73</v>
      </c>
      <c r="B228" s="4" t="s">
        <v>40</v>
      </c>
      <c r="C228" s="4" t="s">
        <v>96</v>
      </c>
      <c r="D228" s="4" t="s">
        <v>95</v>
      </c>
      <c r="E228" s="4" t="s">
        <v>15</v>
      </c>
      <c r="F228" s="14" t="s">
        <v>560</v>
      </c>
      <c r="G228" s="5">
        <f t="shared" ref="G228:I228" si="181">G229</f>
        <v>13.7</v>
      </c>
      <c r="H228" s="5">
        <f t="shared" si="181"/>
        <v>13.7</v>
      </c>
      <c r="I228" s="5">
        <f t="shared" si="181"/>
        <v>13.7</v>
      </c>
      <c r="J228" s="5">
        <f t="shared" ref="J228" si="182">J229</f>
        <v>0</v>
      </c>
      <c r="K228" s="19"/>
    </row>
    <row r="229" spans="1:11" ht="31.5" x14ac:dyDescent="0.25">
      <c r="A229" s="4" t="s">
        <v>73</v>
      </c>
      <c r="B229" s="4" t="s">
        <v>40</v>
      </c>
      <c r="C229" s="4" t="s">
        <v>96</v>
      </c>
      <c r="D229" s="4" t="s">
        <v>95</v>
      </c>
      <c r="E229" s="4" t="s">
        <v>16</v>
      </c>
      <c r="F229" s="14" t="s">
        <v>561</v>
      </c>
      <c r="G229" s="5">
        <v>13.7</v>
      </c>
      <c r="H229" s="5">
        <v>13.7</v>
      </c>
      <c r="I229" s="5">
        <v>13.7</v>
      </c>
      <c r="J229" s="5"/>
      <c r="K229" s="19"/>
    </row>
    <row r="230" spans="1:11" ht="31.5" x14ac:dyDescent="0.25">
      <c r="A230" s="4" t="s">
        <v>73</v>
      </c>
      <c r="B230" s="4" t="s">
        <v>40</v>
      </c>
      <c r="C230" s="4" t="s">
        <v>96</v>
      </c>
      <c r="D230" s="4" t="s">
        <v>29</v>
      </c>
      <c r="E230" s="4"/>
      <c r="F230" s="14" t="s">
        <v>882</v>
      </c>
      <c r="G230" s="5">
        <f t="shared" ref="G230:I230" si="183">G231</f>
        <v>15107.4</v>
      </c>
      <c r="H230" s="5">
        <f t="shared" si="183"/>
        <v>13173.099999999999</v>
      </c>
      <c r="I230" s="5">
        <f t="shared" si="183"/>
        <v>13173.099999999999</v>
      </c>
      <c r="J230" s="5">
        <f t="shared" ref="J230" si="184">J231</f>
        <v>0</v>
      </c>
      <c r="K230" s="19"/>
    </row>
    <row r="231" spans="1:11" ht="31.5" x14ac:dyDescent="0.25">
      <c r="A231" s="4" t="s">
        <v>73</v>
      </c>
      <c r="B231" s="4" t="s">
        <v>40</v>
      </c>
      <c r="C231" s="4" t="s">
        <v>96</v>
      </c>
      <c r="D231" s="4" t="s">
        <v>30</v>
      </c>
      <c r="E231" s="4"/>
      <c r="F231" s="14" t="s">
        <v>885</v>
      </c>
      <c r="G231" s="5">
        <f t="shared" ref="G231:I231" si="185">G232+G235</f>
        <v>15107.4</v>
      </c>
      <c r="H231" s="5">
        <f t="shared" si="185"/>
        <v>13173.099999999999</v>
      </c>
      <c r="I231" s="5">
        <f t="shared" si="185"/>
        <v>13173.099999999999</v>
      </c>
      <c r="J231" s="5">
        <f t="shared" ref="J231" si="186">J232+J235</f>
        <v>0</v>
      </c>
      <c r="K231" s="19"/>
    </row>
    <row r="232" spans="1:11" ht="31.5" x14ac:dyDescent="0.25">
      <c r="A232" s="4" t="s">
        <v>73</v>
      </c>
      <c r="B232" s="4" t="s">
        <v>40</v>
      </c>
      <c r="C232" s="4" t="s">
        <v>96</v>
      </c>
      <c r="D232" s="4" t="s">
        <v>31</v>
      </c>
      <c r="E232" s="4"/>
      <c r="F232" s="14" t="s">
        <v>875</v>
      </c>
      <c r="G232" s="5">
        <f t="shared" ref="G232:I233" si="187">G233</f>
        <v>14001.1</v>
      </c>
      <c r="H232" s="5">
        <f t="shared" si="187"/>
        <v>12094.099999999999</v>
      </c>
      <c r="I232" s="5">
        <f t="shared" si="187"/>
        <v>12094.099999999999</v>
      </c>
      <c r="J232" s="5">
        <f t="shared" ref="J232:J233" si="188">J233</f>
        <v>0</v>
      </c>
      <c r="K232" s="19"/>
    </row>
    <row r="233" spans="1:11" ht="78.75" x14ac:dyDescent="0.25">
      <c r="A233" s="4" t="s">
        <v>73</v>
      </c>
      <c r="B233" s="4" t="s">
        <v>40</v>
      </c>
      <c r="C233" s="4" t="s">
        <v>96</v>
      </c>
      <c r="D233" s="4" t="s">
        <v>31</v>
      </c>
      <c r="E233" s="4" t="s">
        <v>22</v>
      </c>
      <c r="F233" s="14" t="s">
        <v>557</v>
      </c>
      <c r="G233" s="5">
        <f t="shared" si="187"/>
        <v>14001.1</v>
      </c>
      <c r="H233" s="5">
        <f t="shared" si="187"/>
        <v>12094.099999999999</v>
      </c>
      <c r="I233" s="5">
        <f t="shared" si="187"/>
        <v>12094.099999999999</v>
      </c>
      <c r="J233" s="5">
        <f t="shared" si="188"/>
        <v>0</v>
      </c>
      <c r="K233" s="19"/>
    </row>
    <row r="234" spans="1:11" ht="31.5" x14ac:dyDescent="0.25">
      <c r="A234" s="4" t="s">
        <v>73</v>
      </c>
      <c r="B234" s="4" t="s">
        <v>40</v>
      </c>
      <c r="C234" s="4" t="s">
        <v>96</v>
      </c>
      <c r="D234" s="4" t="s">
        <v>31</v>
      </c>
      <c r="E234" s="4" t="s">
        <v>32</v>
      </c>
      <c r="F234" s="14" t="s">
        <v>559</v>
      </c>
      <c r="G234" s="5">
        <v>14001.1</v>
      </c>
      <c r="H234" s="5">
        <v>12094.099999999999</v>
      </c>
      <c r="I234" s="5">
        <v>12094.099999999999</v>
      </c>
      <c r="J234" s="5"/>
      <c r="K234" s="19"/>
    </row>
    <row r="235" spans="1:11" ht="31.5" x14ac:dyDescent="0.25">
      <c r="A235" s="4" t="s">
        <v>73</v>
      </c>
      <c r="B235" s="4" t="s">
        <v>40</v>
      </c>
      <c r="C235" s="4" t="s">
        <v>96</v>
      </c>
      <c r="D235" s="4" t="s">
        <v>33</v>
      </c>
      <c r="E235" s="4"/>
      <c r="F235" s="14" t="s">
        <v>876</v>
      </c>
      <c r="G235" s="5">
        <f>G236+G238</f>
        <v>1106.3</v>
      </c>
      <c r="H235" s="5">
        <f t="shared" ref="H235:J235" si="189">H236+H238</f>
        <v>1079</v>
      </c>
      <c r="I235" s="5">
        <f t="shared" si="189"/>
        <v>1079</v>
      </c>
      <c r="J235" s="5">
        <f t="shared" si="189"/>
        <v>0</v>
      </c>
      <c r="K235" s="19"/>
    </row>
    <row r="236" spans="1:11" ht="78.75" x14ac:dyDescent="0.25">
      <c r="A236" s="4" t="s">
        <v>73</v>
      </c>
      <c r="B236" s="4" t="s">
        <v>40</v>
      </c>
      <c r="C236" s="4" t="s">
        <v>96</v>
      </c>
      <c r="D236" s="4" t="s">
        <v>33</v>
      </c>
      <c r="E236" s="4" t="s">
        <v>22</v>
      </c>
      <c r="F236" s="14" t="s">
        <v>557</v>
      </c>
      <c r="G236" s="5">
        <f t="shared" ref="G236:I236" si="190">G237</f>
        <v>100</v>
      </c>
      <c r="H236" s="5">
        <f t="shared" si="190"/>
        <v>100</v>
      </c>
      <c r="I236" s="5">
        <f t="shared" si="190"/>
        <v>100</v>
      </c>
      <c r="J236" s="5">
        <f t="shared" ref="J236" si="191">J237</f>
        <v>0</v>
      </c>
      <c r="K236" s="19"/>
    </row>
    <row r="237" spans="1:11" ht="31.5" x14ac:dyDescent="0.25">
      <c r="A237" s="4" t="s">
        <v>73</v>
      </c>
      <c r="B237" s="4" t="s">
        <v>40</v>
      </c>
      <c r="C237" s="4" t="s">
        <v>96</v>
      </c>
      <c r="D237" s="4" t="s">
        <v>33</v>
      </c>
      <c r="E237" s="4" t="s">
        <v>32</v>
      </c>
      <c r="F237" s="14" t="s">
        <v>559</v>
      </c>
      <c r="G237" s="5">
        <v>100</v>
      </c>
      <c r="H237" s="5">
        <v>100</v>
      </c>
      <c r="I237" s="5">
        <v>100</v>
      </c>
      <c r="J237" s="5"/>
      <c r="K237" s="19"/>
    </row>
    <row r="238" spans="1:11" ht="31.5" x14ac:dyDescent="0.25">
      <c r="A238" s="4" t="s">
        <v>73</v>
      </c>
      <c r="B238" s="4" t="s">
        <v>40</v>
      </c>
      <c r="C238" s="4" t="s">
        <v>96</v>
      </c>
      <c r="D238" s="4" t="s">
        <v>33</v>
      </c>
      <c r="E238" s="4" t="s">
        <v>15</v>
      </c>
      <c r="F238" s="14" t="s">
        <v>560</v>
      </c>
      <c r="G238" s="5">
        <f t="shared" ref="G238:I238" si="192">G239</f>
        <v>1006.3</v>
      </c>
      <c r="H238" s="5">
        <f t="shared" si="192"/>
        <v>979</v>
      </c>
      <c r="I238" s="5">
        <f t="shared" si="192"/>
        <v>979</v>
      </c>
      <c r="J238" s="5">
        <f t="shared" ref="J238" si="193">J239</f>
        <v>0</v>
      </c>
      <c r="K238" s="19"/>
    </row>
    <row r="239" spans="1:11" ht="31.5" x14ac:dyDescent="0.25">
      <c r="A239" s="4" t="s">
        <v>73</v>
      </c>
      <c r="B239" s="4" t="s">
        <v>40</v>
      </c>
      <c r="C239" s="4" t="s">
        <v>96</v>
      </c>
      <c r="D239" s="4" t="s">
        <v>33</v>
      </c>
      <c r="E239" s="4" t="s">
        <v>16</v>
      </c>
      <c r="F239" s="14" t="s">
        <v>561</v>
      </c>
      <c r="G239" s="5">
        <v>1006.3</v>
      </c>
      <c r="H239" s="5">
        <v>979</v>
      </c>
      <c r="I239" s="5">
        <v>979</v>
      </c>
      <c r="J239" s="5"/>
      <c r="K239" s="19"/>
    </row>
    <row r="240" spans="1:11" s="3" customFormat="1" x14ac:dyDescent="0.25">
      <c r="A240" s="7" t="s">
        <v>73</v>
      </c>
      <c r="B240" s="7" t="s">
        <v>97</v>
      </c>
      <c r="C240" s="7"/>
      <c r="D240" s="7"/>
      <c r="E240" s="7"/>
      <c r="F240" s="12" t="s">
        <v>523</v>
      </c>
      <c r="G240" s="8">
        <f t="shared" ref="G240:I242" si="194">G241</f>
        <v>25895.9</v>
      </c>
      <c r="H240" s="8">
        <f t="shared" si="194"/>
        <v>24305.1</v>
      </c>
      <c r="I240" s="8">
        <f t="shared" si="194"/>
        <v>24305.1</v>
      </c>
      <c r="J240" s="8">
        <f t="shared" ref="J240:J242" si="195">J241</f>
        <v>0</v>
      </c>
      <c r="K240" s="17"/>
    </row>
    <row r="241" spans="1:11" s="10" customFormat="1" x14ac:dyDescent="0.25">
      <c r="A241" s="9" t="s">
        <v>73</v>
      </c>
      <c r="B241" s="9" t="s">
        <v>97</v>
      </c>
      <c r="C241" s="9" t="s">
        <v>74</v>
      </c>
      <c r="D241" s="9"/>
      <c r="E241" s="9"/>
      <c r="F241" s="13" t="s">
        <v>551</v>
      </c>
      <c r="G241" s="11">
        <f t="shared" si="194"/>
        <v>25895.9</v>
      </c>
      <c r="H241" s="11">
        <f t="shared" si="194"/>
        <v>24305.1</v>
      </c>
      <c r="I241" s="11">
        <f t="shared" si="194"/>
        <v>24305.1</v>
      </c>
      <c r="J241" s="11">
        <f t="shared" si="195"/>
        <v>0</v>
      </c>
      <c r="K241" s="18"/>
    </row>
    <row r="242" spans="1:11" ht="31.5" x14ac:dyDescent="0.25">
      <c r="A242" s="4" t="s">
        <v>73</v>
      </c>
      <c r="B242" s="4" t="s">
        <v>97</v>
      </c>
      <c r="C242" s="4" t="s">
        <v>74</v>
      </c>
      <c r="D242" s="4" t="s">
        <v>26</v>
      </c>
      <c r="E242" s="4"/>
      <c r="F242" s="14" t="s">
        <v>847</v>
      </c>
      <c r="G242" s="5">
        <f>G243</f>
        <v>25895.9</v>
      </c>
      <c r="H242" s="5">
        <f t="shared" si="194"/>
        <v>24305.1</v>
      </c>
      <c r="I242" s="5">
        <f t="shared" si="194"/>
        <v>24305.1</v>
      </c>
      <c r="J242" s="5">
        <f t="shared" si="195"/>
        <v>0</v>
      </c>
      <c r="K242" s="19"/>
    </row>
    <row r="243" spans="1:11" ht="47.25" x14ac:dyDescent="0.25">
      <c r="A243" s="4" t="s">
        <v>73</v>
      </c>
      <c r="B243" s="4" t="s">
        <v>97</v>
      </c>
      <c r="C243" s="4" t="s">
        <v>74</v>
      </c>
      <c r="D243" s="4" t="s">
        <v>101</v>
      </c>
      <c r="E243" s="4"/>
      <c r="F243" s="14" t="s">
        <v>1142</v>
      </c>
      <c r="G243" s="5">
        <f>G244+G251+G254</f>
        <v>25895.9</v>
      </c>
      <c r="H243" s="5">
        <f t="shared" ref="H243:J243" si="196">H244+H251+H254</f>
        <v>24305.1</v>
      </c>
      <c r="I243" s="5">
        <f t="shared" si="196"/>
        <v>24305.1</v>
      </c>
      <c r="J243" s="5">
        <f t="shared" si="196"/>
        <v>0</v>
      </c>
      <c r="K243" s="19"/>
    </row>
    <row r="244" spans="1:11" ht="47.25" x14ac:dyDescent="0.25">
      <c r="A244" s="4" t="s">
        <v>73</v>
      </c>
      <c r="B244" s="4" t="s">
        <v>97</v>
      </c>
      <c r="C244" s="4" t="s">
        <v>74</v>
      </c>
      <c r="D244" s="4" t="s">
        <v>98</v>
      </c>
      <c r="E244" s="4"/>
      <c r="F244" s="14" t="s">
        <v>594</v>
      </c>
      <c r="G244" s="5">
        <f t="shared" ref="G244:I244" si="197">G245+G247+G249</f>
        <v>13384.400000000001</v>
      </c>
      <c r="H244" s="5">
        <f t="shared" si="197"/>
        <v>11793.599999999999</v>
      </c>
      <c r="I244" s="5">
        <f t="shared" si="197"/>
        <v>11793.599999999999</v>
      </c>
      <c r="J244" s="5">
        <f t="shared" ref="J244" si="198">J245+J247+J249</f>
        <v>0</v>
      </c>
      <c r="K244" s="19"/>
    </row>
    <row r="245" spans="1:11" ht="78.75" x14ac:dyDescent="0.25">
      <c r="A245" s="4" t="s">
        <v>73</v>
      </c>
      <c r="B245" s="4" t="s">
        <v>97</v>
      </c>
      <c r="C245" s="4" t="s">
        <v>74</v>
      </c>
      <c r="D245" s="4" t="s">
        <v>98</v>
      </c>
      <c r="E245" s="4" t="s">
        <v>22</v>
      </c>
      <c r="F245" s="14" t="s">
        <v>557</v>
      </c>
      <c r="G245" s="5">
        <f t="shared" ref="G245:I245" si="199">G246</f>
        <v>11731.5</v>
      </c>
      <c r="H245" s="5">
        <f t="shared" si="199"/>
        <v>10377.4</v>
      </c>
      <c r="I245" s="5">
        <f t="shared" si="199"/>
        <v>10377.4</v>
      </c>
      <c r="J245" s="5">
        <f t="shared" ref="J245" si="200">J246</f>
        <v>0</v>
      </c>
      <c r="K245" s="19"/>
    </row>
    <row r="246" spans="1:11" x14ac:dyDescent="0.25">
      <c r="A246" s="4" t="s">
        <v>73</v>
      </c>
      <c r="B246" s="4" t="s">
        <v>97</v>
      </c>
      <c r="C246" s="4" t="s">
        <v>74</v>
      </c>
      <c r="D246" s="4" t="s">
        <v>98</v>
      </c>
      <c r="E246" s="4" t="s">
        <v>23</v>
      </c>
      <c r="F246" s="14" t="s">
        <v>558</v>
      </c>
      <c r="G246" s="5">
        <v>11731.5</v>
      </c>
      <c r="H246" s="5">
        <v>10377.4</v>
      </c>
      <c r="I246" s="5">
        <v>10377.4</v>
      </c>
      <c r="J246" s="5"/>
      <c r="K246" s="19"/>
    </row>
    <row r="247" spans="1:11" ht="31.5" x14ac:dyDescent="0.25">
      <c r="A247" s="4" t="s">
        <v>73</v>
      </c>
      <c r="B247" s="4" t="s">
        <v>97</v>
      </c>
      <c r="C247" s="4" t="s">
        <v>74</v>
      </c>
      <c r="D247" s="4" t="s">
        <v>98</v>
      </c>
      <c r="E247" s="4" t="s">
        <v>15</v>
      </c>
      <c r="F247" s="14" t="s">
        <v>560</v>
      </c>
      <c r="G247" s="5">
        <f t="shared" ref="G247:I247" si="201">G248</f>
        <v>476.1</v>
      </c>
      <c r="H247" s="5">
        <f t="shared" si="201"/>
        <v>448.8</v>
      </c>
      <c r="I247" s="5">
        <f t="shared" si="201"/>
        <v>448.8</v>
      </c>
      <c r="J247" s="5">
        <f t="shared" ref="J247" si="202">J248</f>
        <v>0</v>
      </c>
      <c r="K247" s="19"/>
    </row>
    <row r="248" spans="1:11" ht="31.5" x14ac:dyDescent="0.25">
      <c r="A248" s="4" t="s">
        <v>73</v>
      </c>
      <c r="B248" s="4" t="s">
        <v>97</v>
      </c>
      <c r="C248" s="4" t="s">
        <v>74</v>
      </c>
      <c r="D248" s="4" t="s">
        <v>98</v>
      </c>
      <c r="E248" s="4" t="s">
        <v>16</v>
      </c>
      <c r="F248" s="14" t="s">
        <v>561</v>
      </c>
      <c r="G248" s="5">
        <v>476.1</v>
      </c>
      <c r="H248" s="5">
        <v>448.8</v>
      </c>
      <c r="I248" s="5">
        <v>448.8</v>
      </c>
      <c r="J248" s="5"/>
      <c r="K248" s="19"/>
    </row>
    <row r="249" spans="1:11" x14ac:dyDescent="0.25">
      <c r="A249" s="4" t="s">
        <v>73</v>
      </c>
      <c r="B249" s="4" t="s">
        <v>97</v>
      </c>
      <c r="C249" s="4" t="s">
        <v>74</v>
      </c>
      <c r="D249" s="4" t="s">
        <v>98</v>
      </c>
      <c r="E249" s="4" t="s">
        <v>17</v>
      </c>
      <c r="F249" s="14" t="s">
        <v>576</v>
      </c>
      <c r="G249" s="5">
        <f t="shared" ref="G249:I249" si="203">G250</f>
        <v>1176.8000000000002</v>
      </c>
      <c r="H249" s="5">
        <f t="shared" si="203"/>
        <v>967.4</v>
      </c>
      <c r="I249" s="5">
        <f t="shared" si="203"/>
        <v>967.4</v>
      </c>
      <c r="J249" s="5">
        <f t="shared" ref="J249" si="204">J250</f>
        <v>0</v>
      </c>
      <c r="K249" s="19"/>
    </row>
    <row r="250" spans="1:11" x14ac:dyDescent="0.25">
      <c r="A250" s="4" t="s">
        <v>73</v>
      </c>
      <c r="B250" s="4" t="s">
        <v>97</v>
      </c>
      <c r="C250" s="4" t="s">
        <v>74</v>
      </c>
      <c r="D250" s="4" t="s">
        <v>98</v>
      </c>
      <c r="E250" s="4" t="s">
        <v>24</v>
      </c>
      <c r="F250" s="14" t="s">
        <v>579</v>
      </c>
      <c r="G250" s="5">
        <v>1176.8000000000002</v>
      </c>
      <c r="H250" s="5">
        <v>967.4</v>
      </c>
      <c r="I250" s="5">
        <v>967.4</v>
      </c>
      <c r="J250" s="5"/>
      <c r="K250" s="19"/>
    </row>
    <row r="251" spans="1:11" ht="63" x14ac:dyDescent="0.25">
      <c r="A251" s="4" t="s">
        <v>73</v>
      </c>
      <c r="B251" s="4" t="s">
        <v>97</v>
      </c>
      <c r="C251" s="4" t="s">
        <v>74</v>
      </c>
      <c r="D251" s="4" t="s">
        <v>99</v>
      </c>
      <c r="E251" s="4"/>
      <c r="F251" s="14" t="s">
        <v>853</v>
      </c>
      <c r="G251" s="5">
        <f t="shared" ref="G251:I252" si="205">G252</f>
        <v>11491.5</v>
      </c>
      <c r="H251" s="5">
        <f t="shared" si="205"/>
        <v>11491.5</v>
      </c>
      <c r="I251" s="5">
        <f t="shared" si="205"/>
        <v>11491.5</v>
      </c>
      <c r="J251" s="5">
        <f t="shared" ref="J251:J252" si="206">J252</f>
        <v>0</v>
      </c>
      <c r="K251" s="19"/>
    </row>
    <row r="252" spans="1:11" ht="31.5" x14ac:dyDescent="0.25">
      <c r="A252" s="4" t="s">
        <v>73</v>
      </c>
      <c r="B252" s="4" t="s">
        <v>97</v>
      </c>
      <c r="C252" s="4" t="s">
        <v>74</v>
      </c>
      <c r="D252" s="4" t="s">
        <v>99</v>
      </c>
      <c r="E252" s="4" t="s">
        <v>15</v>
      </c>
      <c r="F252" s="14" t="s">
        <v>560</v>
      </c>
      <c r="G252" s="5">
        <f t="shared" si="205"/>
        <v>11491.5</v>
      </c>
      <c r="H252" s="5">
        <f t="shared" si="205"/>
        <v>11491.5</v>
      </c>
      <c r="I252" s="5">
        <f t="shared" si="205"/>
        <v>11491.5</v>
      </c>
      <c r="J252" s="5">
        <f t="shared" si="206"/>
        <v>0</v>
      </c>
      <c r="K252" s="19"/>
    </row>
    <row r="253" spans="1:11" ht="31.5" x14ac:dyDescent="0.25">
      <c r="A253" s="4" t="s">
        <v>73</v>
      </c>
      <c r="B253" s="4" t="s">
        <v>97</v>
      </c>
      <c r="C253" s="4" t="s">
        <v>74</v>
      </c>
      <c r="D253" s="4" t="s">
        <v>99</v>
      </c>
      <c r="E253" s="4" t="s">
        <v>16</v>
      </c>
      <c r="F253" s="14" t="s">
        <v>561</v>
      </c>
      <c r="G253" s="5">
        <v>11491.5</v>
      </c>
      <c r="H253" s="5">
        <v>11491.5</v>
      </c>
      <c r="I253" s="5">
        <v>11491.5</v>
      </c>
      <c r="J253" s="5"/>
      <c r="K253" s="19"/>
    </row>
    <row r="254" spans="1:11" ht="78.75" x14ac:dyDescent="0.25">
      <c r="A254" s="4" t="s">
        <v>73</v>
      </c>
      <c r="B254" s="4" t="s">
        <v>97</v>
      </c>
      <c r="C254" s="4" t="s">
        <v>74</v>
      </c>
      <c r="D254" s="4" t="s">
        <v>100</v>
      </c>
      <c r="E254" s="4"/>
      <c r="F254" s="14" t="s">
        <v>854</v>
      </c>
      <c r="G254" s="5">
        <f>G255+G257</f>
        <v>1020</v>
      </c>
      <c r="H254" s="5">
        <f t="shared" ref="H254:J254" si="207">H255+H257</f>
        <v>1020</v>
      </c>
      <c r="I254" s="5">
        <f t="shared" si="207"/>
        <v>1020</v>
      </c>
      <c r="J254" s="5">
        <f t="shared" si="207"/>
        <v>0</v>
      </c>
      <c r="K254" s="19"/>
    </row>
    <row r="255" spans="1:11" ht="78.75" x14ac:dyDescent="0.25">
      <c r="A255" s="4" t="s">
        <v>73</v>
      </c>
      <c r="B255" s="4" t="s">
        <v>97</v>
      </c>
      <c r="C255" s="4" t="s">
        <v>74</v>
      </c>
      <c r="D255" s="4" t="s">
        <v>100</v>
      </c>
      <c r="E255" s="4" t="s">
        <v>22</v>
      </c>
      <c r="F255" s="14" t="s">
        <v>557</v>
      </c>
      <c r="G255" s="5">
        <f t="shared" ref="G255:I255" si="208">G256</f>
        <v>1000</v>
      </c>
      <c r="H255" s="5">
        <f t="shared" si="208"/>
        <v>1000</v>
      </c>
      <c r="I255" s="5">
        <f t="shared" si="208"/>
        <v>1000</v>
      </c>
      <c r="J255" s="5">
        <f t="shared" ref="J255" si="209">J256</f>
        <v>0</v>
      </c>
      <c r="K255" s="19"/>
    </row>
    <row r="256" spans="1:11" x14ac:dyDescent="0.25">
      <c r="A256" s="4" t="s">
        <v>73</v>
      </c>
      <c r="B256" s="4" t="s">
        <v>97</v>
      </c>
      <c r="C256" s="4" t="s">
        <v>74</v>
      </c>
      <c r="D256" s="4" t="s">
        <v>100</v>
      </c>
      <c r="E256" s="4" t="s">
        <v>23</v>
      </c>
      <c r="F256" s="14" t="s">
        <v>558</v>
      </c>
      <c r="G256" s="5">
        <v>1000</v>
      </c>
      <c r="H256" s="5">
        <v>1000</v>
      </c>
      <c r="I256" s="5">
        <v>1000</v>
      </c>
      <c r="J256" s="5"/>
      <c r="K256" s="19"/>
    </row>
    <row r="257" spans="1:11" ht="31.5" x14ac:dyDescent="0.25">
      <c r="A257" s="4" t="s">
        <v>73</v>
      </c>
      <c r="B257" s="4" t="s">
        <v>97</v>
      </c>
      <c r="C257" s="4" t="s">
        <v>74</v>
      </c>
      <c r="D257" s="4" t="s">
        <v>100</v>
      </c>
      <c r="E257" s="4" t="s">
        <v>15</v>
      </c>
      <c r="F257" s="14" t="s">
        <v>560</v>
      </c>
      <c r="G257" s="5">
        <f>G258</f>
        <v>20</v>
      </c>
      <c r="H257" s="5">
        <f t="shared" ref="H257:J257" si="210">H258</f>
        <v>20</v>
      </c>
      <c r="I257" s="5">
        <f t="shared" si="210"/>
        <v>20</v>
      </c>
      <c r="J257" s="5">
        <f t="shared" si="210"/>
        <v>0</v>
      </c>
      <c r="K257" s="19"/>
    </row>
    <row r="258" spans="1:11" ht="31.5" x14ac:dyDescent="0.25">
      <c r="A258" s="4" t="s">
        <v>73</v>
      </c>
      <c r="B258" s="4" t="s">
        <v>97</v>
      </c>
      <c r="C258" s="4" t="s">
        <v>74</v>
      </c>
      <c r="D258" s="4" t="s">
        <v>100</v>
      </c>
      <c r="E258" s="4" t="s">
        <v>16</v>
      </c>
      <c r="F258" s="14" t="s">
        <v>561</v>
      </c>
      <c r="G258" s="5">
        <v>20</v>
      </c>
      <c r="H258" s="5">
        <v>20</v>
      </c>
      <c r="I258" s="5">
        <v>20</v>
      </c>
      <c r="J258" s="5"/>
      <c r="K258" s="19"/>
    </row>
    <row r="259" spans="1:11" s="3" customFormat="1" ht="31.5" x14ac:dyDescent="0.25">
      <c r="A259" s="7" t="s">
        <v>102</v>
      </c>
      <c r="B259" s="7"/>
      <c r="C259" s="7"/>
      <c r="D259" s="7"/>
      <c r="E259" s="7"/>
      <c r="F259" s="28" t="s">
        <v>495</v>
      </c>
      <c r="G259" s="8">
        <f>G260+G344+G446</f>
        <v>1461605</v>
      </c>
      <c r="H259" s="8">
        <f>H260+H344+H446</f>
        <v>1513288.8</v>
      </c>
      <c r="I259" s="8">
        <f>I260+I344+I446</f>
        <v>1447298</v>
      </c>
      <c r="J259" s="8">
        <f>J260+J344+J446</f>
        <v>0</v>
      </c>
      <c r="K259" s="17"/>
    </row>
    <row r="260" spans="1:11" s="3" customFormat="1" x14ac:dyDescent="0.25">
      <c r="A260" s="7" t="s">
        <v>102</v>
      </c>
      <c r="B260" s="7" t="s">
        <v>74</v>
      </c>
      <c r="C260" s="7"/>
      <c r="D260" s="7"/>
      <c r="E260" s="7"/>
      <c r="F260" s="28" t="s">
        <v>521</v>
      </c>
      <c r="G260" s="8">
        <f>G261+G288+G329</f>
        <v>423255</v>
      </c>
      <c r="H260" s="8">
        <f>H261+H288+H329</f>
        <v>420586.10000000003</v>
      </c>
      <c r="I260" s="8">
        <f>I261+I288+I329</f>
        <v>416602.30000000005</v>
      </c>
      <c r="J260" s="8">
        <f>J261+J288+J329</f>
        <v>0</v>
      </c>
      <c r="K260" s="17"/>
    </row>
    <row r="261" spans="1:11" s="10" customFormat="1" x14ac:dyDescent="0.25">
      <c r="A261" s="9" t="s">
        <v>102</v>
      </c>
      <c r="B261" s="9" t="s">
        <v>74</v>
      </c>
      <c r="C261" s="9" t="s">
        <v>81</v>
      </c>
      <c r="D261" s="9"/>
      <c r="E261" s="9"/>
      <c r="F261" s="13" t="s">
        <v>546</v>
      </c>
      <c r="G261" s="11">
        <f>G262+G282</f>
        <v>394979.1</v>
      </c>
      <c r="H261" s="11">
        <f t="shared" ref="H261:J261" si="211">H262+H282</f>
        <v>392234.00000000006</v>
      </c>
      <c r="I261" s="11">
        <f t="shared" si="211"/>
        <v>388250.20000000007</v>
      </c>
      <c r="J261" s="11">
        <f t="shared" si="211"/>
        <v>0</v>
      </c>
      <c r="K261" s="18"/>
    </row>
    <row r="262" spans="1:11" x14ac:dyDescent="0.25">
      <c r="A262" s="4" t="s">
        <v>102</v>
      </c>
      <c r="B262" s="4" t="s">
        <v>74</v>
      </c>
      <c r="C262" s="4" t="s">
        <v>81</v>
      </c>
      <c r="D262" s="4" t="s">
        <v>110</v>
      </c>
      <c r="E262" s="4"/>
      <c r="F262" s="14" t="s">
        <v>1169</v>
      </c>
      <c r="G262" s="5">
        <f t="shared" ref="G262:I262" si="212">G263+G271</f>
        <v>394979.1</v>
      </c>
      <c r="H262" s="5">
        <f t="shared" si="212"/>
        <v>392234.00000000006</v>
      </c>
      <c r="I262" s="5">
        <f t="shared" si="212"/>
        <v>388091.30000000005</v>
      </c>
      <c r="J262" s="5">
        <f t="shared" ref="J262" si="213">J263+J271</f>
        <v>0</v>
      </c>
      <c r="K262" s="19"/>
    </row>
    <row r="263" spans="1:11" ht="63" x14ac:dyDescent="0.25">
      <c r="A263" s="4" t="s">
        <v>102</v>
      </c>
      <c r="B263" s="4" t="s">
        <v>74</v>
      </c>
      <c r="C263" s="4" t="s">
        <v>81</v>
      </c>
      <c r="D263" s="4" t="s">
        <v>111</v>
      </c>
      <c r="E263" s="4"/>
      <c r="F263" s="14" t="s">
        <v>1175</v>
      </c>
      <c r="G263" s="5">
        <f t="shared" ref="G263:I263" si="214">G264</f>
        <v>7606.6</v>
      </c>
      <c r="H263" s="5">
        <f t="shared" si="214"/>
        <v>5513.9</v>
      </c>
      <c r="I263" s="5">
        <f t="shared" si="214"/>
        <v>1313.9</v>
      </c>
      <c r="J263" s="5">
        <f t="shared" ref="J263" si="215">J264</f>
        <v>0</v>
      </c>
      <c r="K263" s="19"/>
    </row>
    <row r="264" spans="1:11" ht="47.25" x14ac:dyDescent="0.25">
      <c r="A264" s="4" t="s">
        <v>102</v>
      </c>
      <c r="B264" s="4" t="s">
        <v>74</v>
      </c>
      <c r="C264" s="4" t="s">
        <v>81</v>
      </c>
      <c r="D264" s="4" t="s">
        <v>112</v>
      </c>
      <c r="E264" s="4"/>
      <c r="F264" s="14" t="s">
        <v>1176</v>
      </c>
      <c r="G264" s="5">
        <f t="shared" ref="G264:I264" si="216">G265+G268</f>
        <v>7606.6</v>
      </c>
      <c r="H264" s="5">
        <f t="shared" si="216"/>
        <v>5513.9</v>
      </c>
      <c r="I264" s="5">
        <f t="shared" si="216"/>
        <v>1313.9</v>
      </c>
      <c r="J264" s="5">
        <f t="shared" ref="J264" si="217">J265+J268</f>
        <v>0</v>
      </c>
      <c r="K264" s="19"/>
    </row>
    <row r="265" spans="1:11" ht="31.5" x14ac:dyDescent="0.25">
      <c r="A265" s="4" t="s">
        <v>102</v>
      </c>
      <c r="B265" s="4" t="s">
        <v>74</v>
      </c>
      <c r="C265" s="4" t="s">
        <v>81</v>
      </c>
      <c r="D265" s="4" t="s">
        <v>103</v>
      </c>
      <c r="E265" s="4"/>
      <c r="F265" s="14" t="s">
        <v>612</v>
      </c>
      <c r="G265" s="5">
        <f t="shared" ref="G265:I266" si="218">G266</f>
        <v>313.89999999999998</v>
      </c>
      <c r="H265" s="5">
        <f t="shared" si="218"/>
        <v>313.89999999999998</v>
      </c>
      <c r="I265" s="5">
        <f t="shared" si="218"/>
        <v>313.89999999999998</v>
      </c>
      <c r="J265" s="5">
        <f t="shared" ref="J265:J266" si="219">J266</f>
        <v>0</v>
      </c>
      <c r="K265" s="19"/>
    </row>
    <row r="266" spans="1:11" ht="31.5" x14ac:dyDescent="0.25">
      <c r="A266" s="4" t="s">
        <v>102</v>
      </c>
      <c r="B266" s="4" t="s">
        <v>74</v>
      </c>
      <c r="C266" s="4" t="s">
        <v>81</v>
      </c>
      <c r="D266" s="4" t="s">
        <v>103</v>
      </c>
      <c r="E266" s="4" t="s">
        <v>92</v>
      </c>
      <c r="F266" s="14" t="s">
        <v>570</v>
      </c>
      <c r="G266" s="5">
        <f t="shared" si="218"/>
        <v>313.89999999999998</v>
      </c>
      <c r="H266" s="5">
        <f t="shared" si="218"/>
        <v>313.89999999999998</v>
      </c>
      <c r="I266" s="5">
        <f t="shared" si="218"/>
        <v>313.89999999999998</v>
      </c>
      <c r="J266" s="5">
        <f t="shared" si="219"/>
        <v>0</v>
      </c>
      <c r="K266" s="19"/>
    </row>
    <row r="267" spans="1:11" x14ac:dyDescent="0.25">
      <c r="A267" s="4" t="s">
        <v>102</v>
      </c>
      <c r="B267" s="4" t="s">
        <v>74</v>
      </c>
      <c r="C267" s="4" t="s">
        <v>81</v>
      </c>
      <c r="D267" s="4" t="s">
        <v>103</v>
      </c>
      <c r="E267" s="4" t="s">
        <v>104</v>
      </c>
      <c r="F267" s="14" t="s">
        <v>572</v>
      </c>
      <c r="G267" s="5">
        <v>313.89999999999998</v>
      </c>
      <c r="H267" s="5">
        <v>313.89999999999998</v>
      </c>
      <c r="I267" s="5">
        <v>313.89999999999998</v>
      </c>
      <c r="J267" s="5"/>
      <c r="K267" s="19"/>
    </row>
    <row r="268" spans="1:11" ht="47.25" x14ac:dyDescent="0.25">
      <c r="A268" s="4" t="s">
        <v>102</v>
      </c>
      <c r="B268" s="4" t="s">
        <v>74</v>
      </c>
      <c r="C268" s="4" t="s">
        <v>81</v>
      </c>
      <c r="D268" s="4" t="s">
        <v>105</v>
      </c>
      <c r="E268" s="4"/>
      <c r="F268" s="14" t="s">
        <v>930</v>
      </c>
      <c r="G268" s="5">
        <f t="shared" ref="G268:I269" si="220">G269</f>
        <v>7292.7000000000007</v>
      </c>
      <c r="H268" s="5">
        <f t="shared" si="220"/>
        <v>5200</v>
      </c>
      <c r="I268" s="5">
        <f t="shared" si="220"/>
        <v>1000</v>
      </c>
      <c r="J268" s="5">
        <f t="shared" ref="J268:J269" si="221">J269</f>
        <v>0</v>
      </c>
      <c r="K268" s="19"/>
    </row>
    <row r="269" spans="1:11" ht="31.5" x14ac:dyDescent="0.25">
      <c r="A269" s="4" t="s">
        <v>102</v>
      </c>
      <c r="B269" s="4" t="s">
        <v>74</v>
      </c>
      <c r="C269" s="4" t="s">
        <v>81</v>
      </c>
      <c r="D269" s="4" t="s">
        <v>105</v>
      </c>
      <c r="E269" s="4" t="s">
        <v>92</v>
      </c>
      <c r="F269" s="14" t="s">
        <v>570</v>
      </c>
      <c r="G269" s="5">
        <f t="shared" si="220"/>
        <v>7292.7000000000007</v>
      </c>
      <c r="H269" s="5">
        <f t="shared" si="220"/>
        <v>5200</v>
      </c>
      <c r="I269" s="5">
        <f t="shared" si="220"/>
        <v>1000</v>
      </c>
      <c r="J269" s="5">
        <f t="shared" si="221"/>
        <v>0</v>
      </c>
      <c r="K269" s="19"/>
    </row>
    <row r="270" spans="1:11" x14ac:dyDescent="0.25">
      <c r="A270" s="4" t="s">
        <v>102</v>
      </c>
      <c r="B270" s="4" t="s">
        <v>74</v>
      </c>
      <c r="C270" s="4" t="s">
        <v>81</v>
      </c>
      <c r="D270" s="4" t="s">
        <v>105</v>
      </c>
      <c r="E270" s="4" t="s">
        <v>104</v>
      </c>
      <c r="F270" s="14" t="s">
        <v>572</v>
      </c>
      <c r="G270" s="5">
        <f>9592.7-2300</f>
        <v>7292.7000000000007</v>
      </c>
      <c r="H270" s="5">
        <v>5200</v>
      </c>
      <c r="I270" s="5">
        <v>1000</v>
      </c>
      <c r="J270" s="5"/>
      <c r="K270" s="19"/>
    </row>
    <row r="271" spans="1:11" x14ac:dyDescent="0.25">
      <c r="A271" s="4" t="s">
        <v>102</v>
      </c>
      <c r="B271" s="4" t="s">
        <v>74</v>
      </c>
      <c r="C271" s="4" t="s">
        <v>81</v>
      </c>
      <c r="D271" s="4" t="s">
        <v>113</v>
      </c>
      <c r="E271" s="4"/>
      <c r="F271" s="14" t="s">
        <v>1177</v>
      </c>
      <c r="G271" s="5">
        <f t="shared" ref="G271:I271" si="222">G272</f>
        <v>387372.5</v>
      </c>
      <c r="H271" s="5">
        <f t="shared" si="222"/>
        <v>386720.10000000003</v>
      </c>
      <c r="I271" s="5">
        <f t="shared" si="222"/>
        <v>386777.4</v>
      </c>
      <c r="J271" s="5">
        <f t="shared" ref="J271" si="223">J272</f>
        <v>0</v>
      </c>
      <c r="K271" s="19"/>
    </row>
    <row r="272" spans="1:11" ht="47.25" x14ac:dyDescent="0.25">
      <c r="A272" s="4" t="s">
        <v>102</v>
      </c>
      <c r="B272" s="4" t="s">
        <v>74</v>
      </c>
      <c r="C272" s="4" t="s">
        <v>81</v>
      </c>
      <c r="D272" s="4" t="s">
        <v>114</v>
      </c>
      <c r="E272" s="4"/>
      <c r="F272" s="14" t="s">
        <v>1178</v>
      </c>
      <c r="G272" s="5">
        <f>G273+G279+G276</f>
        <v>387372.5</v>
      </c>
      <c r="H272" s="5">
        <f t="shared" ref="H272:J272" si="224">H273+H279+H276</f>
        <v>386720.10000000003</v>
      </c>
      <c r="I272" s="5">
        <f t="shared" si="224"/>
        <v>386777.4</v>
      </c>
      <c r="J272" s="5">
        <f t="shared" si="224"/>
        <v>0</v>
      </c>
      <c r="K272" s="19"/>
    </row>
    <row r="273" spans="1:11" ht="47.25" x14ac:dyDescent="0.25">
      <c r="A273" s="4" t="s">
        <v>102</v>
      </c>
      <c r="B273" s="4" t="s">
        <v>74</v>
      </c>
      <c r="C273" s="4" t="s">
        <v>81</v>
      </c>
      <c r="D273" s="4" t="s">
        <v>106</v>
      </c>
      <c r="E273" s="4"/>
      <c r="F273" s="14" t="s">
        <v>594</v>
      </c>
      <c r="G273" s="5">
        <f t="shared" ref="G273:I274" si="225">G274</f>
        <v>371013.1</v>
      </c>
      <c r="H273" s="5">
        <f t="shared" si="225"/>
        <v>370551.4</v>
      </c>
      <c r="I273" s="5">
        <f t="shared" si="225"/>
        <v>370551.4</v>
      </c>
      <c r="J273" s="5">
        <f t="shared" ref="J273:J274" si="226">J274</f>
        <v>0</v>
      </c>
      <c r="K273" s="19"/>
    </row>
    <row r="274" spans="1:11" ht="31.5" x14ac:dyDescent="0.25">
      <c r="A274" s="4" t="s">
        <v>102</v>
      </c>
      <c r="B274" s="4" t="s">
        <v>74</v>
      </c>
      <c r="C274" s="4" t="s">
        <v>81</v>
      </c>
      <c r="D274" s="4" t="s">
        <v>106</v>
      </c>
      <c r="E274" s="4" t="s">
        <v>92</v>
      </c>
      <c r="F274" s="14" t="s">
        <v>570</v>
      </c>
      <c r="G274" s="5">
        <f t="shared" si="225"/>
        <v>371013.1</v>
      </c>
      <c r="H274" s="5">
        <f t="shared" si="225"/>
        <v>370551.4</v>
      </c>
      <c r="I274" s="5">
        <f t="shared" si="225"/>
        <v>370551.4</v>
      </c>
      <c r="J274" s="5">
        <f t="shared" si="226"/>
        <v>0</v>
      </c>
      <c r="K274" s="19"/>
    </row>
    <row r="275" spans="1:11" x14ac:dyDescent="0.25">
      <c r="A275" s="4" t="s">
        <v>102</v>
      </c>
      <c r="B275" s="4" t="s">
        <v>74</v>
      </c>
      <c r="C275" s="4" t="s">
        <v>81</v>
      </c>
      <c r="D275" s="4" t="s">
        <v>106</v>
      </c>
      <c r="E275" s="4" t="s">
        <v>104</v>
      </c>
      <c r="F275" s="14" t="s">
        <v>572</v>
      </c>
      <c r="G275" s="5">
        <v>371013.1</v>
      </c>
      <c r="H275" s="5">
        <v>370551.4</v>
      </c>
      <c r="I275" s="5">
        <v>370551.4</v>
      </c>
      <c r="J275" s="5"/>
      <c r="K275" s="19"/>
    </row>
    <row r="276" spans="1:11" ht="47.25" x14ac:dyDescent="0.25">
      <c r="A276" s="4" t="s">
        <v>102</v>
      </c>
      <c r="B276" s="4" t="s">
        <v>74</v>
      </c>
      <c r="C276" s="4" t="s">
        <v>81</v>
      </c>
      <c r="D276" s="4" t="s">
        <v>943</v>
      </c>
      <c r="E276" s="4"/>
      <c r="F276" s="14" t="s">
        <v>944</v>
      </c>
      <c r="G276" s="5">
        <f t="shared" ref="G276:I277" si="227">G277</f>
        <v>2560</v>
      </c>
      <c r="H276" s="5">
        <f t="shared" si="227"/>
        <v>2560</v>
      </c>
      <c r="I276" s="5">
        <f t="shared" si="227"/>
        <v>2560</v>
      </c>
      <c r="J276" s="5">
        <f t="shared" ref="J276:J277" si="228">J277</f>
        <v>0</v>
      </c>
      <c r="K276" s="19"/>
    </row>
    <row r="277" spans="1:11" ht="31.5" x14ac:dyDescent="0.25">
      <c r="A277" s="4" t="s">
        <v>102</v>
      </c>
      <c r="B277" s="4" t="s">
        <v>74</v>
      </c>
      <c r="C277" s="4" t="s">
        <v>81</v>
      </c>
      <c r="D277" s="4" t="s">
        <v>943</v>
      </c>
      <c r="E277" s="4" t="s">
        <v>15</v>
      </c>
      <c r="F277" s="14" t="s">
        <v>560</v>
      </c>
      <c r="G277" s="5">
        <f t="shared" si="227"/>
        <v>2560</v>
      </c>
      <c r="H277" s="5">
        <f t="shared" si="227"/>
        <v>2560</v>
      </c>
      <c r="I277" s="5">
        <f t="shared" si="227"/>
        <v>2560</v>
      </c>
      <c r="J277" s="5">
        <f t="shared" si="228"/>
        <v>0</v>
      </c>
      <c r="K277" s="19"/>
    </row>
    <row r="278" spans="1:11" ht="31.5" x14ac:dyDescent="0.25">
      <c r="A278" s="4" t="s">
        <v>102</v>
      </c>
      <c r="B278" s="4" t="s">
        <v>74</v>
      </c>
      <c r="C278" s="4" t="s">
        <v>81</v>
      </c>
      <c r="D278" s="4" t="s">
        <v>943</v>
      </c>
      <c r="E278" s="4" t="s">
        <v>16</v>
      </c>
      <c r="F278" s="14" t="s">
        <v>561</v>
      </c>
      <c r="G278" s="5">
        <v>2560</v>
      </c>
      <c r="H278" s="5">
        <v>2560</v>
      </c>
      <c r="I278" s="5">
        <v>2560</v>
      </c>
      <c r="J278" s="5"/>
      <c r="K278" s="19"/>
    </row>
    <row r="279" spans="1:11" ht="63" x14ac:dyDescent="0.25">
      <c r="A279" s="4" t="s">
        <v>102</v>
      </c>
      <c r="B279" s="4" t="s">
        <v>74</v>
      </c>
      <c r="C279" s="4" t="s">
        <v>81</v>
      </c>
      <c r="D279" s="4" t="s">
        <v>108</v>
      </c>
      <c r="E279" s="4"/>
      <c r="F279" s="14" t="s">
        <v>615</v>
      </c>
      <c r="G279" s="5">
        <f t="shared" ref="G279:I280" si="229">G280</f>
        <v>13799.4</v>
      </c>
      <c r="H279" s="5">
        <f t="shared" si="229"/>
        <v>13608.7</v>
      </c>
      <c r="I279" s="5">
        <f t="shared" si="229"/>
        <v>13666</v>
      </c>
      <c r="J279" s="5">
        <f t="shared" ref="J279:J280" si="230">J280</f>
        <v>0</v>
      </c>
      <c r="K279" s="19"/>
    </row>
    <row r="280" spans="1:11" ht="31.5" x14ac:dyDescent="0.25">
      <c r="A280" s="4" t="s">
        <v>102</v>
      </c>
      <c r="B280" s="4" t="s">
        <v>74</v>
      </c>
      <c r="C280" s="4" t="s">
        <v>81</v>
      </c>
      <c r="D280" s="4" t="s">
        <v>108</v>
      </c>
      <c r="E280" s="4" t="s">
        <v>92</v>
      </c>
      <c r="F280" s="14" t="s">
        <v>570</v>
      </c>
      <c r="G280" s="5">
        <f t="shared" si="229"/>
        <v>13799.4</v>
      </c>
      <c r="H280" s="5">
        <f t="shared" si="229"/>
        <v>13608.7</v>
      </c>
      <c r="I280" s="5">
        <f t="shared" si="229"/>
        <v>13666</v>
      </c>
      <c r="J280" s="5">
        <f t="shared" si="230"/>
        <v>0</v>
      </c>
      <c r="K280" s="19"/>
    </row>
    <row r="281" spans="1:11" x14ac:dyDescent="0.25">
      <c r="A281" s="4" t="s">
        <v>102</v>
      </c>
      <c r="B281" s="4" t="s">
        <v>74</v>
      </c>
      <c r="C281" s="4" t="s">
        <v>81</v>
      </c>
      <c r="D281" s="4" t="s">
        <v>108</v>
      </c>
      <c r="E281" s="4" t="s">
        <v>104</v>
      </c>
      <c r="F281" s="14" t="s">
        <v>572</v>
      </c>
      <c r="G281" s="5">
        <v>13799.4</v>
      </c>
      <c r="H281" s="5">
        <v>13608.7</v>
      </c>
      <c r="I281" s="5">
        <v>13666</v>
      </c>
      <c r="J281" s="5"/>
      <c r="K281" s="19"/>
    </row>
    <row r="282" spans="1:11" ht="47.25" x14ac:dyDescent="0.25">
      <c r="A282" s="4" t="s">
        <v>102</v>
      </c>
      <c r="B282" s="4" t="s">
        <v>74</v>
      </c>
      <c r="C282" s="4" t="s">
        <v>81</v>
      </c>
      <c r="D282" s="4" t="s">
        <v>115</v>
      </c>
      <c r="E282" s="4"/>
      <c r="F282" s="14" t="s">
        <v>1199</v>
      </c>
      <c r="G282" s="5">
        <f t="shared" ref="G282:I286" si="231">G283</f>
        <v>0</v>
      </c>
      <c r="H282" s="5">
        <f t="shared" si="231"/>
        <v>0</v>
      </c>
      <c r="I282" s="5">
        <f t="shared" si="231"/>
        <v>158.9</v>
      </c>
      <c r="J282" s="5">
        <f t="shared" ref="J282:J286" si="232">J283</f>
        <v>0</v>
      </c>
      <c r="K282" s="19"/>
    </row>
    <row r="283" spans="1:11" ht="31.5" x14ac:dyDescent="0.25">
      <c r="A283" s="4" t="s">
        <v>102</v>
      </c>
      <c r="B283" s="4" t="s">
        <v>74</v>
      </c>
      <c r="C283" s="4" t="s">
        <v>81</v>
      </c>
      <c r="D283" s="4" t="s">
        <v>116</v>
      </c>
      <c r="E283" s="4"/>
      <c r="F283" s="14" t="s">
        <v>1205</v>
      </c>
      <c r="G283" s="5">
        <f t="shared" si="231"/>
        <v>0</v>
      </c>
      <c r="H283" s="5">
        <f t="shared" si="231"/>
        <v>0</v>
      </c>
      <c r="I283" s="5">
        <f t="shared" si="231"/>
        <v>158.9</v>
      </c>
      <c r="J283" s="5">
        <f t="shared" si="232"/>
        <v>0</v>
      </c>
      <c r="K283" s="19"/>
    </row>
    <row r="284" spans="1:11" ht="78.75" x14ac:dyDescent="0.25">
      <c r="A284" s="4" t="s">
        <v>102</v>
      </c>
      <c r="B284" s="4" t="s">
        <v>74</v>
      </c>
      <c r="C284" s="4" t="s">
        <v>81</v>
      </c>
      <c r="D284" s="4" t="s">
        <v>117</v>
      </c>
      <c r="E284" s="4"/>
      <c r="F284" s="14" t="s">
        <v>1206</v>
      </c>
      <c r="G284" s="5">
        <f t="shared" si="231"/>
        <v>0</v>
      </c>
      <c r="H284" s="5">
        <f t="shared" si="231"/>
        <v>0</v>
      </c>
      <c r="I284" s="5">
        <f t="shared" si="231"/>
        <v>158.9</v>
      </c>
      <c r="J284" s="5">
        <f t="shared" si="232"/>
        <v>0</v>
      </c>
      <c r="K284" s="19"/>
    </row>
    <row r="285" spans="1:11" ht="31.5" x14ac:dyDescent="0.25">
      <c r="A285" s="4" t="s">
        <v>102</v>
      </c>
      <c r="B285" s="4" t="s">
        <v>74</v>
      </c>
      <c r="C285" s="4" t="s">
        <v>81</v>
      </c>
      <c r="D285" s="4" t="s">
        <v>109</v>
      </c>
      <c r="E285" s="4"/>
      <c r="F285" s="14" t="s">
        <v>900</v>
      </c>
      <c r="G285" s="5">
        <f t="shared" si="231"/>
        <v>0</v>
      </c>
      <c r="H285" s="5">
        <f t="shared" si="231"/>
        <v>0</v>
      </c>
      <c r="I285" s="5">
        <f t="shared" si="231"/>
        <v>158.9</v>
      </c>
      <c r="J285" s="5">
        <f t="shared" si="232"/>
        <v>0</v>
      </c>
      <c r="K285" s="19"/>
    </row>
    <row r="286" spans="1:11" ht="31.5" x14ac:dyDescent="0.25">
      <c r="A286" s="4" t="s">
        <v>102</v>
      </c>
      <c r="B286" s="4" t="s">
        <v>74</v>
      </c>
      <c r="C286" s="4" t="s">
        <v>81</v>
      </c>
      <c r="D286" s="4" t="s">
        <v>109</v>
      </c>
      <c r="E286" s="4" t="s">
        <v>92</v>
      </c>
      <c r="F286" s="14" t="s">
        <v>570</v>
      </c>
      <c r="G286" s="5">
        <f t="shared" si="231"/>
        <v>0</v>
      </c>
      <c r="H286" s="5">
        <f t="shared" si="231"/>
        <v>0</v>
      </c>
      <c r="I286" s="5">
        <f t="shared" si="231"/>
        <v>158.9</v>
      </c>
      <c r="J286" s="5">
        <f t="shared" si="232"/>
        <v>0</v>
      </c>
      <c r="K286" s="19"/>
    </row>
    <row r="287" spans="1:11" x14ac:dyDescent="0.25">
      <c r="A287" s="4" t="s">
        <v>102</v>
      </c>
      <c r="B287" s="4" t="s">
        <v>74</v>
      </c>
      <c r="C287" s="4" t="s">
        <v>81</v>
      </c>
      <c r="D287" s="4" t="s">
        <v>109</v>
      </c>
      <c r="E287" s="4" t="s">
        <v>104</v>
      </c>
      <c r="F287" s="14" t="s">
        <v>572</v>
      </c>
      <c r="G287" s="5">
        <v>0</v>
      </c>
      <c r="H287" s="5">
        <v>0</v>
      </c>
      <c r="I287" s="5">
        <v>158.9</v>
      </c>
      <c r="J287" s="5"/>
      <c r="K287" s="19"/>
    </row>
    <row r="288" spans="1:11" s="10" customFormat="1" x14ac:dyDescent="0.25">
      <c r="A288" s="9" t="s">
        <v>102</v>
      </c>
      <c r="B288" s="9" t="s">
        <v>74</v>
      </c>
      <c r="C288" s="9" t="s">
        <v>74</v>
      </c>
      <c r="D288" s="9"/>
      <c r="E288" s="9"/>
      <c r="F288" s="13" t="s">
        <v>547</v>
      </c>
      <c r="G288" s="11">
        <f>G289+G295+G301+G322</f>
        <v>25479.900000000005</v>
      </c>
      <c r="H288" s="11">
        <f t="shared" ref="H288:J288" si="233">H289+H295+H301+H322</f>
        <v>25556.100000000002</v>
      </c>
      <c r="I288" s="11">
        <f t="shared" si="233"/>
        <v>25556.100000000002</v>
      </c>
      <c r="J288" s="11">
        <f t="shared" si="233"/>
        <v>0</v>
      </c>
      <c r="K288" s="18"/>
    </row>
    <row r="289" spans="1:11" x14ac:dyDescent="0.25">
      <c r="A289" s="4" t="s">
        <v>102</v>
      </c>
      <c r="B289" s="4" t="s">
        <v>74</v>
      </c>
      <c r="C289" s="4" t="s">
        <v>74</v>
      </c>
      <c r="D289" s="4" t="s">
        <v>127</v>
      </c>
      <c r="E289" s="4"/>
      <c r="F289" s="14" t="s">
        <v>1148</v>
      </c>
      <c r="G289" s="5">
        <f t="shared" ref="G289:I293" si="234">G290</f>
        <v>800</v>
      </c>
      <c r="H289" s="5">
        <f t="shared" si="234"/>
        <v>800</v>
      </c>
      <c r="I289" s="5">
        <f t="shared" si="234"/>
        <v>800</v>
      </c>
      <c r="J289" s="5">
        <f t="shared" ref="J289:J293" si="235">J290</f>
        <v>0</v>
      </c>
      <c r="K289" s="19"/>
    </row>
    <row r="290" spans="1:11" ht="31.5" x14ac:dyDescent="0.25">
      <c r="A290" s="4" t="s">
        <v>102</v>
      </c>
      <c r="B290" s="4" t="s">
        <v>74</v>
      </c>
      <c r="C290" s="4" t="s">
        <v>74</v>
      </c>
      <c r="D290" s="4" t="s">
        <v>128</v>
      </c>
      <c r="E290" s="4"/>
      <c r="F290" s="14" t="s">
        <v>1153</v>
      </c>
      <c r="G290" s="5">
        <f t="shared" si="234"/>
        <v>800</v>
      </c>
      <c r="H290" s="5">
        <f t="shared" si="234"/>
        <v>800</v>
      </c>
      <c r="I290" s="5">
        <f t="shared" si="234"/>
        <v>800</v>
      </c>
      <c r="J290" s="5">
        <f t="shared" si="235"/>
        <v>0</v>
      </c>
      <c r="K290" s="19"/>
    </row>
    <row r="291" spans="1:11" ht="63" x14ac:dyDescent="0.25">
      <c r="A291" s="4" t="s">
        <v>102</v>
      </c>
      <c r="B291" s="4" t="s">
        <v>74</v>
      </c>
      <c r="C291" s="4" t="s">
        <v>74</v>
      </c>
      <c r="D291" s="4" t="s">
        <v>129</v>
      </c>
      <c r="E291" s="4"/>
      <c r="F291" s="14" t="s">
        <v>1154</v>
      </c>
      <c r="G291" s="5">
        <f t="shared" si="234"/>
        <v>800</v>
      </c>
      <c r="H291" s="5">
        <f t="shared" si="234"/>
        <v>800</v>
      </c>
      <c r="I291" s="5">
        <f t="shared" si="234"/>
        <v>800</v>
      </c>
      <c r="J291" s="5">
        <f t="shared" si="235"/>
        <v>0</v>
      </c>
      <c r="K291" s="19"/>
    </row>
    <row r="292" spans="1:11" ht="63" x14ac:dyDescent="0.25">
      <c r="A292" s="4" t="s">
        <v>102</v>
      </c>
      <c r="B292" s="4" t="s">
        <v>74</v>
      </c>
      <c r="C292" s="4" t="s">
        <v>74</v>
      </c>
      <c r="D292" s="4" t="s">
        <v>118</v>
      </c>
      <c r="E292" s="4"/>
      <c r="F292" s="14" t="s">
        <v>589</v>
      </c>
      <c r="G292" s="5">
        <f t="shared" si="234"/>
        <v>800</v>
      </c>
      <c r="H292" s="5">
        <f t="shared" si="234"/>
        <v>800</v>
      </c>
      <c r="I292" s="5">
        <f t="shared" si="234"/>
        <v>800</v>
      </c>
      <c r="J292" s="5">
        <f t="shared" si="235"/>
        <v>0</v>
      </c>
      <c r="K292" s="19"/>
    </row>
    <row r="293" spans="1:11" ht="31.5" x14ac:dyDescent="0.25">
      <c r="A293" s="4" t="s">
        <v>102</v>
      </c>
      <c r="B293" s="4" t="s">
        <v>74</v>
      </c>
      <c r="C293" s="4" t="s">
        <v>74</v>
      </c>
      <c r="D293" s="4" t="s">
        <v>118</v>
      </c>
      <c r="E293" s="4" t="s">
        <v>92</v>
      </c>
      <c r="F293" s="14" t="s">
        <v>570</v>
      </c>
      <c r="G293" s="5">
        <f t="shared" si="234"/>
        <v>800</v>
      </c>
      <c r="H293" s="5">
        <f t="shared" si="234"/>
        <v>800</v>
      </c>
      <c r="I293" s="5">
        <f t="shared" si="234"/>
        <v>800</v>
      </c>
      <c r="J293" s="5">
        <f t="shared" si="235"/>
        <v>0</v>
      </c>
      <c r="K293" s="19"/>
    </row>
    <row r="294" spans="1:11" x14ac:dyDescent="0.25">
      <c r="A294" s="4" t="s">
        <v>102</v>
      </c>
      <c r="B294" s="4" t="s">
        <v>74</v>
      </c>
      <c r="C294" s="4" t="s">
        <v>74</v>
      </c>
      <c r="D294" s="4" t="s">
        <v>118</v>
      </c>
      <c r="E294" s="4" t="s">
        <v>104</v>
      </c>
      <c r="F294" s="14" t="s">
        <v>572</v>
      </c>
      <c r="G294" s="5">
        <v>800</v>
      </c>
      <c r="H294" s="5">
        <v>800</v>
      </c>
      <c r="I294" s="5">
        <v>800</v>
      </c>
      <c r="J294" s="5"/>
      <c r="K294" s="19"/>
    </row>
    <row r="295" spans="1:11" x14ac:dyDescent="0.25">
      <c r="A295" s="4" t="s">
        <v>102</v>
      </c>
      <c r="B295" s="4" t="s">
        <v>74</v>
      </c>
      <c r="C295" s="4" t="s">
        <v>74</v>
      </c>
      <c r="D295" s="4" t="s">
        <v>130</v>
      </c>
      <c r="E295" s="4"/>
      <c r="F295" s="14" t="s">
        <v>1155</v>
      </c>
      <c r="G295" s="5">
        <f t="shared" ref="G295:I299" si="236">G296</f>
        <v>2447.1999999999998</v>
      </c>
      <c r="H295" s="5">
        <f t="shared" si="236"/>
        <v>2447.1999999999998</v>
      </c>
      <c r="I295" s="5">
        <f t="shared" si="236"/>
        <v>2447.1999999999998</v>
      </c>
      <c r="J295" s="5">
        <f t="shared" ref="J295:J299" si="237">J296</f>
        <v>0</v>
      </c>
      <c r="K295" s="19"/>
    </row>
    <row r="296" spans="1:11" x14ac:dyDescent="0.25">
      <c r="A296" s="4" t="s">
        <v>102</v>
      </c>
      <c r="B296" s="4" t="s">
        <v>74</v>
      </c>
      <c r="C296" s="4" t="s">
        <v>74</v>
      </c>
      <c r="D296" s="4" t="s">
        <v>131</v>
      </c>
      <c r="E296" s="4"/>
      <c r="F296" s="14" t="s">
        <v>1156</v>
      </c>
      <c r="G296" s="5">
        <f t="shared" si="236"/>
        <v>2447.1999999999998</v>
      </c>
      <c r="H296" s="5">
        <f t="shared" si="236"/>
        <v>2447.1999999999998</v>
      </c>
      <c r="I296" s="5">
        <f t="shared" si="236"/>
        <v>2447.1999999999998</v>
      </c>
      <c r="J296" s="5">
        <f t="shared" si="237"/>
        <v>0</v>
      </c>
      <c r="K296" s="19"/>
    </row>
    <row r="297" spans="1:11" ht="31.5" x14ac:dyDescent="0.25">
      <c r="A297" s="4" t="s">
        <v>102</v>
      </c>
      <c r="B297" s="4" t="s">
        <v>74</v>
      </c>
      <c r="C297" s="4" t="s">
        <v>74</v>
      </c>
      <c r="D297" s="4" t="s">
        <v>132</v>
      </c>
      <c r="E297" s="4"/>
      <c r="F297" s="14" t="s">
        <v>1159</v>
      </c>
      <c r="G297" s="5">
        <f t="shared" si="236"/>
        <v>2447.1999999999998</v>
      </c>
      <c r="H297" s="5">
        <f t="shared" si="236"/>
        <v>2447.1999999999998</v>
      </c>
      <c r="I297" s="5">
        <f t="shared" si="236"/>
        <v>2447.1999999999998</v>
      </c>
      <c r="J297" s="5">
        <f t="shared" si="237"/>
        <v>0</v>
      </c>
      <c r="K297" s="19"/>
    </row>
    <row r="298" spans="1:11" ht="31.5" x14ac:dyDescent="0.25">
      <c r="A298" s="4" t="s">
        <v>102</v>
      </c>
      <c r="B298" s="4" t="s">
        <v>74</v>
      </c>
      <c r="C298" s="4" t="s">
        <v>74</v>
      </c>
      <c r="D298" s="4" t="s">
        <v>119</v>
      </c>
      <c r="E298" s="4"/>
      <c r="F298" s="14" t="s">
        <v>593</v>
      </c>
      <c r="G298" s="5">
        <f t="shared" si="236"/>
        <v>2447.1999999999998</v>
      </c>
      <c r="H298" s="5">
        <f t="shared" si="236"/>
        <v>2447.1999999999998</v>
      </c>
      <c r="I298" s="5">
        <f t="shared" si="236"/>
        <v>2447.1999999999998</v>
      </c>
      <c r="J298" s="5">
        <f t="shared" si="237"/>
        <v>0</v>
      </c>
      <c r="K298" s="19"/>
    </row>
    <row r="299" spans="1:11" ht="31.5" x14ac:dyDescent="0.25">
      <c r="A299" s="4" t="s">
        <v>102</v>
      </c>
      <c r="B299" s="4" t="s">
        <v>74</v>
      </c>
      <c r="C299" s="4" t="s">
        <v>74</v>
      </c>
      <c r="D299" s="4" t="s">
        <v>119</v>
      </c>
      <c r="E299" s="4" t="s">
        <v>92</v>
      </c>
      <c r="F299" s="14" t="s">
        <v>570</v>
      </c>
      <c r="G299" s="5">
        <f t="shared" si="236"/>
        <v>2447.1999999999998</v>
      </c>
      <c r="H299" s="5">
        <f t="shared" si="236"/>
        <v>2447.1999999999998</v>
      </c>
      <c r="I299" s="5">
        <f t="shared" si="236"/>
        <v>2447.1999999999998</v>
      </c>
      <c r="J299" s="5">
        <f t="shared" si="237"/>
        <v>0</v>
      </c>
      <c r="K299" s="19"/>
    </row>
    <row r="300" spans="1:11" x14ac:dyDescent="0.25">
      <c r="A300" s="4" t="s">
        <v>102</v>
      </c>
      <c r="B300" s="4" t="s">
        <v>74</v>
      </c>
      <c r="C300" s="4" t="s">
        <v>74</v>
      </c>
      <c r="D300" s="4" t="s">
        <v>119</v>
      </c>
      <c r="E300" s="4" t="s">
        <v>104</v>
      </c>
      <c r="F300" s="14" t="s">
        <v>572</v>
      </c>
      <c r="G300" s="5">
        <v>2447.1999999999998</v>
      </c>
      <c r="H300" s="5">
        <v>2447.1999999999998</v>
      </c>
      <c r="I300" s="5">
        <v>2447.1999999999998</v>
      </c>
      <c r="J300" s="5"/>
      <c r="K300" s="19"/>
    </row>
    <row r="301" spans="1:11" x14ac:dyDescent="0.25">
      <c r="A301" s="4" t="s">
        <v>102</v>
      </c>
      <c r="B301" s="4" t="s">
        <v>74</v>
      </c>
      <c r="C301" s="4" t="s">
        <v>74</v>
      </c>
      <c r="D301" s="4" t="s">
        <v>133</v>
      </c>
      <c r="E301" s="4"/>
      <c r="F301" s="14" t="s">
        <v>1181</v>
      </c>
      <c r="G301" s="5">
        <f>G302+G317</f>
        <v>21339.000000000004</v>
      </c>
      <c r="H301" s="5">
        <f>H302+H317</f>
        <v>21415.200000000001</v>
      </c>
      <c r="I301" s="5">
        <f>I302+I317</f>
        <v>21415.200000000001</v>
      </c>
      <c r="J301" s="5">
        <f>J302+J317</f>
        <v>0</v>
      </c>
      <c r="K301" s="19"/>
    </row>
    <row r="302" spans="1:11" ht="31.5" x14ac:dyDescent="0.25">
      <c r="A302" s="4" t="s">
        <v>102</v>
      </c>
      <c r="B302" s="4" t="s">
        <v>74</v>
      </c>
      <c r="C302" s="4" t="s">
        <v>74</v>
      </c>
      <c r="D302" s="4" t="s">
        <v>134</v>
      </c>
      <c r="E302" s="4"/>
      <c r="F302" s="14" t="s">
        <v>1182</v>
      </c>
      <c r="G302" s="5">
        <f t="shared" ref="G302:I302" si="238">G303</f>
        <v>16820.800000000003</v>
      </c>
      <c r="H302" s="5">
        <f t="shared" si="238"/>
        <v>16897</v>
      </c>
      <c r="I302" s="5">
        <f t="shared" si="238"/>
        <v>16897</v>
      </c>
      <c r="J302" s="5">
        <f t="shared" ref="J302" si="239">J303</f>
        <v>0</v>
      </c>
      <c r="K302" s="19"/>
    </row>
    <row r="303" spans="1:11" ht="31.5" x14ac:dyDescent="0.25">
      <c r="A303" s="4" t="s">
        <v>102</v>
      </c>
      <c r="B303" s="4" t="s">
        <v>74</v>
      </c>
      <c r="C303" s="4" t="s">
        <v>74</v>
      </c>
      <c r="D303" s="4" t="s">
        <v>135</v>
      </c>
      <c r="E303" s="4"/>
      <c r="F303" s="14" t="s">
        <v>1183</v>
      </c>
      <c r="G303" s="5">
        <f>G304+G307+G314</f>
        <v>16820.800000000003</v>
      </c>
      <c r="H303" s="5">
        <f t="shared" ref="H303:J303" si="240">H304+H307+H314</f>
        <v>16897</v>
      </c>
      <c r="I303" s="5">
        <f t="shared" si="240"/>
        <v>16897</v>
      </c>
      <c r="J303" s="5">
        <f t="shared" si="240"/>
        <v>0</v>
      </c>
      <c r="K303" s="19"/>
    </row>
    <row r="304" spans="1:11" ht="47.25" x14ac:dyDescent="0.25">
      <c r="A304" s="4" t="s">
        <v>102</v>
      </c>
      <c r="B304" s="4" t="s">
        <v>74</v>
      </c>
      <c r="C304" s="4" t="s">
        <v>74</v>
      </c>
      <c r="D304" s="4" t="s">
        <v>120</v>
      </c>
      <c r="E304" s="4"/>
      <c r="F304" s="14" t="s">
        <v>594</v>
      </c>
      <c r="G304" s="5">
        <f t="shared" ref="G304:I305" si="241">G305</f>
        <v>12698.7</v>
      </c>
      <c r="H304" s="5">
        <f t="shared" si="241"/>
        <v>12774.9</v>
      </c>
      <c r="I304" s="5">
        <f t="shared" si="241"/>
        <v>12774.9</v>
      </c>
      <c r="J304" s="5">
        <f t="shared" ref="J304:J305" si="242">J305</f>
        <v>0</v>
      </c>
      <c r="K304" s="19"/>
    </row>
    <row r="305" spans="1:11" ht="31.5" x14ac:dyDescent="0.25">
      <c r="A305" s="4" t="s">
        <v>102</v>
      </c>
      <c r="B305" s="4" t="s">
        <v>74</v>
      </c>
      <c r="C305" s="4" t="s">
        <v>74</v>
      </c>
      <c r="D305" s="4" t="s">
        <v>120</v>
      </c>
      <c r="E305" s="4" t="s">
        <v>92</v>
      </c>
      <c r="F305" s="14" t="s">
        <v>570</v>
      </c>
      <c r="G305" s="5">
        <f t="shared" si="241"/>
        <v>12698.7</v>
      </c>
      <c r="H305" s="5">
        <f t="shared" si="241"/>
        <v>12774.9</v>
      </c>
      <c r="I305" s="5">
        <f t="shared" si="241"/>
        <v>12774.9</v>
      </c>
      <c r="J305" s="5">
        <f t="shared" si="242"/>
        <v>0</v>
      </c>
      <c r="K305" s="19"/>
    </row>
    <row r="306" spans="1:11" x14ac:dyDescent="0.25">
      <c r="A306" s="4" t="s">
        <v>102</v>
      </c>
      <c r="B306" s="4" t="s">
        <v>74</v>
      </c>
      <c r="C306" s="4" t="s">
        <v>74</v>
      </c>
      <c r="D306" s="4" t="s">
        <v>120</v>
      </c>
      <c r="E306" s="4" t="s">
        <v>104</v>
      </c>
      <c r="F306" s="14" t="s">
        <v>572</v>
      </c>
      <c r="G306" s="5">
        <v>12698.7</v>
      </c>
      <c r="H306" s="5">
        <v>12774.9</v>
      </c>
      <c r="I306" s="5">
        <v>12774.9</v>
      </c>
      <c r="J306" s="5"/>
      <c r="K306" s="19"/>
    </row>
    <row r="307" spans="1:11" x14ac:dyDescent="0.25">
      <c r="A307" s="4" t="s">
        <v>102</v>
      </c>
      <c r="B307" s="4" t="s">
        <v>74</v>
      </c>
      <c r="C307" s="4" t="s">
        <v>74</v>
      </c>
      <c r="D307" s="4" t="s">
        <v>121</v>
      </c>
      <c r="E307" s="4"/>
      <c r="F307" s="14" t="s">
        <v>617</v>
      </c>
      <c r="G307" s="5">
        <f t="shared" ref="G307:I307" si="243">G308+G310+G312</f>
        <v>2158.1999999999998</v>
      </c>
      <c r="H307" s="5">
        <f t="shared" si="243"/>
        <v>2158.1999999999998</v>
      </c>
      <c r="I307" s="5">
        <f t="shared" si="243"/>
        <v>2158.1999999999998</v>
      </c>
      <c r="J307" s="5">
        <f t="shared" ref="J307" si="244">J308+J310+J312</f>
        <v>0</v>
      </c>
      <c r="K307" s="19"/>
    </row>
    <row r="308" spans="1:11" ht="31.5" x14ac:dyDescent="0.25">
      <c r="A308" s="4" t="s">
        <v>102</v>
      </c>
      <c r="B308" s="4" t="s">
        <v>74</v>
      </c>
      <c r="C308" s="4" t="s">
        <v>74</v>
      </c>
      <c r="D308" s="4" t="s">
        <v>121</v>
      </c>
      <c r="E308" s="4" t="s">
        <v>15</v>
      </c>
      <c r="F308" s="14" t="s">
        <v>560</v>
      </c>
      <c r="G308" s="5">
        <f t="shared" ref="G308:I308" si="245">G309</f>
        <v>729.7</v>
      </c>
      <c r="H308" s="5">
        <f t="shared" si="245"/>
        <v>729.7</v>
      </c>
      <c r="I308" s="5">
        <f t="shared" si="245"/>
        <v>729.7</v>
      </c>
      <c r="J308" s="5">
        <f t="shared" ref="J308" si="246">J309</f>
        <v>0</v>
      </c>
      <c r="K308" s="19"/>
    </row>
    <row r="309" spans="1:11" ht="31.5" x14ac:dyDescent="0.25">
      <c r="A309" s="4" t="s">
        <v>102</v>
      </c>
      <c r="B309" s="4" t="s">
        <v>74</v>
      </c>
      <c r="C309" s="4" t="s">
        <v>74</v>
      </c>
      <c r="D309" s="4" t="s">
        <v>121</v>
      </c>
      <c r="E309" s="4" t="s">
        <v>16</v>
      </c>
      <c r="F309" s="14" t="s">
        <v>561</v>
      </c>
      <c r="G309" s="5">
        <v>729.7</v>
      </c>
      <c r="H309" s="5">
        <v>729.7</v>
      </c>
      <c r="I309" s="5">
        <v>729.7</v>
      </c>
      <c r="J309" s="5"/>
      <c r="K309" s="19"/>
    </row>
    <row r="310" spans="1:11" x14ac:dyDescent="0.25">
      <c r="A310" s="4" t="s">
        <v>102</v>
      </c>
      <c r="B310" s="4" t="s">
        <v>74</v>
      </c>
      <c r="C310" s="4" t="s">
        <v>74</v>
      </c>
      <c r="D310" s="4" t="s">
        <v>121</v>
      </c>
      <c r="E310" s="4" t="s">
        <v>136</v>
      </c>
      <c r="F310" s="14" t="s">
        <v>562</v>
      </c>
      <c r="G310" s="5">
        <f t="shared" ref="G310:I310" si="247">G311</f>
        <v>400</v>
      </c>
      <c r="H310" s="5">
        <f t="shared" si="247"/>
        <v>400</v>
      </c>
      <c r="I310" s="5">
        <f t="shared" si="247"/>
        <v>400</v>
      </c>
      <c r="J310" s="5">
        <f t="shared" ref="J310" si="248">J311</f>
        <v>0</v>
      </c>
      <c r="K310" s="19"/>
    </row>
    <row r="311" spans="1:11" x14ac:dyDescent="0.25">
      <c r="A311" s="4" t="s">
        <v>102</v>
      </c>
      <c r="B311" s="4" t="s">
        <v>74</v>
      </c>
      <c r="C311" s="4" t="s">
        <v>74</v>
      </c>
      <c r="D311" s="4" t="s">
        <v>121</v>
      </c>
      <c r="E311" s="4" t="s">
        <v>122</v>
      </c>
      <c r="F311" s="14" t="s">
        <v>566</v>
      </c>
      <c r="G311" s="5">
        <v>400</v>
      </c>
      <c r="H311" s="5">
        <v>400</v>
      </c>
      <c r="I311" s="5">
        <v>400</v>
      </c>
      <c r="J311" s="5"/>
      <c r="K311" s="19"/>
    </row>
    <row r="312" spans="1:11" ht="31.5" x14ac:dyDescent="0.25">
      <c r="A312" s="4" t="s">
        <v>102</v>
      </c>
      <c r="B312" s="4" t="s">
        <v>74</v>
      </c>
      <c r="C312" s="4" t="s">
        <v>74</v>
      </c>
      <c r="D312" s="4" t="s">
        <v>121</v>
      </c>
      <c r="E312" s="4" t="s">
        <v>92</v>
      </c>
      <c r="F312" s="14" t="s">
        <v>570</v>
      </c>
      <c r="G312" s="5">
        <f>G313</f>
        <v>1028.5</v>
      </c>
      <c r="H312" s="5">
        <f t="shared" ref="H312:J312" si="249">H313</f>
        <v>1028.5</v>
      </c>
      <c r="I312" s="5">
        <f t="shared" si="249"/>
        <v>1028.5</v>
      </c>
      <c r="J312" s="5">
        <f t="shared" si="249"/>
        <v>0</v>
      </c>
      <c r="K312" s="19"/>
    </row>
    <row r="313" spans="1:11" x14ac:dyDescent="0.25">
      <c r="A313" s="4" t="s">
        <v>102</v>
      </c>
      <c r="B313" s="4" t="s">
        <v>74</v>
      </c>
      <c r="C313" s="4" t="s">
        <v>74</v>
      </c>
      <c r="D313" s="4" t="s">
        <v>121</v>
      </c>
      <c r="E313" s="4" t="s">
        <v>104</v>
      </c>
      <c r="F313" s="14" t="s">
        <v>572</v>
      </c>
      <c r="G313" s="5">
        <v>1028.5</v>
      </c>
      <c r="H313" s="5">
        <v>1028.5</v>
      </c>
      <c r="I313" s="5">
        <v>1028.5</v>
      </c>
      <c r="J313" s="5"/>
      <c r="K313" s="19"/>
    </row>
    <row r="314" spans="1:11" ht="63" x14ac:dyDescent="0.25">
      <c r="A314" s="4" t="s">
        <v>102</v>
      </c>
      <c r="B314" s="4" t="s">
        <v>74</v>
      </c>
      <c r="C314" s="4" t="s">
        <v>74</v>
      </c>
      <c r="D314" s="4" t="s">
        <v>123</v>
      </c>
      <c r="E314" s="4"/>
      <c r="F314" s="14" t="s">
        <v>618</v>
      </c>
      <c r="G314" s="5">
        <f t="shared" ref="G314:I315" si="250">G315</f>
        <v>1963.9</v>
      </c>
      <c r="H314" s="5">
        <f t="shared" si="250"/>
        <v>1963.9</v>
      </c>
      <c r="I314" s="5">
        <f t="shared" si="250"/>
        <v>1963.9</v>
      </c>
      <c r="J314" s="5">
        <f t="shared" ref="J314:J315" si="251">J315</f>
        <v>0</v>
      </c>
      <c r="K314" s="19"/>
    </row>
    <row r="315" spans="1:11" ht="31.5" x14ac:dyDescent="0.25">
      <c r="A315" s="4" t="s">
        <v>102</v>
      </c>
      <c r="B315" s="4" t="s">
        <v>74</v>
      </c>
      <c r="C315" s="4" t="s">
        <v>74</v>
      </c>
      <c r="D315" s="4" t="s">
        <v>123</v>
      </c>
      <c r="E315" s="4" t="s">
        <v>92</v>
      </c>
      <c r="F315" s="14" t="s">
        <v>570</v>
      </c>
      <c r="G315" s="5">
        <f t="shared" si="250"/>
        <v>1963.9</v>
      </c>
      <c r="H315" s="5">
        <f t="shared" si="250"/>
        <v>1963.9</v>
      </c>
      <c r="I315" s="5">
        <f t="shared" si="250"/>
        <v>1963.9</v>
      </c>
      <c r="J315" s="5">
        <f t="shared" si="251"/>
        <v>0</v>
      </c>
      <c r="K315" s="19"/>
    </row>
    <row r="316" spans="1:11" ht="47.25" x14ac:dyDescent="0.25">
      <c r="A316" s="4" t="s">
        <v>102</v>
      </c>
      <c r="B316" s="4" t="s">
        <v>74</v>
      </c>
      <c r="C316" s="4" t="s">
        <v>74</v>
      </c>
      <c r="D316" s="4" t="s">
        <v>123</v>
      </c>
      <c r="E316" s="4" t="s">
        <v>89</v>
      </c>
      <c r="F316" s="14" t="s">
        <v>573</v>
      </c>
      <c r="G316" s="5">
        <v>1963.9</v>
      </c>
      <c r="H316" s="5">
        <v>1963.9</v>
      </c>
      <c r="I316" s="5">
        <v>1963.9</v>
      </c>
      <c r="J316" s="5"/>
      <c r="K316" s="19"/>
    </row>
    <row r="317" spans="1:11" ht="47.25" x14ac:dyDescent="0.25">
      <c r="A317" s="4" t="s">
        <v>102</v>
      </c>
      <c r="B317" s="4" t="s">
        <v>74</v>
      </c>
      <c r="C317" s="4" t="s">
        <v>74</v>
      </c>
      <c r="D317" s="4" t="s">
        <v>137</v>
      </c>
      <c r="E317" s="4"/>
      <c r="F317" s="14" t="s">
        <v>1186</v>
      </c>
      <c r="G317" s="5">
        <f t="shared" ref="G317:I320" si="252">G318</f>
        <v>4518.2</v>
      </c>
      <c r="H317" s="5">
        <f t="shared" si="252"/>
        <v>4518.2</v>
      </c>
      <c r="I317" s="5">
        <f t="shared" si="252"/>
        <v>4518.2</v>
      </c>
      <c r="J317" s="5">
        <f t="shared" ref="J317:J320" si="253">J318</f>
        <v>0</v>
      </c>
      <c r="K317" s="19"/>
    </row>
    <row r="318" spans="1:11" ht="31.5" x14ac:dyDescent="0.25">
      <c r="A318" s="4" t="s">
        <v>102</v>
      </c>
      <c r="B318" s="4" t="s">
        <v>74</v>
      </c>
      <c r="C318" s="4" t="s">
        <v>74</v>
      </c>
      <c r="D318" s="4" t="s">
        <v>138</v>
      </c>
      <c r="E318" s="4"/>
      <c r="F318" s="14" t="s">
        <v>1187</v>
      </c>
      <c r="G318" s="5">
        <f t="shared" si="252"/>
        <v>4518.2</v>
      </c>
      <c r="H318" s="5">
        <f t="shared" si="252"/>
        <v>4518.2</v>
      </c>
      <c r="I318" s="5">
        <f t="shared" si="252"/>
        <v>4518.2</v>
      </c>
      <c r="J318" s="5">
        <f t="shared" si="253"/>
        <v>0</v>
      </c>
      <c r="K318" s="19"/>
    </row>
    <row r="319" spans="1:11" ht="31.5" x14ac:dyDescent="0.25">
      <c r="A319" s="4" t="s">
        <v>102</v>
      </c>
      <c r="B319" s="4" t="s">
        <v>74</v>
      </c>
      <c r="C319" s="4" t="s">
        <v>74</v>
      </c>
      <c r="D319" s="4" t="s">
        <v>124</v>
      </c>
      <c r="E319" s="4"/>
      <c r="F319" s="14" t="s">
        <v>619</v>
      </c>
      <c r="G319" s="5">
        <f t="shared" si="252"/>
        <v>4518.2</v>
      </c>
      <c r="H319" s="5">
        <f t="shared" si="252"/>
        <v>4518.2</v>
      </c>
      <c r="I319" s="5">
        <f t="shared" si="252"/>
        <v>4518.2</v>
      </c>
      <c r="J319" s="5">
        <f t="shared" si="253"/>
        <v>0</v>
      </c>
      <c r="K319" s="19"/>
    </row>
    <row r="320" spans="1:11" ht="31.5" x14ac:dyDescent="0.25">
      <c r="A320" s="4" t="s">
        <v>102</v>
      </c>
      <c r="B320" s="4" t="s">
        <v>74</v>
      </c>
      <c r="C320" s="4" t="s">
        <v>74</v>
      </c>
      <c r="D320" s="4" t="s">
        <v>124</v>
      </c>
      <c r="E320" s="4" t="s">
        <v>92</v>
      </c>
      <c r="F320" s="14" t="s">
        <v>570</v>
      </c>
      <c r="G320" s="5">
        <f t="shared" si="252"/>
        <v>4518.2</v>
      </c>
      <c r="H320" s="5">
        <f t="shared" si="252"/>
        <v>4518.2</v>
      </c>
      <c r="I320" s="5">
        <f t="shared" si="252"/>
        <v>4518.2</v>
      </c>
      <c r="J320" s="5">
        <f t="shared" si="253"/>
        <v>0</v>
      </c>
      <c r="K320" s="19"/>
    </row>
    <row r="321" spans="1:11" x14ac:dyDescent="0.25">
      <c r="A321" s="4" t="s">
        <v>102</v>
      </c>
      <c r="B321" s="4" t="s">
        <v>74</v>
      </c>
      <c r="C321" s="4" t="s">
        <v>74</v>
      </c>
      <c r="D321" s="4" t="s">
        <v>124</v>
      </c>
      <c r="E321" s="4" t="s">
        <v>104</v>
      </c>
      <c r="F321" s="14" t="s">
        <v>572</v>
      </c>
      <c r="G321" s="5">
        <v>4518.2</v>
      </c>
      <c r="H321" s="5">
        <v>4518.2</v>
      </c>
      <c r="I321" s="5">
        <v>4518.2</v>
      </c>
      <c r="J321" s="5"/>
      <c r="K321" s="19"/>
    </row>
    <row r="322" spans="1:11" ht="47.25" x14ac:dyDescent="0.25">
      <c r="A322" s="4" t="s">
        <v>102</v>
      </c>
      <c r="B322" s="4" t="s">
        <v>74</v>
      </c>
      <c r="C322" s="4" t="s">
        <v>74</v>
      </c>
      <c r="D322" s="4" t="s">
        <v>115</v>
      </c>
      <c r="E322" s="4"/>
      <c r="F322" s="14" t="s">
        <v>1199</v>
      </c>
      <c r="G322" s="5">
        <f t="shared" ref="G322:I324" si="254">G323</f>
        <v>893.69999999999993</v>
      </c>
      <c r="H322" s="5">
        <f t="shared" si="254"/>
        <v>893.69999999999993</v>
      </c>
      <c r="I322" s="5">
        <f t="shared" si="254"/>
        <v>893.69999999999993</v>
      </c>
      <c r="J322" s="5">
        <f t="shared" ref="J322:J324" si="255">J323</f>
        <v>0</v>
      </c>
      <c r="K322" s="19"/>
    </row>
    <row r="323" spans="1:11" ht="31.5" x14ac:dyDescent="0.25">
      <c r="A323" s="4" t="s">
        <v>102</v>
      </c>
      <c r="B323" s="4" t="s">
        <v>74</v>
      </c>
      <c r="C323" s="4" t="s">
        <v>74</v>
      </c>
      <c r="D323" s="4" t="s">
        <v>139</v>
      </c>
      <c r="E323" s="4"/>
      <c r="F323" s="14" t="s">
        <v>1209</v>
      </c>
      <c r="G323" s="5">
        <f t="shared" si="254"/>
        <v>893.69999999999993</v>
      </c>
      <c r="H323" s="5">
        <f t="shared" si="254"/>
        <v>893.69999999999993</v>
      </c>
      <c r="I323" s="5">
        <f t="shared" si="254"/>
        <v>893.69999999999993</v>
      </c>
      <c r="J323" s="5">
        <f t="shared" si="255"/>
        <v>0</v>
      </c>
      <c r="K323" s="19"/>
    </row>
    <row r="324" spans="1:11" ht="47.25" x14ac:dyDescent="0.25">
      <c r="A324" s="4" t="s">
        <v>102</v>
      </c>
      <c r="B324" s="4" t="s">
        <v>74</v>
      </c>
      <c r="C324" s="4" t="s">
        <v>74</v>
      </c>
      <c r="D324" s="4" t="s">
        <v>140</v>
      </c>
      <c r="E324" s="4"/>
      <c r="F324" s="14" t="s">
        <v>1211</v>
      </c>
      <c r="G324" s="5">
        <f>G325</f>
        <v>893.69999999999993</v>
      </c>
      <c r="H324" s="5">
        <f t="shared" si="254"/>
        <v>893.69999999999993</v>
      </c>
      <c r="I324" s="5">
        <f t="shared" si="254"/>
        <v>893.69999999999993</v>
      </c>
      <c r="J324" s="5">
        <f t="shared" si="255"/>
        <v>0</v>
      </c>
      <c r="K324" s="19"/>
    </row>
    <row r="325" spans="1:11" ht="47.25" x14ac:dyDescent="0.25">
      <c r="A325" s="4" t="s">
        <v>102</v>
      </c>
      <c r="B325" s="4" t="s">
        <v>74</v>
      </c>
      <c r="C325" s="4" t="s">
        <v>74</v>
      </c>
      <c r="D325" s="4" t="s">
        <v>125</v>
      </c>
      <c r="E325" s="4"/>
      <c r="F325" s="14" t="s">
        <v>594</v>
      </c>
      <c r="G325" s="5">
        <f t="shared" ref="G325:I325" si="256">G326</f>
        <v>893.69999999999993</v>
      </c>
      <c r="H325" s="5">
        <f t="shared" si="256"/>
        <v>893.69999999999993</v>
      </c>
      <c r="I325" s="5">
        <f t="shared" si="256"/>
        <v>893.69999999999993</v>
      </c>
      <c r="J325" s="5">
        <f t="shared" ref="J325" si="257">J326</f>
        <v>0</v>
      </c>
      <c r="K325" s="19"/>
    </row>
    <row r="326" spans="1:11" ht="31.5" x14ac:dyDescent="0.25">
      <c r="A326" s="4" t="s">
        <v>102</v>
      </c>
      <c r="B326" s="4" t="s">
        <v>74</v>
      </c>
      <c r="C326" s="4" t="s">
        <v>74</v>
      </c>
      <c r="D326" s="4" t="s">
        <v>125</v>
      </c>
      <c r="E326" s="4" t="s">
        <v>92</v>
      </c>
      <c r="F326" s="14" t="s">
        <v>570</v>
      </c>
      <c r="G326" s="5">
        <f t="shared" ref="G326:I326" si="258">G327+G328</f>
        <v>893.69999999999993</v>
      </c>
      <c r="H326" s="5">
        <f t="shared" si="258"/>
        <v>893.69999999999993</v>
      </c>
      <c r="I326" s="5">
        <f t="shared" si="258"/>
        <v>893.69999999999993</v>
      </c>
      <c r="J326" s="5">
        <f t="shared" ref="J326" si="259">J327+J328</f>
        <v>0</v>
      </c>
      <c r="K326" s="19"/>
    </row>
    <row r="327" spans="1:11" x14ac:dyDescent="0.25">
      <c r="A327" s="4" t="s">
        <v>102</v>
      </c>
      <c r="B327" s="4" t="s">
        <v>74</v>
      </c>
      <c r="C327" s="4" t="s">
        <v>74</v>
      </c>
      <c r="D327" s="4" t="s">
        <v>125</v>
      </c>
      <c r="E327" s="4" t="s">
        <v>126</v>
      </c>
      <c r="F327" s="14" t="s">
        <v>571</v>
      </c>
      <c r="G327" s="5">
        <v>262.89999999999998</v>
      </c>
      <c r="H327" s="5">
        <v>262.89999999999998</v>
      </c>
      <c r="I327" s="5">
        <v>262.89999999999998</v>
      </c>
      <c r="J327" s="5"/>
      <c r="K327" s="19"/>
    </row>
    <row r="328" spans="1:11" x14ac:dyDescent="0.25">
      <c r="A328" s="4" t="s">
        <v>102</v>
      </c>
      <c r="B328" s="4" t="s">
        <v>74</v>
      </c>
      <c r="C328" s="4" t="s">
        <v>74</v>
      </c>
      <c r="D328" s="4" t="s">
        <v>125</v>
      </c>
      <c r="E328" s="4" t="s">
        <v>104</v>
      </c>
      <c r="F328" s="14" t="s">
        <v>572</v>
      </c>
      <c r="G328" s="5">
        <v>630.79999999999995</v>
      </c>
      <c r="H328" s="5">
        <v>630.79999999999995</v>
      </c>
      <c r="I328" s="5">
        <v>630.79999999999995</v>
      </c>
      <c r="J328" s="5"/>
      <c r="K328" s="19"/>
    </row>
    <row r="329" spans="1:11" s="10" customFormat="1" x14ac:dyDescent="0.25">
      <c r="A329" s="9" t="s">
        <v>102</v>
      </c>
      <c r="B329" s="9" t="s">
        <v>74</v>
      </c>
      <c r="C329" s="9" t="s">
        <v>97</v>
      </c>
      <c r="D329" s="9"/>
      <c r="E329" s="9"/>
      <c r="F329" s="13" t="s">
        <v>548</v>
      </c>
      <c r="G329" s="11">
        <f t="shared" ref="G329:I331" si="260">G330</f>
        <v>2796</v>
      </c>
      <c r="H329" s="11">
        <f t="shared" si="260"/>
        <v>2796</v>
      </c>
      <c r="I329" s="11">
        <f t="shared" si="260"/>
        <v>2796</v>
      </c>
      <c r="J329" s="11">
        <f t="shared" ref="J329:J331" si="261">J330</f>
        <v>0</v>
      </c>
      <c r="K329" s="18"/>
    </row>
    <row r="330" spans="1:11" x14ac:dyDescent="0.25">
      <c r="A330" s="4" t="s">
        <v>102</v>
      </c>
      <c r="B330" s="4" t="s">
        <v>74</v>
      </c>
      <c r="C330" s="4" t="s">
        <v>97</v>
      </c>
      <c r="D330" s="4" t="s">
        <v>110</v>
      </c>
      <c r="E330" s="4"/>
      <c r="F330" s="14" t="s">
        <v>1169</v>
      </c>
      <c r="G330" s="5">
        <f t="shared" si="260"/>
        <v>2796</v>
      </c>
      <c r="H330" s="5">
        <f t="shared" si="260"/>
        <v>2796</v>
      </c>
      <c r="I330" s="5">
        <f t="shared" si="260"/>
        <v>2796</v>
      </c>
      <c r="J330" s="5">
        <f t="shared" si="261"/>
        <v>0</v>
      </c>
      <c r="K330" s="19"/>
    </row>
    <row r="331" spans="1:11" x14ac:dyDescent="0.25">
      <c r="A331" s="4" t="s">
        <v>102</v>
      </c>
      <c r="B331" s="4" t="s">
        <v>74</v>
      </c>
      <c r="C331" s="4" t="s">
        <v>97</v>
      </c>
      <c r="D331" s="4" t="s">
        <v>113</v>
      </c>
      <c r="E331" s="4"/>
      <c r="F331" s="14" t="s">
        <v>1177</v>
      </c>
      <c r="G331" s="5">
        <f t="shared" si="260"/>
        <v>2796</v>
      </c>
      <c r="H331" s="5">
        <f t="shared" si="260"/>
        <v>2796</v>
      </c>
      <c r="I331" s="5">
        <f t="shared" si="260"/>
        <v>2796</v>
      </c>
      <c r="J331" s="5">
        <f t="shared" si="261"/>
        <v>0</v>
      </c>
      <c r="K331" s="19"/>
    </row>
    <row r="332" spans="1:11" ht="47.25" x14ac:dyDescent="0.25">
      <c r="A332" s="4" t="s">
        <v>102</v>
      </c>
      <c r="B332" s="4" t="s">
        <v>74</v>
      </c>
      <c r="C332" s="4" t="s">
        <v>97</v>
      </c>
      <c r="D332" s="4" t="s">
        <v>114</v>
      </c>
      <c r="E332" s="4"/>
      <c r="F332" s="14" t="s">
        <v>1178</v>
      </c>
      <c r="G332" s="5">
        <f t="shared" ref="G332:I332" si="262">G333+G336+G341</f>
        <v>2796</v>
      </c>
      <c r="H332" s="5">
        <f t="shared" si="262"/>
        <v>2796</v>
      </c>
      <c r="I332" s="5">
        <f t="shared" si="262"/>
        <v>2796</v>
      </c>
      <c r="J332" s="5">
        <f t="shared" ref="J332" si="263">J333+J336+J341</f>
        <v>0</v>
      </c>
      <c r="K332" s="19"/>
    </row>
    <row r="333" spans="1:11" ht="31.5" x14ac:dyDescent="0.25">
      <c r="A333" s="4" t="s">
        <v>102</v>
      </c>
      <c r="B333" s="4" t="s">
        <v>74</v>
      </c>
      <c r="C333" s="4" t="s">
        <v>97</v>
      </c>
      <c r="D333" s="4" t="s">
        <v>107</v>
      </c>
      <c r="E333" s="4"/>
      <c r="F333" s="14" t="s">
        <v>613</v>
      </c>
      <c r="G333" s="5">
        <f t="shared" ref="G333:I334" si="264">G334</f>
        <v>2091</v>
      </c>
      <c r="H333" s="5">
        <f t="shared" si="264"/>
        <v>2091</v>
      </c>
      <c r="I333" s="5">
        <f t="shared" si="264"/>
        <v>2091</v>
      </c>
      <c r="J333" s="5">
        <f t="shared" ref="J333:J334" si="265">J334</f>
        <v>0</v>
      </c>
      <c r="K333" s="19"/>
    </row>
    <row r="334" spans="1:11" ht="31.5" x14ac:dyDescent="0.25">
      <c r="A334" s="4" t="s">
        <v>102</v>
      </c>
      <c r="B334" s="4" t="s">
        <v>74</v>
      </c>
      <c r="C334" s="4" t="s">
        <v>97</v>
      </c>
      <c r="D334" s="4" t="s">
        <v>107</v>
      </c>
      <c r="E334" s="4" t="s">
        <v>92</v>
      </c>
      <c r="F334" s="14" t="s">
        <v>570</v>
      </c>
      <c r="G334" s="5">
        <f t="shared" si="264"/>
        <v>2091</v>
      </c>
      <c r="H334" s="5">
        <f t="shared" si="264"/>
        <v>2091</v>
      </c>
      <c r="I334" s="5">
        <f t="shared" si="264"/>
        <v>2091</v>
      </c>
      <c r="J334" s="5">
        <f t="shared" si="265"/>
        <v>0</v>
      </c>
      <c r="K334" s="19"/>
    </row>
    <row r="335" spans="1:11" x14ac:dyDescent="0.25">
      <c r="A335" s="4" t="s">
        <v>102</v>
      </c>
      <c r="B335" s="4" t="s">
        <v>74</v>
      </c>
      <c r="C335" s="4" t="s">
        <v>97</v>
      </c>
      <c r="D335" s="4" t="s">
        <v>107</v>
      </c>
      <c r="E335" s="4" t="s">
        <v>104</v>
      </c>
      <c r="F335" s="14" t="s">
        <v>572</v>
      </c>
      <c r="G335" s="5">
        <v>2091</v>
      </c>
      <c r="H335" s="5">
        <v>2091</v>
      </c>
      <c r="I335" s="5">
        <v>2091</v>
      </c>
      <c r="J335" s="5"/>
      <c r="K335" s="19"/>
    </row>
    <row r="336" spans="1:11" ht="47.25" x14ac:dyDescent="0.25">
      <c r="A336" s="4" t="s">
        <v>102</v>
      </c>
      <c r="B336" s="4" t="s">
        <v>74</v>
      </c>
      <c r="C336" s="4" t="s">
        <v>97</v>
      </c>
      <c r="D336" s="4" t="s">
        <v>141</v>
      </c>
      <c r="E336" s="4"/>
      <c r="F336" s="14" t="s">
        <v>614</v>
      </c>
      <c r="G336" s="5">
        <f t="shared" ref="G336:I336" si="266">G337+G339</f>
        <v>225</v>
      </c>
      <c r="H336" s="5">
        <f t="shared" si="266"/>
        <v>225</v>
      </c>
      <c r="I336" s="5">
        <f t="shared" si="266"/>
        <v>225</v>
      </c>
      <c r="J336" s="5">
        <f t="shared" ref="J336" si="267">J337+J339</f>
        <v>0</v>
      </c>
      <c r="K336" s="19"/>
    </row>
    <row r="337" spans="1:11" ht="31.5" x14ac:dyDescent="0.25">
      <c r="A337" s="4" t="s">
        <v>102</v>
      </c>
      <c r="B337" s="4" t="s">
        <v>74</v>
      </c>
      <c r="C337" s="4" t="s">
        <v>97</v>
      </c>
      <c r="D337" s="4" t="s">
        <v>141</v>
      </c>
      <c r="E337" s="4" t="s">
        <v>15</v>
      </c>
      <c r="F337" s="14" t="s">
        <v>560</v>
      </c>
      <c r="G337" s="5">
        <f t="shared" ref="G337:I337" si="268">G338</f>
        <v>5</v>
      </c>
      <c r="H337" s="5">
        <f t="shared" si="268"/>
        <v>5</v>
      </c>
      <c r="I337" s="5">
        <f t="shared" si="268"/>
        <v>5</v>
      </c>
      <c r="J337" s="5">
        <f t="shared" ref="J337" si="269">J338</f>
        <v>0</v>
      </c>
      <c r="K337" s="19"/>
    </row>
    <row r="338" spans="1:11" ht="31.5" x14ac:dyDescent="0.25">
      <c r="A338" s="4" t="s">
        <v>102</v>
      </c>
      <c r="B338" s="4" t="s">
        <v>74</v>
      </c>
      <c r="C338" s="4" t="s">
        <v>97</v>
      </c>
      <c r="D338" s="4" t="s">
        <v>141</v>
      </c>
      <c r="E338" s="4" t="s">
        <v>16</v>
      </c>
      <c r="F338" s="14" t="s">
        <v>561</v>
      </c>
      <c r="G338" s="5">
        <v>5</v>
      </c>
      <c r="H338" s="5">
        <v>5</v>
      </c>
      <c r="I338" s="5">
        <v>5</v>
      </c>
      <c r="J338" s="5"/>
      <c r="K338" s="19"/>
    </row>
    <row r="339" spans="1:11" x14ac:dyDescent="0.25">
      <c r="A339" s="4" t="s">
        <v>102</v>
      </c>
      <c r="B339" s="4" t="s">
        <v>74</v>
      </c>
      <c r="C339" s="4" t="s">
        <v>97</v>
      </c>
      <c r="D339" s="4" t="s">
        <v>141</v>
      </c>
      <c r="E339" s="4" t="s">
        <v>136</v>
      </c>
      <c r="F339" s="14" t="s">
        <v>562</v>
      </c>
      <c r="G339" s="5">
        <f t="shared" ref="G339:I339" si="270">G340</f>
        <v>220</v>
      </c>
      <c r="H339" s="5">
        <f t="shared" si="270"/>
        <v>220</v>
      </c>
      <c r="I339" s="5">
        <f t="shared" si="270"/>
        <v>220</v>
      </c>
      <c r="J339" s="5">
        <f t="shared" ref="J339" si="271">J340</f>
        <v>0</v>
      </c>
      <c r="K339" s="19"/>
    </row>
    <row r="340" spans="1:11" x14ac:dyDescent="0.25">
      <c r="A340" s="4" t="s">
        <v>102</v>
      </c>
      <c r="B340" s="4" t="s">
        <v>74</v>
      </c>
      <c r="C340" s="4" t="s">
        <v>97</v>
      </c>
      <c r="D340" s="4" t="s">
        <v>141</v>
      </c>
      <c r="E340" s="4" t="s">
        <v>122</v>
      </c>
      <c r="F340" s="14" t="s">
        <v>566</v>
      </c>
      <c r="G340" s="5">
        <v>220</v>
      </c>
      <c r="H340" s="5">
        <v>220</v>
      </c>
      <c r="I340" s="5">
        <v>220</v>
      </c>
      <c r="J340" s="5"/>
      <c r="K340" s="19"/>
    </row>
    <row r="341" spans="1:11" ht="47.25" x14ac:dyDescent="0.25">
      <c r="A341" s="4" t="s">
        <v>102</v>
      </c>
      <c r="B341" s="4" t="s">
        <v>74</v>
      </c>
      <c r="C341" s="4" t="s">
        <v>97</v>
      </c>
      <c r="D341" s="4" t="s">
        <v>142</v>
      </c>
      <c r="E341" s="4"/>
      <c r="F341" s="14" t="s">
        <v>616</v>
      </c>
      <c r="G341" s="5">
        <f t="shared" ref="G341:I342" si="272">G342</f>
        <v>480</v>
      </c>
      <c r="H341" s="5">
        <f t="shared" si="272"/>
        <v>480</v>
      </c>
      <c r="I341" s="5">
        <f t="shared" si="272"/>
        <v>480</v>
      </c>
      <c r="J341" s="5">
        <f t="shared" ref="J341:J342" si="273">J342</f>
        <v>0</v>
      </c>
      <c r="K341" s="19"/>
    </row>
    <row r="342" spans="1:11" x14ac:dyDescent="0.25">
      <c r="A342" s="4" t="s">
        <v>102</v>
      </c>
      <c r="B342" s="4" t="s">
        <v>74</v>
      </c>
      <c r="C342" s="4" t="s">
        <v>97</v>
      </c>
      <c r="D342" s="4" t="s">
        <v>142</v>
      </c>
      <c r="E342" s="4" t="s">
        <v>136</v>
      </c>
      <c r="F342" s="14" t="s">
        <v>562</v>
      </c>
      <c r="G342" s="5">
        <f t="shared" si="272"/>
        <v>480</v>
      </c>
      <c r="H342" s="5">
        <f t="shared" si="272"/>
        <v>480</v>
      </c>
      <c r="I342" s="5">
        <f t="shared" si="272"/>
        <v>480</v>
      </c>
      <c r="J342" s="5">
        <f t="shared" si="273"/>
        <v>0</v>
      </c>
      <c r="K342" s="19"/>
    </row>
    <row r="343" spans="1:11" x14ac:dyDescent="0.25">
      <c r="A343" s="4" t="s">
        <v>102</v>
      </c>
      <c r="B343" s="4" t="s">
        <v>74</v>
      </c>
      <c r="C343" s="4" t="s">
        <v>97</v>
      </c>
      <c r="D343" s="4" t="s">
        <v>142</v>
      </c>
      <c r="E343" s="4" t="s">
        <v>143</v>
      </c>
      <c r="F343" s="14" t="s">
        <v>565</v>
      </c>
      <c r="G343" s="5">
        <v>480</v>
      </c>
      <c r="H343" s="5">
        <v>480</v>
      </c>
      <c r="I343" s="5">
        <v>480</v>
      </c>
      <c r="J343" s="5"/>
      <c r="K343" s="19"/>
    </row>
    <row r="344" spans="1:11" s="3" customFormat="1" x14ac:dyDescent="0.25">
      <c r="A344" s="7" t="s">
        <v>102</v>
      </c>
      <c r="B344" s="7" t="s">
        <v>35</v>
      </c>
      <c r="C344" s="7"/>
      <c r="D344" s="7"/>
      <c r="E344" s="7"/>
      <c r="F344" s="28" t="s">
        <v>522</v>
      </c>
      <c r="G344" s="8">
        <f>G345+G428</f>
        <v>1037644.5000000001</v>
      </c>
      <c r="H344" s="8">
        <f>H345+H428</f>
        <v>1092047.2</v>
      </c>
      <c r="I344" s="8">
        <f>I345+I428</f>
        <v>1030040.2</v>
      </c>
      <c r="J344" s="8">
        <f>J345+J428</f>
        <v>0</v>
      </c>
      <c r="K344" s="17"/>
    </row>
    <row r="345" spans="1:11" s="10" customFormat="1" x14ac:dyDescent="0.25">
      <c r="A345" s="9" t="s">
        <v>102</v>
      </c>
      <c r="B345" s="9" t="s">
        <v>35</v>
      </c>
      <c r="C345" s="9" t="s">
        <v>9</v>
      </c>
      <c r="D345" s="9"/>
      <c r="E345" s="9"/>
      <c r="F345" s="13" t="s">
        <v>549</v>
      </c>
      <c r="G345" s="11">
        <f>G346+G358+G416</f>
        <v>954337.90000000014</v>
      </c>
      <c r="H345" s="11">
        <f t="shared" ref="H345:J345" si="274">H346+H358+H416</f>
        <v>1014597.7</v>
      </c>
      <c r="I345" s="11">
        <f t="shared" si="274"/>
        <v>952590.7</v>
      </c>
      <c r="J345" s="11">
        <f t="shared" si="274"/>
        <v>0</v>
      </c>
      <c r="K345" s="18"/>
    </row>
    <row r="346" spans="1:11" x14ac:dyDescent="0.25">
      <c r="A346" s="4" t="s">
        <v>102</v>
      </c>
      <c r="B346" s="4" t="s">
        <v>35</v>
      </c>
      <c r="C346" s="4" t="s">
        <v>9</v>
      </c>
      <c r="D346" s="4" t="s">
        <v>127</v>
      </c>
      <c r="E346" s="4"/>
      <c r="F346" s="14" t="s">
        <v>1148</v>
      </c>
      <c r="G346" s="5">
        <f t="shared" ref="G346:I347" si="275">G347</f>
        <v>2633</v>
      </c>
      <c r="H346" s="5">
        <f t="shared" si="275"/>
        <v>2633</v>
      </c>
      <c r="I346" s="5">
        <f t="shared" si="275"/>
        <v>2633</v>
      </c>
      <c r="J346" s="5">
        <f t="shared" ref="J346:J347" si="276">J347</f>
        <v>0</v>
      </c>
      <c r="K346" s="19"/>
    </row>
    <row r="347" spans="1:11" ht="31.5" x14ac:dyDescent="0.25">
      <c r="A347" s="4" t="s">
        <v>102</v>
      </c>
      <c r="B347" s="4" t="s">
        <v>35</v>
      </c>
      <c r="C347" s="4" t="s">
        <v>9</v>
      </c>
      <c r="D347" s="4" t="s">
        <v>128</v>
      </c>
      <c r="E347" s="4"/>
      <c r="F347" s="14" t="s">
        <v>1153</v>
      </c>
      <c r="G347" s="5">
        <f t="shared" si="275"/>
        <v>2633</v>
      </c>
      <c r="H347" s="5">
        <f t="shared" si="275"/>
        <v>2633</v>
      </c>
      <c r="I347" s="5">
        <f t="shared" si="275"/>
        <v>2633</v>
      </c>
      <c r="J347" s="5">
        <f t="shared" si="276"/>
        <v>0</v>
      </c>
      <c r="K347" s="19"/>
    </row>
    <row r="348" spans="1:11" ht="63" x14ac:dyDescent="0.25">
      <c r="A348" s="4" t="s">
        <v>102</v>
      </c>
      <c r="B348" s="4" t="s">
        <v>35</v>
      </c>
      <c r="C348" s="4" t="s">
        <v>9</v>
      </c>
      <c r="D348" s="4" t="s">
        <v>129</v>
      </c>
      <c r="E348" s="4"/>
      <c r="F348" s="14" t="s">
        <v>1154</v>
      </c>
      <c r="G348" s="5">
        <f t="shared" ref="G348:I348" si="277">G349+G352</f>
        <v>2633</v>
      </c>
      <c r="H348" s="5">
        <f t="shared" si="277"/>
        <v>2633</v>
      </c>
      <c r="I348" s="5">
        <f t="shared" si="277"/>
        <v>2633</v>
      </c>
      <c r="J348" s="5">
        <f t="shared" ref="J348" si="278">J349+J352</f>
        <v>0</v>
      </c>
      <c r="K348" s="19"/>
    </row>
    <row r="349" spans="1:11" ht="78.75" x14ac:dyDescent="0.25">
      <c r="A349" s="4" t="s">
        <v>102</v>
      </c>
      <c r="B349" s="4" t="s">
        <v>35</v>
      </c>
      <c r="C349" s="4" t="s">
        <v>9</v>
      </c>
      <c r="D349" s="4" t="s">
        <v>144</v>
      </c>
      <c r="E349" s="4"/>
      <c r="F349" s="14" t="s">
        <v>588</v>
      </c>
      <c r="G349" s="5">
        <f t="shared" ref="G349:I350" si="279">G350</f>
        <v>540</v>
      </c>
      <c r="H349" s="5">
        <f t="shared" si="279"/>
        <v>540</v>
      </c>
      <c r="I349" s="5">
        <f t="shared" si="279"/>
        <v>540</v>
      </c>
      <c r="J349" s="5">
        <f t="shared" ref="J349:J350" si="280">J350</f>
        <v>0</v>
      </c>
      <c r="K349" s="19"/>
    </row>
    <row r="350" spans="1:11" ht="31.5" x14ac:dyDescent="0.25">
      <c r="A350" s="4" t="s">
        <v>102</v>
      </c>
      <c r="B350" s="4" t="s">
        <v>35</v>
      </c>
      <c r="C350" s="4" t="s">
        <v>9</v>
      </c>
      <c r="D350" s="4" t="s">
        <v>144</v>
      </c>
      <c r="E350" s="4" t="s">
        <v>92</v>
      </c>
      <c r="F350" s="14" t="s">
        <v>570</v>
      </c>
      <c r="G350" s="5">
        <f t="shared" si="279"/>
        <v>540</v>
      </c>
      <c r="H350" s="5">
        <f t="shared" si="279"/>
        <v>540</v>
      </c>
      <c r="I350" s="5">
        <f t="shared" si="279"/>
        <v>540</v>
      </c>
      <c r="J350" s="5">
        <f t="shared" si="280"/>
        <v>0</v>
      </c>
      <c r="K350" s="19"/>
    </row>
    <row r="351" spans="1:11" x14ac:dyDescent="0.25">
      <c r="A351" s="4" t="s">
        <v>102</v>
      </c>
      <c r="B351" s="4" t="s">
        <v>35</v>
      </c>
      <c r="C351" s="4" t="s">
        <v>9</v>
      </c>
      <c r="D351" s="4" t="s">
        <v>144</v>
      </c>
      <c r="E351" s="4" t="s">
        <v>104</v>
      </c>
      <c r="F351" s="14" t="s">
        <v>572</v>
      </c>
      <c r="G351" s="5">
        <v>540</v>
      </c>
      <c r="H351" s="5">
        <v>540</v>
      </c>
      <c r="I351" s="5">
        <v>540</v>
      </c>
      <c r="J351" s="5"/>
      <c r="K351" s="19"/>
    </row>
    <row r="352" spans="1:11" ht="63" x14ac:dyDescent="0.25">
      <c r="A352" s="4" t="s">
        <v>102</v>
      </c>
      <c r="B352" s="4" t="s">
        <v>35</v>
      </c>
      <c r="C352" s="4" t="s">
        <v>9</v>
      </c>
      <c r="D352" s="4" t="s">
        <v>118</v>
      </c>
      <c r="E352" s="4"/>
      <c r="F352" s="14" t="s">
        <v>589</v>
      </c>
      <c r="G352" s="5">
        <f t="shared" ref="G352:I352" si="281">G353+G355</f>
        <v>2093</v>
      </c>
      <c r="H352" s="5">
        <f t="shared" si="281"/>
        <v>2093</v>
      </c>
      <c r="I352" s="5">
        <f t="shared" si="281"/>
        <v>2093</v>
      </c>
      <c r="J352" s="5">
        <f t="shared" ref="J352" si="282">J353+J355</f>
        <v>0</v>
      </c>
      <c r="K352" s="19"/>
    </row>
    <row r="353" spans="1:11" ht="31.5" x14ac:dyDescent="0.25">
      <c r="A353" s="4" t="s">
        <v>102</v>
      </c>
      <c r="B353" s="4" t="s">
        <v>35</v>
      </c>
      <c r="C353" s="4" t="s">
        <v>9</v>
      </c>
      <c r="D353" s="4" t="s">
        <v>118</v>
      </c>
      <c r="E353" s="4" t="s">
        <v>15</v>
      </c>
      <c r="F353" s="14" t="s">
        <v>560</v>
      </c>
      <c r="G353" s="5">
        <f t="shared" ref="G353:I353" si="283">G354</f>
        <v>550</v>
      </c>
      <c r="H353" s="5">
        <f t="shared" si="283"/>
        <v>550</v>
      </c>
      <c r="I353" s="5">
        <f t="shared" si="283"/>
        <v>550</v>
      </c>
      <c r="J353" s="5">
        <f t="shared" ref="J353" si="284">J354</f>
        <v>0</v>
      </c>
      <c r="K353" s="19"/>
    </row>
    <row r="354" spans="1:11" ht="31.5" x14ac:dyDescent="0.25">
      <c r="A354" s="4" t="s">
        <v>102</v>
      </c>
      <c r="B354" s="4" t="s">
        <v>35</v>
      </c>
      <c r="C354" s="4" t="s">
        <v>9</v>
      </c>
      <c r="D354" s="4" t="s">
        <v>118</v>
      </c>
      <c r="E354" s="4" t="s">
        <v>16</v>
      </c>
      <c r="F354" s="14" t="s">
        <v>561</v>
      </c>
      <c r="G354" s="5">
        <v>550</v>
      </c>
      <c r="H354" s="5">
        <v>550</v>
      </c>
      <c r="I354" s="5">
        <v>550</v>
      </c>
      <c r="J354" s="5"/>
      <c r="K354" s="19"/>
    </row>
    <row r="355" spans="1:11" ht="31.5" x14ac:dyDescent="0.25">
      <c r="A355" s="4" t="s">
        <v>102</v>
      </c>
      <c r="B355" s="4" t="s">
        <v>35</v>
      </c>
      <c r="C355" s="4" t="s">
        <v>9</v>
      </c>
      <c r="D355" s="4" t="s">
        <v>118</v>
      </c>
      <c r="E355" s="4" t="s">
        <v>92</v>
      </c>
      <c r="F355" s="14" t="s">
        <v>570</v>
      </c>
      <c r="G355" s="5">
        <f t="shared" ref="G355:I355" si="285">G356+G357</f>
        <v>1543</v>
      </c>
      <c r="H355" s="5">
        <f t="shared" si="285"/>
        <v>1543</v>
      </c>
      <c r="I355" s="5">
        <f t="shared" si="285"/>
        <v>1543</v>
      </c>
      <c r="J355" s="5">
        <f t="shared" ref="J355" si="286">J356+J357</f>
        <v>0</v>
      </c>
      <c r="K355" s="19"/>
    </row>
    <row r="356" spans="1:11" x14ac:dyDescent="0.25">
      <c r="A356" s="4" t="s">
        <v>102</v>
      </c>
      <c r="B356" s="4" t="s">
        <v>35</v>
      </c>
      <c r="C356" s="4" t="s">
        <v>9</v>
      </c>
      <c r="D356" s="4" t="s">
        <v>118</v>
      </c>
      <c r="E356" s="4" t="s">
        <v>126</v>
      </c>
      <c r="F356" s="14" t="s">
        <v>571</v>
      </c>
      <c r="G356" s="5">
        <v>343</v>
      </c>
      <c r="H356" s="5">
        <v>343</v>
      </c>
      <c r="I356" s="5">
        <v>343</v>
      </c>
      <c r="J356" s="5"/>
      <c r="K356" s="19"/>
    </row>
    <row r="357" spans="1:11" x14ac:dyDescent="0.25">
      <c r="A357" s="4" t="s">
        <v>102</v>
      </c>
      <c r="B357" s="4" t="s">
        <v>35</v>
      </c>
      <c r="C357" s="4" t="s">
        <v>9</v>
      </c>
      <c r="D357" s="4" t="s">
        <v>118</v>
      </c>
      <c r="E357" s="4" t="s">
        <v>104</v>
      </c>
      <c r="F357" s="14" t="s">
        <v>572</v>
      </c>
      <c r="G357" s="5">
        <v>1200</v>
      </c>
      <c r="H357" s="5">
        <v>1200</v>
      </c>
      <c r="I357" s="5">
        <v>1200</v>
      </c>
      <c r="J357" s="5"/>
      <c r="K357" s="19"/>
    </row>
    <row r="358" spans="1:11" x14ac:dyDescent="0.25">
      <c r="A358" s="4" t="s">
        <v>102</v>
      </c>
      <c r="B358" s="4" t="s">
        <v>35</v>
      </c>
      <c r="C358" s="4" t="s">
        <v>9</v>
      </c>
      <c r="D358" s="4" t="s">
        <v>110</v>
      </c>
      <c r="E358" s="4"/>
      <c r="F358" s="14" t="s">
        <v>1169</v>
      </c>
      <c r="G358" s="5">
        <f>G359+G377+G398+G411</f>
        <v>947130.00000000012</v>
      </c>
      <c r="H358" s="5">
        <f>H359+H377+H398+H411</f>
        <v>1008337.2</v>
      </c>
      <c r="I358" s="5">
        <f>I359+I377+I398+I411</f>
        <v>943287.79999999993</v>
      </c>
      <c r="J358" s="5">
        <f>J359+J377+J398+J411</f>
        <v>0</v>
      </c>
      <c r="K358" s="19"/>
    </row>
    <row r="359" spans="1:11" ht="31.5" x14ac:dyDescent="0.25">
      <c r="A359" s="4" t="s">
        <v>102</v>
      </c>
      <c r="B359" s="4" t="s">
        <v>35</v>
      </c>
      <c r="C359" s="4" t="s">
        <v>9</v>
      </c>
      <c r="D359" s="4" t="s">
        <v>156</v>
      </c>
      <c r="E359" s="4"/>
      <c r="F359" s="14" t="s">
        <v>1170</v>
      </c>
      <c r="G359" s="5">
        <f t="shared" ref="G359:I359" si="287">G360</f>
        <v>210521.2</v>
      </c>
      <c r="H359" s="5">
        <f t="shared" si="287"/>
        <v>186611.30000000002</v>
      </c>
      <c r="I359" s="5">
        <f t="shared" si="287"/>
        <v>186580.7</v>
      </c>
      <c r="J359" s="5">
        <f t="shared" ref="J359" si="288">J360</f>
        <v>0</v>
      </c>
      <c r="K359" s="19"/>
    </row>
    <row r="360" spans="1:11" ht="31.5" x14ac:dyDescent="0.25">
      <c r="A360" s="4" t="s">
        <v>102</v>
      </c>
      <c r="B360" s="4" t="s">
        <v>35</v>
      </c>
      <c r="C360" s="4" t="s">
        <v>9</v>
      </c>
      <c r="D360" s="4" t="s">
        <v>157</v>
      </c>
      <c r="E360" s="4"/>
      <c r="F360" s="14" t="s">
        <v>1171</v>
      </c>
      <c r="G360" s="5">
        <f>G361+G365+G369+G374</f>
        <v>210521.2</v>
      </c>
      <c r="H360" s="5">
        <f t="shared" ref="H360:J360" si="289">H361+H365+H369+H374</f>
        <v>186611.30000000002</v>
      </c>
      <c r="I360" s="5">
        <f t="shared" si="289"/>
        <v>186580.7</v>
      </c>
      <c r="J360" s="5">
        <f t="shared" si="289"/>
        <v>0</v>
      </c>
      <c r="K360" s="19"/>
    </row>
    <row r="361" spans="1:11" ht="47.25" x14ac:dyDescent="0.25">
      <c r="A361" s="4" t="s">
        <v>102</v>
      </c>
      <c r="B361" s="4" t="s">
        <v>35</v>
      </c>
      <c r="C361" s="4" t="s">
        <v>9</v>
      </c>
      <c r="D361" s="4" t="s">
        <v>145</v>
      </c>
      <c r="E361" s="4"/>
      <c r="F361" s="14" t="s">
        <v>594</v>
      </c>
      <c r="G361" s="5">
        <f t="shared" ref="G361:I361" si="290">G362</f>
        <v>49188.799999999996</v>
      </c>
      <c r="H361" s="5">
        <f t="shared" si="290"/>
        <v>49188.799999999996</v>
      </c>
      <c r="I361" s="5">
        <f t="shared" si="290"/>
        <v>49188.799999999996</v>
      </c>
      <c r="J361" s="5">
        <f t="shared" ref="J361" si="291">J362</f>
        <v>0</v>
      </c>
      <c r="K361" s="19"/>
    </row>
    <row r="362" spans="1:11" ht="31.5" x14ac:dyDescent="0.25">
      <c r="A362" s="4" t="s">
        <v>102</v>
      </c>
      <c r="B362" s="4" t="s">
        <v>35</v>
      </c>
      <c r="C362" s="4" t="s">
        <v>9</v>
      </c>
      <c r="D362" s="4" t="s">
        <v>145</v>
      </c>
      <c r="E362" s="4" t="s">
        <v>92</v>
      </c>
      <c r="F362" s="14" t="s">
        <v>570</v>
      </c>
      <c r="G362" s="5">
        <f t="shared" ref="G362:I362" si="292">G363+G364</f>
        <v>49188.799999999996</v>
      </c>
      <c r="H362" s="5">
        <f t="shared" si="292"/>
        <v>49188.799999999996</v>
      </c>
      <c r="I362" s="5">
        <f t="shared" si="292"/>
        <v>49188.799999999996</v>
      </c>
      <c r="J362" s="5">
        <f t="shared" ref="J362" si="293">J363+J364</f>
        <v>0</v>
      </c>
      <c r="K362" s="19"/>
    </row>
    <row r="363" spans="1:11" x14ac:dyDescent="0.25">
      <c r="A363" s="4" t="s">
        <v>102</v>
      </c>
      <c r="B363" s="4" t="s">
        <v>35</v>
      </c>
      <c r="C363" s="4" t="s">
        <v>9</v>
      </c>
      <c r="D363" s="4" t="s">
        <v>145</v>
      </c>
      <c r="E363" s="4" t="s">
        <v>126</v>
      </c>
      <c r="F363" s="14" t="s">
        <v>571</v>
      </c>
      <c r="G363" s="5">
        <v>614.1</v>
      </c>
      <c r="H363" s="5">
        <v>614.1</v>
      </c>
      <c r="I363" s="5">
        <v>614.1</v>
      </c>
      <c r="J363" s="5"/>
      <c r="K363" s="19"/>
    </row>
    <row r="364" spans="1:11" x14ac:dyDescent="0.25">
      <c r="A364" s="4" t="s">
        <v>102</v>
      </c>
      <c r="B364" s="4" t="s">
        <v>35</v>
      </c>
      <c r="C364" s="4" t="s">
        <v>9</v>
      </c>
      <c r="D364" s="4" t="s">
        <v>145</v>
      </c>
      <c r="E364" s="4" t="s">
        <v>104</v>
      </c>
      <c r="F364" s="14" t="s">
        <v>572</v>
      </c>
      <c r="G364" s="5">
        <v>48574.7</v>
      </c>
      <c r="H364" s="5">
        <v>48574.7</v>
      </c>
      <c r="I364" s="5">
        <v>48574.7</v>
      </c>
      <c r="J364" s="5"/>
      <c r="K364" s="19"/>
    </row>
    <row r="365" spans="1:11" ht="47.25" x14ac:dyDescent="0.25">
      <c r="A365" s="4" t="s">
        <v>102</v>
      </c>
      <c r="B365" s="4" t="s">
        <v>35</v>
      </c>
      <c r="C365" s="4" t="s">
        <v>9</v>
      </c>
      <c r="D365" s="4" t="s">
        <v>146</v>
      </c>
      <c r="E365" s="4"/>
      <c r="F365" s="14" t="s">
        <v>606</v>
      </c>
      <c r="G365" s="5">
        <f t="shared" ref="G365:I365" si="294">G366</f>
        <v>116955.7</v>
      </c>
      <c r="H365" s="5">
        <f t="shared" si="294"/>
        <v>91045.8</v>
      </c>
      <c r="I365" s="5">
        <f t="shared" si="294"/>
        <v>91015.2</v>
      </c>
      <c r="J365" s="5">
        <f t="shared" ref="J365" si="295">J366</f>
        <v>0</v>
      </c>
      <c r="K365" s="19"/>
    </row>
    <row r="366" spans="1:11" ht="31.5" x14ac:dyDescent="0.25">
      <c r="A366" s="4" t="s">
        <v>102</v>
      </c>
      <c r="B366" s="4" t="s">
        <v>35</v>
      </c>
      <c r="C366" s="4" t="s">
        <v>9</v>
      </c>
      <c r="D366" s="4" t="s">
        <v>146</v>
      </c>
      <c r="E366" s="4" t="s">
        <v>92</v>
      </c>
      <c r="F366" s="14" t="s">
        <v>570</v>
      </c>
      <c r="G366" s="5">
        <f t="shared" ref="G366:I366" si="296">G368+G367</f>
        <v>116955.7</v>
      </c>
      <c r="H366" s="5">
        <f t="shared" si="296"/>
        <v>91045.8</v>
      </c>
      <c r="I366" s="5">
        <f t="shared" si="296"/>
        <v>91015.2</v>
      </c>
      <c r="J366" s="5">
        <f t="shared" ref="J366" si="297">J368+J367</f>
        <v>0</v>
      </c>
      <c r="K366" s="19"/>
    </row>
    <row r="367" spans="1:11" x14ac:dyDescent="0.25">
      <c r="A367" s="4" t="s">
        <v>102</v>
      </c>
      <c r="B367" s="4" t="s">
        <v>35</v>
      </c>
      <c r="C367" s="4" t="s">
        <v>9</v>
      </c>
      <c r="D367" s="4" t="s">
        <v>146</v>
      </c>
      <c r="E367" s="4" t="s">
        <v>126</v>
      </c>
      <c r="F367" s="14" t="s">
        <v>571</v>
      </c>
      <c r="G367" s="5">
        <v>1500</v>
      </c>
      <c r="H367" s="5">
        <v>0</v>
      </c>
      <c r="I367" s="5">
        <v>0</v>
      </c>
      <c r="J367" s="5"/>
      <c r="K367" s="19"/>
    </row>
    <row r="368" spans="1:11" x14ac:dyDescent="0.25">
      <c r="A368" s="4" t="s">
        <v>102</v>
      </c>
      <c r="B368" s="4" t="s">
        <v>35</v>
      </c>
      <c r="C368" s="4" t="s">
        <v>9</v>
      </c>
      <c r="D368" s="4" t="s">
        <v>146</v>
      </c>
      <c r="E368" s="4" t="s">
        <v>104</v>
      </c>
      <c r="F368" s="14" t="s">
        <v>572</v>
      </c>
      <c r="G368" s="5">
        <v>115455.7</v>
      </c>
      <c r="H368" s="5">
        <v>91045.8</v>
      </c>
      <c r="I368" s="5">
        <v>91015.2</v>
      </c>
      <c r="J368" s="5"/>
      <c r="K368" s="19"/>
    </row>
    <row r="369" spans="1:11" ht="47.25" x14ac:dyDescent="0.25">
      <c r="A369" s="4" t="s">
        <v>102</v>
      </c>
      <c r="B369" s="4" t="s">
        <v>35</v>
      </c>
      <c r="C369" s="4" t="s">
        <v>9</v>
      </c>
      <c r="D369" s="4" t="s">
        <v>147</v>
      </c>
      <c r="E369" s="4"/>
      <c r="F369" s="14" t="s">
        <v>607</v>
      </c>
      <c r="G369" s="5">
        <f>G370+G372</f>
        <v>4376.7</v>
      </c>
      <c r="H369" s="5">
        <f t="shared" ref="H369:J369" si="298">H370+H372</f>
        <v>6376.7000000000007</v>
      </c>
      <c r="I369" s="5">
        <f t="shared" si="298"/>
        <v>6376.7000000000007</v>
      </c>
      <c r="J369" s="5">
        <f t="shared" si="298"/>
        <v>0</v>
      </c>
      <c r="K369" s="19"/>
    </row>
    <row r="370" spans="1:11" ht="31.5" x14ac:dyDescent="0.25">
      <c r="A370" s="4" t="s">
        <v>102</v>
      </c>
      <c r="B370" s="4" t="s">
        <v>35</v>
      </c>
      <c r="C370" s="4" t="s">
        <v>9</v>
      </c>
      <c r="D370" s="4" t="s">
        <v>147</v>
      </c>
      <c r="E370" s="4" t="s">
        <v>15</v>
      </c>
      <c r="F370" s="14" t="s">
        <v>560</v>
      </c>
      <c r="G370" s="5">
        <f t="shared" ref="G370:I370" si="299">G371</f>
        <v>3572.1</v>
      </c>
      <c r="H370" s="5">
        <f t="shared" si="299"/>
        <v>5572.1</v>
      </c>
      <c r="I370" s="5">
        <f t="shared" si="299"/>
        <v>5572.1</v>
      </c>
      <c r="J370" s="5">
        <f t="shared" ref="J370" si="300">J371</f>
        <v>0</v>
      </c>
      <c r="K370" s="19"/>
    </row>
    <row r="371" spans="1:11" ht="31.5" x14ac:dyDescent="0.25">
      <c r="A371" s="4" t="s">
        <v>102</v>
      </c>
      <c r="B371" s="4" t="s">
        <v>35</v>
      </c>
      <c r="C371" s="4" t="s">
        <v>9</v>
      </c>
      <c r="D371" s="4" t="s">
        <v>147</v>
      </c>
      <c r="E371" s="4" t="s">
        <v>16</v>
      </c>
      <c r="F371" s="14" t="s">
        <v>561</v>
      </c>
      <c r="G371" s="5">
        <v>3572.1</v>
      </c>
      <c r="H371" s="5">
        <v>5572.1</v>
      </c>
      <c r="I371" s="5">
        <v>5572.1</v>
      </c>
      <c r="J371" s="5"/>
      <c r="K371" s="19"/>
    </row>
    <row r="372" spans="1:11" x14ac:dyDescent="0.25">
      <c r="A372" s="4" t="s">
        <v>102</v>
      </c>
      <c r="B372" s="4" t="s">
        <v>35</v>
      </c>
      <c r="C372" s="4" t="s">
        <v>9</v>
      </c>
      <c r="D372" s="4" t="s">
        <v>147</v>
      </c>
      <c r="E372" s="4" t="s">
        <v>136</v>
      </c>
      <c r="F372" s="14" t="s">
        <v>562</v>
      </c>
      <c r="G372" s="5">
        <f t="shared" ref="G372:I372" si="301">G373</f>
        <v>804.6</v>
      </c>
      <c r="H372" s="5">
        <f t="shared" si="301"/>
        <v>804.6</v>
      </c>
      <c r="I372" s="5">
        <f t="shared" si="301"/>
        <v>804.6</v>
      </c>
      <c r="J372" s="5">
        <f t="shared" ref="J372" si="302">J373</f>
        <v>0</v>
      </c>
      <c r="K372" s="19"/>
    </row>
    <row r="373" spans="1:11" x14ac:dyDescent="0.25">
      <c r="A373" s="4" t="s">
        <v>102</v>
      </c>
      <c r="B373" s="4" t="s">
        <v>35</v>
      </c>
      <c r="C373" s="4" t="s">
        <v>9</v>
      </c>
      <c r="D373" s="4" t="s">
        <v>147</v>
      </c>
      <c r="E373" s="4" t="s">
        <v>122</v>
      </c>
      <c r="F373" s="14" t="s">
        <v>566</v>
      </c>
      <c r="G373" s="5">
        <v>804.6</v>
      </c>
      <c r="H373" s="5">
        <v>804.6</v>
      </c>
      <c r="I373" s="5">
        <v>804.6</v>
      </c>
      <c r="J373" s="5"/>
      <c r="K373" s="19"/>
    </row>
    <row r="374" spans="1:11" ht="31.5" x14ac:dyDescent="0.25">
      <c r="A374" s="4" t="s">
        <v>102</v>
      </c>
      <c r="B374" s="4" t="s">
        <v>35</v>
      </c>
      <c r="C374" s="4" t="s">
        <v>9</v>
      </c>
      <c r="D374" s="4" t="s">
        <v>1057</v>
      </c>
      <c r="E374" s="4"/>
      <c r="F374" s="14" t="s">
        <v>1058</v>
      </c>
      <c r="G374" s="5">
        <f>G375</f>
        <v>40000</v>
      </c>
      <c r="H374" s="5">
        <f t="shared" ref="H374:J375" si="303">H375</f>
        <v>40000</v>
      </c>
      <c r="I374" s="5">
        <f t="shared" si="303"/>
        <v>40000</v>
      </c>
      <c r="J374" s="5">
        <f t="shared" si="303"/>
        <v>0</v>
      </c>
      <c r="K374" s="19"/>
    </row>
    <row r="375" spans="1:11" ht="31.5" x14ac:dyDescent="0.25">
      <c r="A375" s="4" t="s">
        <v>102</v>
      </c>
      <c r="B375" s="4" t="s">
        <v>35</v>
      </c>
      <c r="C375" s="4" t="s">
        <v>9</v>
      </c>
      <c r="D375" s="4" t="s">
        <v>1057</v>
      </c>
      <c r="E375" s="4" t="s">
        <v>92</v>
      </c>
      <c r="F375" s="14" t="s">
        <v>570</v>
      </c>
      <c r="G375" s="5">
        <f>G376</f>
        <v>40000</v>
      </c>
      <c r="H375" s="5">
        <f t="shared" si="303"/>
        <v>40000</v>
      </c>
      <c r="I375" s="5">
        <f t="shared" si="303"/>
        <v>40000</v>
      </c>
      <c r="J375" s="5">
        <f t="shared" si="303"/>
        <v>0</v>
      </c>
      <c r="K375" s="19"/>
    </row>
    <row r="376" spans="1:11" x14ac:dyDescent="0.25">
      <c r="A376" s="4" t="s">
        <v>102</v>
      </c>
      <c r="B376" s="4" t="s">
        <v>35</v>
      </c>
      <c r="C376" s="4" t="s">
        <v>9</v>
      </c>
      <c r="D376" s="4" t="s">
        <v>1057</v>
      </c>
      <c r="E376" s="4" t="s">
        <v>104</v>
      </c>
      <c r="F376" s="14" t="s">
        <v>572</v>
      </c>
      <c r="G376" s="5">
        <v>40000</v>
      </c>
      <c r="H376" s="5">
        <v>40000</v>
      </c>
      <c r="I376" s="5">
        <v>40000</v>
      </c>
      <c r="J376" s="5"/>
      <c r="K376" s="19"/>
    </row>
    <row r="377" spans="1:11" ht="31.5" x14ac:dyDescent="0.25">
      <c r="A377" s="4" t="s">
        <v>102</v>
      </c>
      <c r="B377" s="4" t="s">
        <v>35</v>
      </c>
      <c r="C377" s="4" t="s">
        <v>9</v>
      </c>
      <c r="D377" s="4" t="s">
        <v>158</v>
      </c>
      <c r="E377" s="4"/>
      <c r="F377" s="14" t="s">
        <v>1172</v>
      </c>
      <c r="G377" s="5">
        <f>G378+G387</f>
        <v>590956.60000000009</v>
      </c>
      <c r="H377" s="5">
        <f>H378+H387</f>
        <v>674734.9</v>
      </c>
      <c r="I377" s="5">
        <f>I378+I387</f>
        <v>590682.19999999995</v>
      </c>
      <c r="J377" s="5">
        <f>J378+J387</f>
        <v>0</v>
      </c>
      <c r="K377" s="19"/>
    </row>
    <row r="378" spans="1:11" ht="31.5" x14ac:dyDescent="0.25">
      <c r="A378" s="4" t="s">
        <v>102</v>
      </c>
      <c r="B378" s="4" t="s">
        <v>35</v>
      </c>
      <c r="C378" s="4" t="s">
        <v>9</v>
      </c>
      <c r="D378" s="4" t="s">
        <v>159</v>
      </c>
      <c r="E378" s="4"/>
      <c r="F378" s="14" t="s">
        <v>1173</v>
      </c>
      <c r="G378" s="5">
        <f>G379+G383</f>
        <v>233042.2</v>
      </c>
      <c r="H378" s="5">
        <f t="shared" ref="H378:J378" si="304">H379+H383</f>
        <v>233003.5</v>
      </c>
      <c r="I378" s="5">
        <f t="shared" si="304"/>
        <v>233003.5</v>
      </c>
      <c r="J378" s="5">
        <f t="shared" si="304"/>
        <v>0</v>
      </c>
      <c r="K378" s="19"/>
    </row>
    <row r="379" spans="1:11" ht="47.25" x14ac:dyDescent="0.25">
      <c r="A379" s="4" t="s">
        <v>102</v>
      </c>
      <c r="B379" s="4" t="s">
        <v>35</v>
      </c>
      <c r="C379" s="4" t="s">
        <v>9</v>
      </c>
      <c r="D379" s="4" t="s">
        <v>148</v>
      </c>
      <c r="E379" s="4"/>
      <c r="F379" s="14" t="s">
        <v>594</v>
      </c>
      <c r="G379" s="5">
        <f t="shared" ref="G379:I379" si="305">G380</f>
        <v>213042.2</v>
      </c>
      <c r="H379" s="5">
        <f t="shared" si="305"/>
        <v>213003.5</v>
      </c>
      <c r="I379" s="5">
        <f t="shared" si="305"/>
        <v>213003.5</v>
      </c>
      <c r="J379" s="5">
        <f t="shared" ref="J379" si="306">J380</f>
        <v>0</v>
      </c>
      <c r="K379" s="19"/>
    </row>
    <row r="380" spans="1:11" ht="31.5" x14ac:dyDescent="0.25">
      <c r="A380" s="4" t="s">
        <v>102</v>
      </c>
      <c r="B380" s="4" t="s">
        <v>35</v>
      </c>
      <c r="C380" s="4" t="s">
        <v>9</v>
      </c>
      <c r="D380" s="4" t="s">
        <v>148</v>
      </c>
      <c r="E380" s="4" t="s">
        <v>92</v>
      </c>
      <c r="F380" s="14" t="s">
        <v>570</v>
      </c>
      <c r="G380" s="5">
        <f t="shared" ref="G380:I380" si="307">G381+G382</f>
        <v>213042.2</v>
      </c>
      <c r="H380" s="5">
        <f t="shared" si="307"/>
        <v>213003.5</v>
      </c>
      <c r="I380" s="5">
        <f t="shared" si="307"/>
        <v>213003.5</v>
      </c>
      <c r="J380" s="5">
        <f t="shared" ref="J380" si="308">J381+J382</f>
        <v>0</v>
      </c>
      <c r="K380" s="19"/>
    </row>
    <row r="381" spans="1:11" x14ac:dyDescent="0.25">
      <c r="A381" s="4" t="s">
        <v>102</v>
      </c>
      <c r="B381" s="4" t="s">
        <v>35</v>
      </c>
      <c r="C381" s="4" t="s">
        <v>9</v>
      </c>
      <c r="D381" s="4" t="s">
        <v>148</v>
      </c>
      <c r="E381" s="4" t="s">
        <v>126</v>
      </c>
      <c r="F381" s="14" t="s">
        <v>571</v>
      </c>
      <c r="G381" s="5">
        <v>47295.8</v>
      </c>
      <c r="H381" s="5">
        <v>47293.7</v>
      </c>
      <c r="I381" s="5">
        <v>47293.7</v>
      </c>
      <c r="J381" s="5"/>
      <c r="K381" s="19"/>
    </row>
    <row r="382" spans="1:11" x14ac:dyDescent="0.25">
      <c r="A382" s="4" t="s">
        <v>102</v>
      </c>
      <c r="B382" s="4" t="s">
        <v>35</v>
      </c>
      <c r="C382" s="4" t="s">
        <v>9</v>
      </c>
      <c r="D382" s="4" t="s">
        <v>148</v>
      </c>
      <c r="E382" s="4" t="s">
        <v>104</v>
      </c>
      <c r="F382" s="14" t="s">
        <v>572</v>
      </c>
      <c r="G382" s="5">
        <v>165746.4</v>
      </c>
      <c r="H382" s="5">
        <v>165709.79999999999</v>
      </c>
      <c r="I382" s="5">
        <v>165709.79999999999</v>
      </c>
      <c r="J382" s="5"/>
      <c r="K382" s="19"/>
    </row>
    <row r="383" spans="1:11" ht="47.25" x14ac:dyDescent="0.25">
      <c r="A383" s="4" t="s">
        <v>102</v>
      </c>
      <c r="B383" s="4" t="s">
        <v>35</v>
      </c>
      <c r="C383" s="4" t="s">
        <v>9</v>
      </c>
      <c r="D383" s="4" t="s">
        <v>149</v>
      </c>
      <c r="E383" s="4"/>
      <c r="F383" s="14" t="s">
        <v>608</v>
      </c>
      <c r="G383" s="5">
        <f t="shared" ref="G383:I383" si="309">G384</f>
        <v>20000</v>
      </c>
      <c r="H383" s="5">
        <f t="shared" si="309"/>
        <v>20000</v>
      </c>
      <c r="I383" s="5">
        <f t="shared" si="309"/>
        <v>20000</v>
      </c>
      <c r="J383" s="5">
        <f t="shared" ref="J383" si="310">J384</f>
        <v>0</v>
      </c>
      <c r="K383" s="19"/>
    </row>
    <row r="384" spans="1:11" ht="31.5" x14ac:dyDescent="0.25">
      <c r="A384" s="4" t="s">
        <v>102</v>
      </c>
      <c r="B384" s="4" t="s">
        <v>35</v>
      </c>
      <c r="C384" s="4" t="s">
        <v>9</v>
      </c>
      <c r="D384" s="4" t="s">
        <v>149</v>
      </c>
      <c r="E384" s="4" t="s">
        <v>92</v>
      </c>
      <c r="F384" s="14" t="s">
        <v>570</v>
      </c>
      <c r="G384" s="5">
        <f t="shared" ref="G384:I384" si="311">G385+G386</f>
        <v>20000</v>
      </c>
      <c r="H384" s="5">
        <f t="shared" si="311"/>
        <v>20000</v>
      </c>
      <c r="I384" s="5">
        <f t="shared" si="311"/>
        <v>20000</v>
      </c>
      <c r="J384" s="5">
        <f t="shared" ref="J384" si="312">J385+J386</f>
        <v>0</v>
      </c>
      <c r="K384" s="19"/>
    </row>
    <row r="385" spans="1:11" x14ac:dyDescent="0.25">
      <c r="A385" s="4" t="s">
        <v>102</v>
      </c>
      <c r="B385" s="4" t="s">
        <v>35</v>
      </c>
      <c r="C385" s="4" t="s">
        <v>9</v>
      </c>
      <c r="D385" s="4" t="s">
        <v>149</v>
      </c>
      <c r="E385" s="4" t="s">
        <v>126</v>
      </c>
      <c r="F385" s="14" t="s">
        <v>571</v>
      </c>
      <c r="G385" s="5">
        <v>1900</v>
      </c>
      <c r="H385" s="5">
        <v>1900</v>
      </c>
      <c r="I385" s="5">
        <v>1900</v>
      </c>
      <c r="J385" s="5"/>
      <c r="K385" s="19"/>
    </row>
    <row r="386" spans="1:11" x14ac:dyDescent="0.25">
      <c r="A386" s="4" t="s">
        <v>102</v>
      </c>
      <c r="B386" s="4" t="s">
        <v>35</v>
      </c>
      <c r="C386" s="4" t="s">
        <v>9</v>
      </c>
      <c r="D386" s="4" t="s">
        <v>149</v>
      </c>
      <c r="E386" s="4" t="s">
        <v>104</v>
      </c>
      <c r="F386" s="14" t="s">
        <v>572</v>
      </c>
      <c r="G386" s="5">
        <v>18100</v>
      </c>
      <c r="H386" s="5">
        <v>18100</v>
      </c>
      <c r="I386" s="5">
        <v>18100</v>
      </c>
      <c r="J386" s="5"/>
      <c r="K386" s="19"/>
    </row>
    <row r="387" spans="1:11" ht="47.25" x14ac:dyDescent="0.25">
      <c r="A387" s="4" t="s">
        <v>102</v>
      </c>
      <c r="B387" s="4" t="s">
        <v>35</v>
      </c>
      <c r="C387" s="4" t="s">
        <v>9</v>
      </c>
      <c r="D387" s="4" t="s">
        <v>160</v>
      </c>
      <c r="E387" s="4"/>
      <c r="F387" s="14" t="s">
        <v>1174</v>
      </c>
      <c r="G387" s="5">
        <f>G388+G391+G395</f>
        <v>357914.4</v>
      </c>
      <c r="H387" s="5">
        <f t="shared" ref="H387:J387" si="313">H388+H391+H395</f>
        <v>441731.4</v>
      </c>
      <c r="I387" s="5">
        <f t="shared" si="313"/>
        <v>357678.7</v>
      </c>
      <c r="J387" s="5">
        <f t="shared" si="313"/>
        <v>0</v>
      </c>
      <c r="K387" s="19"/>
    </row>
    <row r="388" spans="1:11" ht="31.5" x14ac:dyDescent="0.25">
      <c r="A388" s="4" t="s">
        <v>102</v>
      </c>
      <c r="B388" s="4" t="s">
        <v>35</v>
      </c>
      <c r="C388" s="4" t="s">
        <v>9</v>
      </c>
      <c r="D388" s="4" t="s">
        <v>150</v>
      </c>
      <c r="E388" s="4"/>
      <c r="F388" s="14" t="s">
        <v>1035</v>
      </c>
      <c r="G388" s="5">
        <f t="shared" ref="G388:I389" si="314">G389</f>
        <v>0</v>
      </c>
      <c r="H388" s="5">
        <f t="shared" si="314"/>
        <v>84052.7</v>
      </c>
      <c r="I388" s="5">
        <f t="shared" si="314"/>
        <v>0</v>
      </c>
      <c r="J388" s="5">
        <f t="shared" ref="J388:J389" si="315">J389</f>
        <v>0</v>
      </c>
      <c r="K388" s="19"/>
    </row>
    <row r="389" spans="1:11" ht="31.5" x14ac:dyDescent="0.25">
      <c r="A389" s="4" t="s">
        <v>102</v>
      </c>
      <c r="B389" s="4" t="s">
        <v>35</v>
      </c>
      <c r="C389" s="4" t="s">
        <v>9</v>
      </c>
      <c r="D389" s="4" t="s">
        <v>150</v>
      </c>
      <c r="E389" s="4" t="s">
        <v>92</v>
      </c>
      <c r="F389" s="14" t="s">
        <v>570</v>
      </c>
      <c r="G389" s="5">
        <f t="shared" si="314"/>
        <v>0</v>
      </c>
      <c r="H389" s="5">
        <f t="shared" si="314"/>
        <v>84052.7</v>
      </c>
      <c r="I389" s="5">
        <f t="shared" si="314"/>
        <v>0</v>
      </c>
      <c r="J389" s="5">
        <f t="shared" si="315"/>
        <v>0</v>
      </c>
      <c r="K389" s="19"/>
    </row>
    <row r="390" spans="1:11" x14ac:dyDescent="0.25">
      <c r="A390" s="4" t="s">
        <v>102</v>
      </c>
      <c r="B390" s="4" t="s">
        <v>35</v>
      </c>
      <c r="C390" s="4" t="s">
        <v>9</v>
      </c>
      <c r="D390" s="4" t="s">
        <v>150</v>
      </c>
      <c r="E390" s="4" t="s">
        <v>104</v>
      </c>
      <c r="F390" s="14" t="s">
        <v>572</v>
      </c>
      <c r="G390" s="5">
        <v>0</v>
      </c>
      <c r="H390" s="5">
        <v>84052.7</v>
      </c>
      <c r="I390" s="5">
        <v>0</v>
      </c>
      <c r="J390" s="5"/>
      <c r="K390" s="19"/>
    </row>
    <row r="391" spans="1:11" ht="31.5" x14ac:dyDescent="0.25">
      <c r="A391" s="4" t="s">
        <v>102</v>
      </c>
      <c r="B391" s="4" t="s">
        <v>35</v>
      </c>
      <c r="C391" s="4" t="s">
        <v>9</v>
      </c>
      <c r="D391" s="4" t="s">
        <v>151</v>
      </c>
      <c r="E391" s="4"/>
      <c r="F391" s="14" t="s">
        <v>609</v>
      </c>
      <c r="G391" s="5">
        <f t="shared" ref="G391:I391" si="316">G392</f>
        <v>226774.7</v>
      </c>
      <c r="H391" s="5">
        <f t="shared" si="316"/>
        <v>226539</v>
      </c>
      <c r="I391" s="5">
        <f t="shared" si="316"/>
        <v>226539</v>
      </c>
      <c r="J391" s="5">
        <f t="shared" ref="J391" si="317">J392</f>
        <v>0</v>
      </c>
      <c r="K391" s="19"/>
    </row>
    <row r="392" spans="1:11" ht="31.5" x14ac:dyDescent="0.25">
      <c r="A392" s="4" t="s">
        <v>102</v>
      </c>
      <c r="B392" s="4" t="s">
        <v>35</v>
      </c>
      <c r="C392" s="4" t="s">
        <v>9</v>
      </c>
      <c r="D392" s="4" t="s">
        <v>151</v>
      </c>
      <c r="E392" s="4" t="s">
        <v>92</v>
      </c>
      <c r="F392" s="14" t="s">
        <v>570</v>
      </c>
      <c r="G392" s="5">
        <f t="shared" ref="G392:I392" si="318">G393+G394</f>
        <v>226774.7</v>
      </c>
      <c r="H392" s="5">
        <f t="shared" si="318"/>
        <v>226539</v>
      </c>
      <c r="I392" s="5">
        <f t="shared" si="318"/>
        <v>226539</v>
      </c>
      <c r="J392" s="5">
        <f t="shared" ref="J392" si="319">J393+J394</f>
        <v>0</v>
      </c>
      <c r="K392" s="19"/>
    </row>
    <row r="393" spans="1:11" x14ac:dyDescent="0.25">
      <c r="A393" s="4" t="s">
        <v>102</v>
      </c>
      <c r="B393" s="4" t="s">
        <v>35</v>
      </c>
      <c r="C393" s="4" t="s">
        <v>9</v>
      </c>
      <c r="D393" s="4" t="s">
        <v>151</v>
      </c>
      <c r="E393" s="4" t="s">
        <v>126</v>
      </c>
      <c r="F393" s="14" t="s">
        <v>571</v>
      </c>
      <c r="G393" s="5">
        <v>13699.2</v>
      </c>
      <c r="H393" s="5">
        <v>13691.9</v>
      </c>
      <c r="I393" s="5">
        <v>13691.9</v>
      </c>
      <c r="J393" s="5"/>
      <c r="K393" s="19"/>
    </row>
    <row r="394" spans="1:11" x14ac:dyDescent="0.25">
      <c r="A394" s="4" t="s">
        <v>102</v>
      </c>
      <c r="B394" s="4" t="s">
        <v>35</v>
      </c>
      <c r="C394" s="4" t="s">
        <v>9</v>
      </c>
      <c r="D394" s="4" t="s">
        <v>151</v>
      </c>
      <c r="E394" s="4" t="s">
        <v>104</v>
      </c>
      <c r="F394" s="14" t="s">
        <v>572</v>
      </c>
      <c r="G394" s="5">
        <v>213075.5</v>
      </c>
      <c r="H394" s="5">
        <v>212847.1</v>
      </c>
      <c r="I394" s="5">
        <v>212847.1</v>
      </c>
      <c r="J394" s="5"/>
      <c r="K394" s="19"/>
    </row>
    <row r="395" spans="1:11" x14ac:dyDescent="0.25">
      <c r="A395" s="4" t="s">
        <v>102</v>
      </c>
      <c r="B395" s="4" t="s">
        <v>35</v>
      </c>
      <c r="C395" s="4" t="s">
        <v>9</v>
      </c>
      <c r="D395" s="4" t="s">
        <v>152</v>
      </c>
      <c r="E395" s="4"/>
      <c r="F395" s="14" t="s">
        <v>610</v>
      </c>
      <c r="G395" s="5">
        <f t="shared" ref="G395:I396" si="320">G396</f>
        <v>131139.70000000001</v>
      </c>
      <c r="H395" s="5">
        <f t="shared" si="320"/>
        <v>131139.70000000001</v>
      </c>
      <c r="I395" s="5">
        <f t="shared" si="320"/>
        <v>131139.70000000001</v>
      </c>
      <c r="J395" s="5">
        <f t="shared" ref="J395:J396" si="321">J396</f>
        <v>0</v>
      </c>
      <c r="K395" s="19"/>
    </row>
    <row r="396" spans="1:11" ht="31.5" x14ac:dyDescent="0.25">
      <c r="A396" s="4" t="s">
        <v>102</v>
      </c>
      <c r="B396" s="4" t="s">
        <v>35</v>
      </c>
      <c r="C396" s="4" t="s">
        <v>9</v>
      </c>
      <c r="D396" s="4" t="s">
        <v>152</v>
      </c>
      <c r="E396" s="4" t="s">
        <v>92</v>
      </c>
      <c r="F396" s="14" t="s">
        <v>570</v>
      </c>
      <c r="G396" s="5">
        <f t="shared" si="320"/>
        <v>131139.70000000001</v>
      </c>
      <c r="H396" s="5">
        <f t="shared" si="320"/>
        <v>131139.70000000001</v>
      </c>
      <c r="I396" s="5">
        <f t="shared" si="320"/>
        <v>131139.70000000001</v>
      </c>
      <c r="J396" s="5">
        <f t="shared" si="321"/>
        <v>0</v>
      </c>
      <c r="K396" s="19"/>
    </row>
    <row r="397" spans="1:11" x14ac:dyDescent="0.25">
      <c r="A397" s="4" t="s">
        <v>102</v>
      </c>
      <c r="B397" s="4" t="s">
        <v>35</v>
      </c>
      <c r="C397" s="4" t="s">
        <v>9</v>
      </c>
      <c r="D397" s="4" t="s">
        <v>152</v>
      </c>
      <c r="E397" s="4" t="s">
        <v>126</v>
      </c>
      <c r="F397" s="14" t="s">
        <v>571</v>
      </c>
      <c r="G397" s="5">
        <v>131139.70000000001</v>
      </c>
      <c r="H397" s="5">
        <v>131139.70000000001</v>
      </c>
      <c r="I397" s="5">
        <v>131139.70000000001</v>
      </c>
      <c r="J397" s="5"/>
      <c r="K397" s="19"/>
    </row>
    <row r="398" spans="1:11" ht="63" x14ac:dyDescent="0.25">
      <c r="A398" s="4" t="s">
        <v>102</v>
      </c>
      <c r="B398" s="4" t="s">
        <v>35</v>
      </c>
      <c r="C398" s="4" t="s">
        <v>9</v>
      </c>
      <c r="D398" s="4" t="s">
        <v>111</v>
      </c>
      <c r="E398" s="4"/>
      <c r="F398" s="14" t="s">
        <v>1175</v>
      </c>
      <c r="G398" s="5">
        <f>G399</f>
        <v>138806.79999999999</v>
      </c>
      <c r="H398" s="5">
        <f t="shared" ref="H398:J398" si="322">H399</f>
        <v>139806.79999999999</v>
      </c>
      <c r="I398" s="5">
        <f t="shared" si="322"/>
        <v>158628.9</v>
      </c>
      <c r="J398" s="5">
        <f t="shared" si="322"/>
        <v>0</v>
      </c>
      <c r="K398" s="19"/>
    </row>
    <row r="399" spans="1:11" ht="47.25" x14ac:dyDescent="0.25">
      <c r="A399" s="4" t="s">
        <v>102</v>
      </c>
      <c r="B399" s="4" t="s">
        <v>35</v>
      </c>
      <c r="C399" s="4" t="s">
        <v>9</v>
      </c>
      <c r="D399" s="4" t="s">
        <v>112</v>
      </c>
      <c r="E399" s="4"/>
      <c r="F399" s="14" t="s">
        <v>1176</v>
      </c>
      <c r="G399" s="5">
        <f t="shared" ref="G399:I399" si="323">G400+G403+G407</f>
        <v>138806.79999999999</v>
      </c>
      <c r="H399" s="5">
        <f t="shared" si="323"/>
        <v>139806.79999999999</v>
      </c>
      <c r="I399" s="5">
        <f t="shared" si="323"/>
        <v>158628.9</v>
      </c>
      <c r="J399" s="5">
        <f t="shared" ref="J399" si="324">J400+J403+J407</f>
        <v>0</v>
      </c>
      <c r="K399" s="19"/>
    </row>
    <row r="400" spans="1:11" ht="31.5" x14ac:dyDescent="0.25">
      <c r="A400" s="4" t="s">
        <v>102</v>
      </c>
      <c r="B400" s="4" t="s">
        <v>35</v>
      </c>
      <c r="C400" s="4" t="s">
        <v>9</v>
      </c>
      <c r="D400" s="4" t="s">
        <v>153</v>
      </c>
      <c r="E400" s="4"/>
      <c r="F400" s="14" t="s">
        <v>611</v>
      </c>
      <c r="G400" s="5">
        <f t="shared" ref="G400:I401" si="325">G401</f>
        <v>2057.5</v>
      </c>
      <c r="H400" s="5">
        <f t="shared" si="325"/>
        <v>2057.5</v>
      </c>
      <c r="I400" s="5">
        <f t="shared" si="325"/>
        <v>16679.599999999999</v>
      </c>
      <c r="J400" s="5">
        <f t="shared" ref="J400:J401" si="326">J401</f>
        <v>0</v>
      </c>
      <c r="K400" s="19"/>
    </row>
    <row r="401" spans="1:11" ht="31.5" x14ac:dyDescent="0.25">
      <c r="A401" s="4" t="s">
        <v>102</v>
      </c>
      <c r="B401" s="4" t="s">
        <v>35</v>
      </c>
      <c r="C401" s="4" t="s">
        <v>9</v>
      </c>
      <c r="D401" s="4" t="s">
        <v>153</v>
      </c>
      <c r="E401" s="4" t="s">
        <v>92</v>
      </c>
      <c r="F401" s="14" t="s">
        <v>570</v>
      </c>
      <c r="G401" s="5">
        <f t="shared" si="325"/>
        <v>2057.5</v>
      </c>
      <c r="H401" s="5">
        <f t="shared" si="325"/>
        <v>2057.5</v>
      </c>
      <c r="I401" s="5">
        <f t="shared" si="325"/>
        <v>16679.599999999999</v>
      </c>
      <c r="J401" s="5">
        <f t="shared" si="326"/>
        <v>0</v>
      </c>
      <c r="K401" s="19"/>
    </row>
    <row r="402" spans="1:11" x14ac:dyDescent="0.25">
      <c r="A402" s="4" t="s">
        <v>102</v>
      </c>
      <c r="B402" s="4" t="s">
        <v>35</v>
      </c>
      <c r="C402" s="4" t="s">
        <v>9</v>
      </c>
      <c r="D402" s="4" t="s">
        <v>153</v>
      </c>
      <c r="E402" s="4" t="s">
        <v>104</v>
      </c>
      <c r="F402" s="14" t="s">
        <v>572</v>
      </c>
      <c r="G402" s="5">
        <v>2057.5</v>
      </c>
      <c r="H402" s="5">
        <v>2057.5</v>
      </c>
      <c r="I402" s="5">
        <v>16679.599999999999</v>
      </c>
      <c r="J402" s="5"/>
      <c r="K402" s="19"/>
    </row>
    <row r="403" spans="1:11" ht="31.5" x14ac:dyDescent="0.25">
      <c r="A403" s="4" t="s">
        <v>102</v>
      </c>
      <c r="B403" s="4" t="s">
        <v>35</v>
      </c>
      <c r="C403" s="4" t="s">
        <v>9</v>
      </c>
      <c r="D403" s="4" t="s">
        <v>103</v>
      </c>
      <c r="E403" s="4"/>
      <c r="F403" s="14" t="s">
        <v>612</v>
      </c>
      <c r="G403" s="5">
        <f t="shared" ref="G403:I403" si="327">G404</f>
        <v>1032.5</v>
      </c>
      <c r="H403" s="5">
        <f t="shared" si="327"/>
        <v>1032.5</v>
      </c>
      <c r="I403" s="5">
        <f t="shared" si="327"/>
        <v>1032.5</v>
      </c>
      <c r="J403" s="5">
        <f t="shared" ref="J403" si="328">J404</f>
        <v>0</v>
      </c>
      <c r="K403" s="19"/>
    </row>
    <row r="404" spans="1:11" ht="31.5" x14ac:dyDescent="0.25">
      <c r="A404" s="4" t="s">
        <v>102</v>
      </c>
      <c r="B404" s="4" t="s">
        <v>35</v>
      </c>
      <c r="C404" s="4" t="s">
        <v>9</v>
      </c>
      <c r="D404" s="4" t="s">
        <v>103</v>
      </c>
      <c r="E404" s="4" t="s">
        <v>92</v>
      </c>
      <c r="F404" s="14" t="s">
        <v>570</v>
      </c>
      <c r="G404" s="5">
        <f t="shared" ref="G404:I404" si="329">G405+G406</f>
        <v>1032.5</v>
      </c>
      <c r="H404" s="5">
        <f t="shared" si="329"/>
        <v>1032.5</v>
      </c>
      <c r="I404" s="5">
        <f t="shared" si="329"/>
        <v>1032.5</v>
      </c>
      <c r="J404" s="5">
        <f t="shared" ref="J404" si="330">J405+J406</f>
        <v>0</v>
      </c>
      <c r="K404" s="19"/>
    </row>
    <row r="405" spans="1:11" x14ac:dyDescent="0.25">
      <c r="A405" s="4" t="s">
        <v>102</v>
      </c>
      <c r="B405" s="4" t="s">
        <v>35</v>
      </c>
      <c r="C405" s="4" t="s">
        <v>9</v>
      </c>
      <c r="D405" s="4" t="s">
        <v>103</v>
      </c>
      <c r="E405" s="4" t="s">
        <v>126</v>
      </c>
      <c r="F405" s="14" t="s">
        <v>571</v>
      </c>
      <c r="G405" s="5">
        <v>849.2</v>
      </c>
      <c r="H405" s="5">
        <v>849.2</v>
      </c>
      <c r="I405" s="5">
        <v>849.2</v>
      </c>
      <c r="J405" s="5"/>
      <c r="K405" s="19"/>
    </row>
    <row r="406" spans="1:11" x14ac:dyDescent="0.25">
      <c r="A406" s="4" t="s">
        <v>102</v>
      </c>
      <c r="B406" s="4" t="s">
        <v>35</v>
      </c>
      <c r="C406" s="4" t="s">
        <v>9</v>
      </c>
      <c r="D406" s="4" t="s">
        <v>103</v>
      </c>
      <c r="E406" s="4" t="s">
        <v>104</v>
      </c>
      <c r="F406" s="14" t="s">
        <v>572</v>
      </c>
      <c r="G406" s="5">
        <v>183.3</v>
      </c>
      <c r="H406" s="5">
        <v>183.3</v>
      </c>
      <c r="I406" s="5">
        <v>183.3</v>
      </c>
      <c r="J406" s="5"/>
      <c r="K406" s="19"/>
    </row>
    <row r="407" spans="1:11" ht="47.25" x14ac:dyDescent="0.25">
      <c r="A407" s="4" t="s">
        <v>102</v>
      </c>
      <c r="B407" s="4" t="s">
        <v>35</v>
      </c>
      <c r="C407" s="4" t="s">
        <v>9</v>
      </c>
      <c r="D407" s="4" t="s">
        <v>105</v>
      </c>
      <c r="E407" s="4"/>
      <c r="F407" s="14" t="s">
        <v>930</v>
      </c>
      <c r="G407" s="5">
        <f t="shared" ref="G407:I407" si="331">G408</f>
        <v>135716.79999999999</v>
      </c>
      <c r="H407" s="5">
        <f t="shared" si="331"/>
        <v>136716.79999999999</v>
      </c>
      <c r="I407" s="5">
        <f t="shared" si="331"/>
        <v>140916.79999999999</v>
      </c>
      <c r="J407" s="5">
        <f t="shared" ref="J407" si="332">J408</f>
        <v>0</v>
      </c>
      <c r="K407" s="19"/>
    </row>
    <row r="408" spans="1:11" ht="31.5" x14ac:dyDescent="0.25">
      <c r="A408" s="4" t="s">
        <v>102</v>
      </c>
      <c r="B408" s="4" t="s">
        <v>35</v>
      </c>
      <c r="C408" s="4" t="s">
        <v>9</v>
      </c>
      <c r="D408" s="4" t="s">
        <v>105</v>
      </c>
      <c r="E408" s="4" t="s">
        <v>92</v>
      </c>
      <c r="F408" s="14" t="s">
        <v>570</v>
      </c>
      <c r="G408" s="5">
        <f t="shared" ref="G408:I408" si="333">G409+G410</f>
        <v>135716.79999999999</v>
      </c>
      <c r="H408" s="5">
        <f t="shared" si="333"/>
        <v>136716.79999999999</v>
      </c>
      <c r="I408" s="5">
        <f t="shared" si="333"/>
        <v>140916.79999999999</v>
      </c>
      <c r="J408" s="5">
        <f t="shared" ref="J408" si="334">J409+J410</f>
        <v>0</v>
      </c>
      <c r="K408" s="19"/>
    </row>
    <row r="409" spans="1:11" x14ac:dyDescent="0.25">
      <c r="A409" s="4" t="s">
        <v>102</v>
      </c>
      <c r="B409" s="4" t="s">
        <v>35</v>
      </c>
      <c r="C409" s="4" t="s">
        <v>9</v>
      </c>
      <c r="D409" s="4" t="s">
        <v>105</v>
      </c>
      <c r="E409" s="4" t="s">
        <v>126</v>
      </c>
      <c r="F409" s="14" t="s">
        <v>571</v>
      </c>
      <c r="G409" s="5">
        <f>8500+300</f>
        <v>8800</v>
      </c>
      <c r="H409" s="5">
        <v>5100</v>
      </c>
      <c r="I409" s="5">
        <v>4542</v>
      </c>
      <c r="J409" s="5"/>
      <c r="K409" s="19"/>
    </row>
    <row r="410" spans="1:11" x14ac:dyDescent="0.25">
      <c r="A410" s="4" t="s">
        <v>102</v>
      </c>
      <c r="B410" s="4" t="s">
        <v>35</v>
      </c>
      <c r="C410" s="4" t="s">
        <v>9</v>
      </c>
      <c r="D410" s="4" t="s">
        <v>105</v>
      </c>
      <c r="E410" s="4" t="s">
        <v>104</v>
      </c>
      <c r="F410" s="14" t="s">
        <v>572</v>
      </c>
      <c r="G410" s="5">
        <f>124916.8+2000</f>
        <v>126916.8</v>
      </c>
      <c r="H410" s="5">
        <v>131616.79999999999</v>
      </c>
      <c r="I410" s="5">
        <v>136374.79999999999</v>
      </c>
      <c r="J410" s="5"/>
      <c r="K410" s="19"/>
    </row>
    <row r="411" spans="1:11" ht="31.5" x14ac:dyDescent="0.25">
      <c r="A411" s="4" t="s">
        <v>102</v>
      </c>
      <c r="B411" s="4" t="s">
        <v>35</v>
      </c>
      <c r="C411" s="4" t="s">
        <v>9</v>
      </c>
      <c r="D411" s="4" t="s">
        <v>161</v>
      </c>
      <c r="E411" s="4"/>
      <c r="F411" s="14" t="s">
        <v>1179</v>
      </c>
      <c r="G411" s="5">
        <f t="shared" ref="G411:I412" si="335">G412</f>
        <v>6845.4</v>
      </c>
      <c r="H411" s="5">
        <f t="shared" si="335"/>
        <v>7184.2</v>
      </c>
      <c r="I411" s="5">
        <f t="shared" si="335"/>
        <v>7396</v>
      </c>
      <c r="J411" s="5">
        <f t="shared" ref="J411:J412" si="336">J412</f>
        <v>0</v>
      </c>
      <c r="K411" s="19"/>
    </row>
    <row r="412" spans="1:11" ht="47.25" x14ac:dyDescent="0.25">
      <c r="A412" s="4" t="s">
        <v>102</v>
      </c>
      <c r="B412" s="4" t="s">
        <v>35</v>
      </c>
      <c r="C412" s="4" t="s">
        <v>9</v>
      </c>
      <c r="D412" s="4" t="s">
        <v>162</v>
      </c>
      <c r="E412" s="4"/>
      <c r="F412" s="14" t="s">
        <v>1180</v>
      </c>
      <c r="G412" s="5">
        <f>G413</f>
        <v>6845.4</v>
      </c>
      <c r="H412" s="5">
        <f t="shared" si="335"/>
        <v>7184.2</v>
      </c>
      <c r="I412" s="5">
        <f t="shared" si="335"/>
        <v>7396</v>
      </c>
      <c r="J412" s="5">
        <f t="shared" si="336"/>
        <v>0</v>
      </c>
      <c r="K412" s="19"/>
    </row>
    <row r="413" spans="1:11" ht="47.25" x14ac:dyDescent="0.25">
      <c r="A413" s="4" t="s">
        <v>102</v>
      </c>
      <c r="B413" s="4" t="s">
        <v>35</v>
      </c>
      <c r="C413" s="4" t="s">
        <v>9</v>
      </c>
      <c r="D413" s="4" t="s">
        <v>154</v>
      </c>
      <c r="E413" s="4"/>
      <c r="F413" s="14" t="s">
        <v>594</v>
      </c>
      <c r="G413" s="5">
        <f t="shared" ref="G413:I414" si="337">G414</f>
        <v>6845.4</v>
      </c>
      <c r="H413" s="5">
        <f t="shared" si="337"/>
        <v>7184.2</v>
      </c>
      <c r="I413" s="5">
        <f t="shared" si="337"/>
        <v>7396</v>
      </c>
      <c r="J413" s="5">
        <f t="shared" ref="J413:J414" si="338">J414</f>
        <v>0</v>
      </c>
      <c r="K413" s="19"/>
    </row>
    <row r="414" spans="1:11" ht="31.5" x14ac:dyDescent="0.25">
      <c r="A414" s="4" t="s">
        <v>102</v>
      </c>
      <c r="B414" s="4" t="s">
        <v>35</v>
      </c>
      <c r="C414" s="4" t="s">
        <v>9</v>
      </c>
      <c r="D414" s="4" t="s">
        <v>154</v>
      </c>
      <c r="E414" s="4" t="s">
        <v>92</v>
      </c>
      <c r="F414" s="14" t="s">
        <v>570</v>
      </c>
      <c r="G414" s="5">
        <f t="shared" si="337"/>
        <v>6845.4</v>
      </c>
      <c r="H414" s="5">
        <f t="shared" si="337"/>
        <v>7184.2</v>
      </c>
      <c r="I414" s="5">
        <f t="shared" si="337"/>
        <v>7396</v>
      </c>
      <c r="J414" s="5">
        <f t="shared" si="338"/>
        <v>0</v>
      </c>
      <c r="K414" s="19"/>
    </row>
    <row r="415" spans="1:11" x14ac:dyDescent="0.25">
      <c r="A415" s="4" t="s">
        <v>102</v>
      </c>
      <c r="B415" s="4" t="s">
        <v>35</v>
      </c>
      <c r="C415" s="4" t="s">
        <v>9</v>
      </c>
      <c r="D415" s="4" t="s">
        <v>154</v>
      </c>
      <c r="E415" s="4" t="s">
        <v>104</v>
      </c>
      <c r="F415" s="14" t="s">
        <v>572</v>
      </c>
      <c r="G415" s="5">
        <v>6845.4</v>
      </c>
      <c r="H415" s="5">
        <v>7184.2</v>
      </c>
      <c r="I415" s="5">
        <v>7396</v>
      </c>
      <c r="J415" s="5"/>
      <c r="K415" s="19"/>
    </row>
    <row r="416" spans="1:11" ht="47.25" x14ac:dyDescent="0.25">
      <c r="A416" s="4" t="s">
        <v>102</v>
      </c>
      <c r="B416" s="4" t="s">
        <v>35</v>
      </c>
      <c r="C416" s="4" t="s">
        <v>9</v>
      </c>
      <c r="D416" s="4" t="s">
        <v>115</v>
      </c>
      <c r="E416" s="4"/>
      <c r="F416" s="14" t="s">
        <v>1199</v>
      </c>
      <c r="G416" s="5">
        <f t="shared" ref="G416:I416" si="339">G417+G422</f>
        <v>4574.8999999999996</v>
      </c>
      <c r="H416" s="5">
        <f t="shared" si="339"/>
        <v>3627.5</v>
      </c>
      <c r="I416" s="5">
        <f t="shared" si="339"/>
        <v>6669.9000000000005</v>
      </c>
      <c r="J416" s="5">
        <f t="shared" ref="J416" si="340">J417+J422</f>
        <v>0</v>
      </c>
      <c r="K416" s="19"/>
    </row>
    <row r="417" spans="1:11" ht="63" x14ac:dyDescent="0.25">
      <c r="A417" s="4" t="s">
        <v>102</v>
      </c>
      <c r="B417" s="4" t="s">
        <v>35</v>
      </c>
      <c r="C417" s="4" t="s">
        <v>9</v>
      </c>
      <c r="D417" s="4" t="s">
        <v>163</v>
      </c>
      <c r="E417" s="4"/>
      <c r="F417" s="14" t="s">
        <v>1200</v>
      </c>
      <c r="G417" s="5">
        <f t="shared" ref="G417:I420" si="341">G418</f>
        <v>1118</v>
      </c>
      <c r="H417" s="5">
        <f t="shared" si="341"/>
        <v>1118</v>
      </c>
      <c r="I417" s="5">
        <f t="shared" si="341"/>
        <v>1118</v>
      </c>
      <c r="J417" s="5">
        <f t="shared" ref="J417:J420" si="342">J418</f>
        <v>0</v>
      </c>
      <c r="K417" s="19"/>
    </row>
    <row r="418" spans="1:11" ht="63" x14ac:dyDescent="0.25">
      <c r="A418" s="4" t="s">
        <v>102</v>
      </c>
      <c r="B418" s="4" t="s">
        <v>35</v>
      </c>
      <c r="C418" s="4" t="s">
        <v>9</v>
      </c>
      <c r="D418" s="4" t="s">
        <v>164</v>
      </c>
      <c r="E418" s="4"/>
      <c r="F418" s="14" t="s">
        <v>1203</v>
      </c>
      <c r="G418" s="5">
        <f t="shared" si="341"/>
        <v>1118</v>
      </c>
      <c r="H418" s="5">
        <f t="shared" si="341"/>
        <v>1118</v>
      </c>
      <c r="I418" s="5">
        <f t="shared" si="341"/>
        <v>1118</v>
      </c>
      <c r="J418" s="5">
        <f t="shared" si="342"/>
        <v>0</v>
      </c>
      <c r="K418" s="19"/>
    </row>
    <row r="419" spans="1:11" ht="31.5" x14ac:dyDescent="0.25">
      <c r="A419" s="4" t="s">
        <v>102</v>
      </c>
      <c r="B419" s="4" t="s">
        <v>35</v>
      </c>
      <c r="C419" s="4" t="s">
        <v>9</v>
      </c>
      <c r="D419" s="4" t="s">
        <v>155</v>
      </c>
      <c r="E419" s="4"/>
      <c r="F419" s="14" t="s">
        <v>626</v>
      </c>
      <c r="G419" s="5">
        <f t="shared" si="341"/>
        <v>1118</v>
      </c>
      <c r="H419" s="5">
        <f t="shared" si="341"/>
        <v>1118</v>
      </c>
      <c r="I419" s="5">
        <f t="shared" si="341"/>
        <v>1118</v>
      </c>
      <c r="J419" s="5">
        <f t="shared" si="342"/>
        <v>0</v>
      </c>
      <c r="K419" s="19"/>
    </row>
    <row r="420" spans="1:11" ht="31.5" x14ac:dyDescent="0.25">
      <c r="A420" s="4" t="s">
        <v>102</v>
      </c>
      <c r="B420" s="4" t="s">
        <v>35</v>
      </c>
      <c r="C420" s="4" t="s">
        <v>9</v>
      </c>
      <c r="D420" s="4" t="s">
        <v>155</v>
      </c>
      <c r="E420" s="4" t="s">
        <v>92</v>
      </c>
      <c r="F420" s="14" t="s">
        <v>570</v>
      </c>
      <c r="G420" s="5">
        <f t="shared" si="341"/>
        <v>1118</v>
      </c>
      <c r="H420" s="5">
        <f t="shared" si="341"/>
        <v>1118</v>
      </c>
      <c r="I420" s="5">
        <f t="shared" si="341"/>
        <v>1118</v>
      </c>
      <c r="J420" s="5">
        <f t="shared" si="342"/>
        <v>0</v>
      </c>
      <c r="K420" s="19"/>
    </row>
    <row r="421" spans="1:11" x14ac:dyDescent="0.25">
      <c r="A421" s="4" t="s">
        <v>102</v>
      </c>
      <c r="B421" s="4" t="s">
        <v>35</v>
      </c>
      <c r="C421" s="4" t="s">
        <v>9</v>
      </c>
      <c r="D421" s="4" t="s">
        <v>155</v>
      </c>
      <c r="E421" s="4" t="s">
        <v>104</v>
      </c>
      <c r="F421" s="14" t="s">
        <v>572</v>
      </c>
      <c r="G421" s="5">
        <v>1118</v>
      </c>
      <c r="H421" s="5">
        <v>1118</v>
      </c>
      <c r="I421" s="5">
        <v>1118</v>
      </c>
      <c r="J421" s="5"/>
      <c r="K421" s="19"/>
    </row>
    <row r="422" spans="1:11" ht="31.5" x14ac:dyDescent="0.25">
      <c r="A422" s="4" t="s">
        <v>102</v>
      </c>
      <c r="B422" s="4" t="s">
        <v>35</v>
      </c>
      <c r="C422" s="4" t="s">
        <v>9</v>
      </c>
      <c r="D422" s="4" t="s">
        <v>116</v>
      </c>
      <c r="E422" s="4"/>
      <c r="F422" s="14" t="s">
        <v>1205</v>
      </c>
      <c r="G422" s="5">
        <f t="shared" ref="G422:I424" si="343">G423</f>
        <v>3456.8999999999996</v>
      </c>
      <c r="H422" s="5">
        <f t="shared" si="343"/>
        <v>2509.5</v>
      </c>
      <c r="I422" s="5">
        <f t="shared" si="343"/>
        <v>5551.9000000000005</v>
      </c>
      <c r="J422" s="5">
        <f t="shared" ref="J422:J424" si="344">J423</f>
        <v>0</v>
      </c>
      <c r="K422" s="19"/>
    </row>
    <row r="423" spans="1:11" ht="78.75" x14ac:dyDescent="0.25">
      <c r="A423" s="4" t="s">
        <v>102</v>
      </c>
      <c r="B423" s="4" t="s">
        <v>35</v>
      </c>
      <c r="C423" s="4" t="s">
        <v>9</v>
      </c>
      <c r="D423" s="4" t="s">
        <v>117</v>
      </c>
      <c r="E423" s="4"/>
      <c r="F423" s="14" t="s">
        <v>1206</v>
      </c>
      <c r="G423" s="5">
        <f t="shared" si="343"/>
        <v>3456.8999999999996</v>
      </c>
      <c r="H423" s="5">
        <f t="shared" si="343"/>
        <v>2509.5</v>
      </c>
      <c r="I423" s="5">
        <f t="shared" si="343"/>
        <v>5551.9000000000005</v>
      </c>
      <c r="J423" s="5">
        <f t="shared" si="344"/>
        <v>0</v>
      </c>
      <c r="K423" s="19"/>
    </row>
    <row r="424" spans="1:11" ht="31.5" x14ac:dyDescent="0.25">
      <c r="A424" s="4" t="s">
        <v>102</v>
      </c>
      <c r="B424" s="4" t="s">
        <v>35</v>
      </c>
      <c r="C424" s="4" t="s">
        <v>9</v>
      </c>
      <c r="D424" s="4" t="s">
        <v>109</v>
      </c>
      <c r="E424" s="4"/>
      <c r="F424" s="14" t="s">
        <v>900</v>
      </c>
      <c r="G424" s="5">
        <f t="shared" si="343"/>
        <v>3456.8999999999996</v>
      </c>
      <c r="H424" s="5">
        <f t="shared" si="343"/>
        <v>2509.5</v>
      </c>
      <c r="I424" s="5">
        <f t="shared" si="343"/>
        <v>5551.9000000000005</v>
      </c>
      <c r="J424" s="5">
        <f t="shared" si="344"/>
        <v>0</v>
      </c>
      <c r="K424" s="19"/>
    </row>
    <row r="425" spans="1:11" ht="31.5" x14ac:dyDescent="0.25">
      <c r="A425" s="4" t="s">
        <v>102</v>
      </c>
      <c r="B425" s="4" t="s">
        <v>35</v>
      </c>
      <c r="C425" s="4" t="s">
        <v>9</v>
      </c>
      <c r="D425" s="4" t="s">
        <v>109</v>
      </c>
      <c r="E425" s="4" t="s">
        <v>92</v>
      </c>
      <c r="F425" s="14" t="s">
        <v>570</v>
      </c>
      <c r="G425" s="5">
        <f t="shared" ref="G425:I425" si="345">G426+G427</f>
        <v>3456.8999999999996</v>
      </c>
      <c r="H425" s="5">
        <f t="shared" si="345"/>
        <v>2509.5</v>
      </c>
      <c r="I425" s="5">
        <f t="shared" si="345"/>
        <v>5551.9000000000005</v>
      </c>
      <c r="J425" s="5">
        <f t="shared" ref="J425" si="346">J426+J427</f>
        <v>0</v>
      </c>
      <c r="K425" s="19"/>
    </row>
    <row r="426" spans="1:11" x14ac:dyDescent="0.25">
      <c r="A426" s="4" t="s">
        <v>102</v>
      </c>
      <c r="B426" s="4" t="s">
        <v>35</v>
      </c>
      <c r="C426" s="4" t="s">
        <v>9</v>
      </c>
      <c r="D426" s="4" t="s">
        <v>109</v>
      </c>
      <c r="E426" s="4" t="s">
        <v>126</v>
      </c>
      <c r="F426" s="14" t="s">
        <v>571</v>
      </c>
      <c r="G426" s="5">
        <v>1830.3</v>
      </c>
      <c r="H426" s="5">
        <v>1369.3</v>
      </c>
      <c r="I426" s="5">
        <v>363.3</v>
      </c>
      <c r="J426" s="5"/>
      <c r="K426" s="19"/>
    </row>
    <row r="427" spans="1:11" x14ac:dyDescent="0.25">
      <c r="A427" s="4" t="s">
        <v>102</v>
      </c>
      <c r="B427" s="4" t="s">
        <v>35</v>
      </c>
      <c r="C427" s="4" t="s">
        <v>9</v>
      </c>
      <c r="D427" s="4" t="s">
        <v>109</v>
      </c>
      <c r="E427" s="4" t="s">
        <v>104</v>
      </c>
      <c r="F427" s="14" t="s">
        <v>572</v>
      </c>
      <c r="G427" s="5">
        <v>1626.6</v>
      </c>
      <c r="H427" s="5">
        <v>1140.2</v>
      </c>
      <c r="I427" s="5">
        <v>5188.6000000000004</v>
      </c>
      <c r="J427" s="5"/>
      <c r="K427" s="19"/>
    </row>
    <row r="428" spans="1:11" s="10" customFormat="1" ht="31.5" x14ac:dyDescent="0.25">
      <c r="A428" s="9" t="s">
        <v>102</v>
      </c>
      <c r="B428" s="9" t="s">
        <v>35</v>
      </c>
      <c r="C428" s="9" t="s">
        <v>34</v>
      </c>
      <c r="D428" s="9"/>
      <c r="E428" s="9"/>
      <c r="F428" s="13" t="s">
        <v>550</v>
      </c>
      <c r="G428" s="11">
        <f>G436+G429</f>
        <v>83306.600000000006</v>
      </c>
      <c r="H428" s="11">
        <f>H436+H429</f>
        <v>77449.5</v>
      </c>
      <c r="I428" s="11">
        <f>I436+I429</f>
        <v>77449.5</v>
      </c>
      <c r="J428" s="11">
        <f>J436+J429</f>
        <v>0</v>
      </c>
      <c r="K428" s="18"/>
    </row>
    <row r="429" spans="1:11" ht="31.5" x14ac:dyDescent="0.25">
      <c r="A429" s="4" t="s">
        <v>102</v>
      </c>
      <c r="B429" s="4" t="s">
        <v>35</v>
      </c>
      <c r="C429" s="4" t="s">
        <v>34</v>
      </c>
      <c r="D429" s="4" t="s">
        <v>26</v>
      </c>
      <c r="E429" s="4"/>
      <c r="F429" s="14" t="s">
        <v>847</v>
      </c>
      <c r="G429" s="5">
        <f t="shared" ref="G429:I432" si="347">G430</f>
        <v>63512.7</v>
      </c>
      <c r="H429" s="5">
        <f t="shared" si="347"/>
        <v>59535.100000000006</v>
      </c>
      <c r="I429" s="5">
        <f t="shared" si="347"/>
        <v>59535.100000000006</v>
      </c>
      <c r="J429" s="5">
        <f t="shared" ref="J429:J432" si="348">J430</f>
        <v>0</v>
      </c>
      <c r="K429" s="19"/>
    </row>
    <row r="430" spans="1:11" x14ac:dyDescent="0.25">
      <c r="A430" s="4" t="s">
        <v>102</v>
      </c>
      <c r="B430" s="4" t="s">
        <v>35</v>
      </c>
      <c r="C430" s="4" t="s">
        <v>34</v>
      </c>
      <c r="D430" s="4" t="s">
        <v>46</v>
      </c>
      <c r="E430" s="4"/>
      <c r="F430" s="14" t="s">
        <v>926</v>
      </c>
      <c r="G430" s="5">
        <f>G431</f>
        <v>63512.7</v>
      </c>
      <c r="H430" s="5">
        <f t="shared" si="347"/>
        <v>59535.100000000006</v>
      </c>
      <c r="I430" s="5">
        <f t="shared" si="347"/>
        <v>59535.100000000006</v>
      </c>
      <c r="J430" s="5">
        <f t="shared" si="348"/>
        <v>0</v>
      </c>
      <c r="K430" s="19"/>
    </row>
    <row r="431" spans="1:11" ht="47.25" x14ac:dyDescent="0.25">
      <c r="A431" s="4" t="s">
        <v>102</v>
      </c>
      <c r="B431" s="4" t="s">
        <v>35</v>
      </c>
      <c r="C431" s="4" t="s">
        <v>34</v>
      </c>
      <c r="D431" s="4" t="s">
        <v>47</v>
      </c>
      <c r="E431" s="4"/>
      <c r="F431" s="14" t="s">
        <v>594</v>
      </c>
      <c r="G431" s="5">
        <f t="shared" ref="G431:I431" si="349">G432+G434</f>
        <v>63512.7</v>
      </c>
      <c r="H431" s="5">
        <f t="shared" si="349"/>
        <v>59535.100000000006</v>
      </c>
      <c r="I431" s="5">
        <f t="shared" si="349"/>
        <v>59535.100000000006</v>
      </c>
      <c r="J431" s="5">
        <f t="shared" ref="J431" si="350">J432+J434</f>
        <v>0</v>
      </c>
      <c r="K431" s="19"/>
    </row>
    <row r="432" spans="1:11" ht="78.75" x14ac:dyDescent="0.25">
      <c r="A432" s="4" t="s">
        <v>102</v>
      </c>
      <c r="B432" s="4" t="s">
        <v>35</v>
      </c>
      <c r="C432" s="4" t="s">
        <v>34</v>
      </c>
      <c r="D432" s="4" t="s">
        <v>47</v>
      </c>
      <c r="E432" s="4" t="s">
        <v>22</v>
      </c>
      <c r="F432" s="14" t="s">
        <v>557</v>
      </c>
      <c r="G432" s="5">
        <f t="shared" si="347"/>
        <v>52724.5</v>
      </c>
      <c r="H432" s="5">
        <f t="shared" si="347"/>
        <v>48746.9</v>
      </c>
      <c r="I432" s="5">
        <f t="shared" si="347"/>
        <v>48746.9</v>
      </c>
      <c r="J432" s="5">
        <f t="shared" si="348"/>
        <v>0</v>
      </c>
      <c r="K432" s="19"/>
    </row>
    <row r="433" spans="1:11" x14ac:dyDescent="0.25">
      <c r="A433" s="4" t="s">
        <v>102</v>
      </c>
      <c r="B433" s="4" t="s">
        <v>35</v>
      </c>
      <c r="C433" s="4" t="s">
        <v>34</v>
      </c>
      <c r="D433" s="4" t="s">
        <v>47</v>
      </c>
      <c r="E433" s="4" t="s">
        <v>23</v>
      </c>
      <c r="F433" s="14" t="s">
        <v>558</v>
      </c>
      <c r="G433" s="5">
        <v>52724.5</v>
      </c>
      <c r="H433" s="5">
        <v>48746.9</v>
      </c>
      <c r="I433" s="5">
        <v>48746.9</v>
      </c>
      <c r="J433" s="5"/>
      <c r="K433" s="19"/>
    </row>
    <row r="434" spans="1:11" ht="31.5" x14ac:dyDescent="0.25">
      <c r="A434" s="4" t="s">
        <v>102</v>
      </c>
      <c r="B434" s="4" t="s">
        <v>35</v>
      </c>
      <c r="C434" s="4" t="s">
        <v>34</v>
      </c>
      <c r="D434" s="4" t="s">
        <v>47</v>
      </c>
      <c r="E434" s="4" t="s">
        <v>15</v>
      </c>
      <c r="F434" s="14" t="s">
        <v>560</v>
      </c>
      <c r="G434" s="5">
        <f t="shared" ref="G434:I434" si="351">G435</f>
        <v>10788.2</v>
      </c>
      <c r="H434" s="5">
        <f t="shared" si="351"/>
        <v>10788.2</v>
      </c>
      <c r="I434" s="5">
        <f t="shared" si="351"/>
        <v>10788.2</v>
      </c>
      <c r="J434" s="5">
        <f t="shared" ref="J434" si="352">J435</f>
        <v>0</v>
      </c>
      <c r="K434" s="19"/>
    </row>
    <row r="435" spans="1:11" ht="31.5" x14ac:dyDescent="0.25">
      <c r="A435" s="4" t="s">
        <v>102</v>
      </c>
      <c r="B435" s="4" t="s">
        <v>35</v>
      </c>
      <c r="C435" s="4" t="s">
        <v>34</v>
      </c>
      <c r="D435" s="4" t="s">
        <v>47</v>
      </c>
      <c r="E435" s="4" t="s">
        <v>16</v>
      </c>
      <c r="F435" s="14" t="s">
        <v>561</v>
      </c>
      <c r="G435" s="5">
        <v>10788.2</v>
      </c>
      <c r="H435" s="5">
        <v>10788.2</v>
      </c>
      <c r="I435" s="5">
        <v>10788.2</v>
      </c>
      <c r="J435" s="5"/>
      <c r="K435" s="19"/>
    </row>
    <row r="436" spans="1:11" ht="31.5" x14ac:dyDescent="0.25">
      <c r="A436" s="4" t="s">
        <v>102</v>
      </c>
      <c r="B436" s="4" t="s">
        <v>35</v>
      </c>
      <c r="C436" s="4" t="s">
        <v>34</v>
      </c>
      <c r="D436" s="4" t="s">
        <v>29</v>
      </c>
      <c r="E436" s="4"/>
      <c r="F436" s="14" t="s">
        <v>882</v>
      </c>
      <c r="G436" s="5">
        <f t="shared" ref="G436:I436" si="353">G437</f>
        <v>19793.900000000001</v>
      </c>
      <c r="H436" s="5">
        <f t="shared" si="353"/>
        <v>17914.400000000001</v>
      </c>
      <c r="I436" s="5">
        <f t="shared" si="353"/>
        <v>17914.400000000001</v>
      </c>
      <c r="J436" s="5">
        <f t="shared" ref="J436" si="354">J437</f>
        <v>0</v>
      </c>
      <c r="K436" s="19"/>
    </row>
    <row r="437" spans="1:11" ht="31.5" x14ac:dyDescent="0.25">
      <c r="A437" s="4" t="s">
        <v>102</v>
      </c>
      <c r="B437" s="4" t="s">
        <v>35</v>
      </c>
      <c r="C437" s="4" t="s">
        <v>34</v>
      </c>
      <c r="D437" s="4" t="s">
        <v>30</v>
      </c>
      <c r="E437" s="4"/>
      <c r="F437" s="14" t="s">
        <v>885</v>
      </c>
      <c r="G437" s="5">
        <f t="shared" ref="G437:I437" si="355">G438+G441</f>
        <v>19793.900000000001</v>
      </c>
      <c r="H437" s="5">
        <f t="shared" si="355"/>
        <v>17914.400000000001</v>
      </c>
      <c r="I437" s="5">
        <f t="shared" si="355"/>
        <v>17914.400000000001</v>
      </c>
      <c r="J437" s="5">
        <f t="shared" ref="J437" si="356">J438+J441</f>
        <v>0</v>
      </c>
      <c r="K437" s="19"/>
    </row>
    <row r="438" spans="1:11" ht="31.5" x14ac:dyDescent="0.25">
      <c r="A438" s="4" t="s">
        <v>102</v>
      </c>
      <c r="B438" s="4" t="s">
        <v>35</v>
      </c>
      <c r="C438" s="4" t="s">
        <v>34</v>
      </c>
      <c r="D438" s="4" t="s">
        <v>31</v>
      </c>
      <c r="E438" s="4"/>
      <c r="F438" s="14" t="s">
        <v>875</v>
      </c>
      <c r="G438" s="5">
        <f t="shared" ref="G438:I439" si="357">G439</f>
        <v>18120.400000000001</v>
      </c>
      <c r="H438" s="5">
        <f t="shared" si="357"/>
        <v>16240.9</v>
      </c>
      <c r="I438" s="5">
        <f t="shared" si="357"/>
        <v>16240.9</v>
      </c>
      <c r="J438" s="5">
        <f t="shared" ref="J438:J439" si="358">J439</f>
        <v>0</v>
      </c>
      <c r="K438" s="19"/>
    </row>
    <row r="439" spans="1:11" ht="78.75" x14ac:dyDescent="0.25">
      <c r="A439" s="4" t="s">
        <v>102</v>
      </c>
      <c r="B439" s="4" t="s">
        <v>35</v>
      </c>
      <c r="C439" s="4" t="s">
        <v>34</v>
      </c>
      <c r="D439" s="4" t="s">
        <v>31</v>
      </c>
      <c r="E439" s="4" t="s">
        <v>22</v>
      </c>
      <c r="F439" s="14" t="s">
        <v>557</v>
      </c>
      <c r="G439" s="5">
        <f t="shared" si="357"/>
        <v>18120.400000000001</v>
      </c>
      <c r="H439" s="5">
        <f t="shared" si="357"/>
        <v>16240.9</v>
      </c>
      <c r="I439" s="5">
        <f t="shared" si="357"/>
        <v>16240.9</v>
      </c>
      <c r="J439" s="5">
        <f t="shared" si="358"/>
        <v>0</v>
      </c>
      <c r="K439" s="19"/>
    </row>
    <row r="440" spans="1:11" ht="31.5" x14ac:dyDescent="0.25">
      <c r="A440" s="4" t="s">
        <v>102</v>
      </c>
      <c r="B440" s="4" t="s">
        <v>35</v>
      </c>
      <c r="C440" s="4" t="s">
        <v>34</v>
      </c>
      <c r="D440" s="4" t="s">
        <v>31</v>
      </c>
      <c r="E440" s="4" t="s">
        <v>32</v>
      </c>
      <c r="F440" s="14" t="s">
        <v>559</v>
      </c>
      <c r="G440" s="5">
        <v>18120.400000000001</v>
      </c>
      <c r="H440" s="5">
        <v>16240.9</v>
      </c>
      <c r="I440" s="5">
        <v>16240.9</v>
      </c>
      <c r="J440" s="5"/>
      <c r="K440" s="19"/>
    </row>
    <row r="441" spans="1:11" ht="31.5" x14ac:dyDescent="0.25">
      <c r="A441" s="4" t="s">
        <v>102</v>
      </c>
      <c r="B441" s="4" t="s">
        <v>35</v>
      </c>
      <c r="C441" s="4" t="s">
        <v>34</v>
      </c>
      <c r="D441" s="4" t="s">
        <v>33</v>
      </c>
      <c r="E441" s="4"/>
      <c r="F441" s="14" t="s">
        <v>876</v>
      </c>
      <c r="G441" s="5">
        <f>G442+G444</f>
        <v>1673.5</v>
      </c>
      <c r="H441" s="5">
        <f t="shared" ref="H441:J441" si="359">H442+H444</f>
        <v>1673.5</v>
      </c>
      <c r="I441" s="5">
        <f t="shared" si="359"/>
        <v>1673.5</v>
      </c>
      <c r="J441" s="5">
        <f t="shared" si="359"/>
        <v>0</v>
      </c>
      <c r="K441" s="19"/>
    </row>
    <row r="442" spans="1:11" ht="78.75" x14ac:dyDescent="0.25">
      <c r="A442" s="4" t="s">
        <v>102</v>
      </c>
      <c r="B442" s="4" t="s">
        <v>35</v>
      </c>
      <c r="C442" s="4" t="s">
        <v>34</v>
      </c>
      <c r="D442" s="4" t="s">
        <v>33</v>
      </c>
      <c r="E442" s="4" t="s">
        <v>22</v>
      </c>
      <c r="F442" s="14" t="s">
        <v>557</v>
      </c>
      <c r="G442" s="5">
        <f t="shared" ref="G442:I442" si="360">G443</f>
        <v>77.2</v>
      </c>
      <c r="H442" s="5">
        <f t="shared" si="360"/>
        <v>77.2</v>
      </c>
      <c r="I442" s="5">
        <f t="shared" si="360"/>
        <v>77.2</v>
      </c>
      <c r="J442" s="5">
        <f t="shared" ref="J442" si="361">J443</f>
        <v>0</v>
      </c>
      <c r="K442" s="19"/>
    </row>
    <row r="443" spans="1:11" ht="31.5" x14ac:dyDescent="0.25">
      <c r="A443" s="4" t="s">
        <v>102</v>
      </c>
      <c r="B443" s="4" t="s">
        <v>35</v>
      </c>
      <c r="C443" s="4" t="s">
        <v>34</v>
      </c>
      <c r="D443" s="4" t="s">
        <v>33</v>
      </c>
      <c r="E443" s="4" t="s">
        <v>32</v>
      </c>
      <c r="F443" s="14" t="s">
        <v>559</v>
      </c>
      <c r="G443" s="5">
        <v>77.2</v>
      </c>
      <c r="H443" s="5">
        <v>77.2</v>
      </c>
      <c r="I443" s="5">
        <v>77.2</v>
      </c>
      <c r="J443" s="5"/>
      <c r="K443" s="19"/>
    </row>
    <row r="444" spans="1:11" ht="31.5" x14ac:dyDescent="0.25">
      <c r="A444" s="4" t="s">
        <v>102</v>
      </c>
      <c r="B444" s="4" t="s">
        <v>35</v>
      </c>
      <c r="C444" s="4" t="s">
        <v>34</v>
      </c>
      <c r="D444" s="4" t="s">
        <v>33</v>
      </c>
      <c r="E444" s="4" t="s">
        <v>15</v>
      </c>
      <c r="F444" s="14" t="s">
        <v>560</v>
      </c>
      <c r="G444" s="5">
        <f t="shared" ref="G444:I444" si="362">G445</f>
        <v>1596.3</v>
      </c>
      <c r="H444" s="5">
        <f t="shared" si="362"/>
        <v>1596.3</v>
      </c>
      <c r="I444" s="5">
        <f t="shared" si="362"/>
        <v>1596.3</v>
      </c>
      <c r="J444" s="5">
        <f t="shared" ref="J444" si="363">J445</f>
        <v>0</v>
      </c>
      <c r="K444" s="19"/>
    </row>
    <row r="445" spans="1:11" ht="31.5" x14ac:dyDescent="0.25">
      <c r="A445" s="4" t="s">
        <v>102</v>
      </c>
      <c r="B445" s="4" t="s">
        <v>35</v>
      </c>
      <c r="C445" s="4" t="s">
        <v>34</v>
      </c>
      <c r="D445" s="4" t="s">
        <v>33</v>
      </c>
      <c r="E445" s="4" t="s">
        <v>16</v>
      </c>
      <c r="F445" s="14" t="s">
        <v>561</v>
      </c>
      <c r="G445" s="5">
        <v>1596.3</v>
      </c>
      <c r="H445" s="5">
        <v>1596.3</v>
      </c>
      <c r="I445" s="5">
        <v>1596.3</v>
      </c>
      <c r="J445" s="5"/>
      <c r="K445" s="19"/>
    </row>
    <row r="446" spans="1:11" s="3" customFormat="1" x14ac:dyDescent="0.25">
      <c r="A446" s="7" t="s">
        <v>102</v>
      </c>
      <c r="B446" s="7" t="s">
        <v>165</v>
      </c>
      <c r="C446" s="7"/>
      <c r="D446" s="7"/>
      <c r="E446" s="7"/>
      <c r="F446" s="28" t="s">
        <v>524</v>
      </c>
      <c r="G446" s="8">
        <f t="shared" ref="G446:I446" si="364">G447</f>
        <v>705.5</v>
      </c>
      <c r="H446" s="8">
        <f t="shared" si="364"/>
        <v>655.5</v>
      </c>
      <c r="I446" s="8">
        <f t="shared" si="364"/>
        <v>655.5</v>
      </c>
      <c r="J446" s="8">
        <f t="shared" ref="J446" si="365">J447</f>
        <v>0</v>
      </c>
      <c r="K446" s="17"/>
    </row>
    <row r="447" spans="1:11" s="10" customFormat="1" x14ac:dyDescent="0.25">
      <c r="A447" s="9" t="s">
        <v>102</v>
      </c>
      <c r="B447" s="9" t="s">
        <v>165</v>
      </c>
      <c r="C447" s="9" t="s">
        <v>81</v>
      </c>
      <c r="D447" s="9"/>
      <c r="E447" s="9"/>
      <c r="F447" s="13" t="s">
        <v>553</v>
      </c>
      <c r="G447" s="11">
        <f t="shared" ref="G447:I447" si="366">G448+G454</f>
        <v>705.5</v>
      </c>
      <c r="H447" s="11">
        <f t="shared" si="366"/>
        <v>655.5</v>
      </c>
      <c r="I447" s="11">
        <f t="shared" si="366"/>
        <v>655.5</v>
      </c>
      <c r="J447" s="11">
        <f t="shared" ref="J447" si="367">J448+J454</f>
        <v>0</v>
      </c>
      <c r="K447" s="18"/>
    </row>
    <row r="448" spans="1:11" x14ac:dyDescent="0.25">
      <c r="A448" s="4" t="s">
        <v>102</v>
      </c>
      <c r="B448" s="4" t="s">
        <v>165</v>
      </c>
      <c r="C448" s="4" t="s">
        <v>81</v>
      </c>
      <c r="D448" s="4" t="s">
        <v>110</v>
      </c>
      <c r="E448" s="4"/>
      <c r="F448" s="14" t="s">
        <v>1169</v>
      </c>
      <c r="G448" s="5">
        <f t="shared" ref="G448:I452" si="368">G449</f>
        <v>50</v>
      </c>
      <c r="H448" s="5">
        <f t="shared" si="368"/>
        <v>0</v>
      </c>
      <c r="I448" s="5">
        <f t="shared" si="368"/>
        <v>0</v>
      </c>
      <c r="J448" s="5">
        <f t="shared" ref="J448:J452" si="369">J449</f>
        <v>0</v>
      </c>
      <c r="K448" s="19"/>
    </row>
    <row r="449" spans="1:11" x14ac:dyDescent="0.25">
      <c r="A449" s="4" t="s">
        <v>102</v>
      </c>
      <c r="B449" s="4" t="s">
        <v>165</v>
      </c>
      <c r="C449" s="4" t="s">
        <v>81</v>
      </c>
      <c r="D449" s="4" t="s">
        <v>113</v>
      </c>
      <c r="E449" s="4"/>
      <c r="F449" s="14" t="s">
        <v>1177</v>
      </c>
      <c r="G449" s="5">
        <f t="shared" si="368"/>
        <v>50</v>
      </c>
      <c r="H449" s="5">
        <f t="shared" si="368"/>
        <v>0</v>
      </c>
      <c r="I449" s="5">
        <f t="shared" si="368"/>
        <v>0</v>
      </c>
      <c r="J449" s="5">
        <f t="shared" si="369"/>
        <v>0</v>
      </c>
      <c r="K449" s="19"/>
    </row>
    <row r="450" spans="1:11" ht="47.25" x14ac:dyDescent="0.25">
      <c r="A450" s="4" t="s">
        <v>102</v>
      </c>
      <c r="B450" s="4" t="s">
        <v>165</v>
      </c>
      <c r="C450" s="4" t="s">
        <v>81</v>
      </c>
      <c r="D450" s="4" t="s">
        <v>114</v>
      </c>
      <c r="E450" s="4"/>
      <c r="F450" s="14" t="s">
        <v>1178</v>
      </c>
      <c r="G450" s="5">
        <f t="shared" si="368"/>
        <v>50</v>
      </c>
      <c r="H450" s="5">
        <f t="shared" si="368"/>
        <v>0</v>
      </c>
      <c r="I450" s="5">
        <f t="shared" si="368"/>
        <v>0</v>
      </c>
      <c r="J450" s="5">
        <f t="shared" si="369"/>
        <v>0</v>
      </c>
      <c r="K450" s="19"/>
    </row>
    <row r="451" spans="1:11" ht="63" x14ac:dyDescent="0.25">
      <c r="A451" s="4" t="s">
        <v>102</v>
      </c>
      <c r="B451" s="4" t="s">
        <v>165</v>
      </c>
      <c r="C451" s="4" t="s">
        <v>81</v>
      </c>
      <c r="D451" s="4" t="s">
        <v>108</v>
      </c>
      <c r="E451" s="4"/>
      <c r="F451" s="14" t="s">
        <v>615</v>
      </c>
      <c r="G451" s="5">
        <f t="shared" si="368"/>
        <v>50</v>
      </c>
      <c r="H451" s="5">
        <f t="shared" si="368"/>
        <v>0</v>
      </c>
      <c r="I451" s="5">
        <f t="shared" si="368"/>
        <v>0</v>
      </c>
      <c r="J451" s="5">
        <f t="shared" si="369"/>
        <v>0</v>
      </c>
      <c r="K451" s="19"/>
    </row>
    <row r="452" spans="1:11" ht="31.5" x14ac:dyDescent="0.25">
      <c r="A452" s="4" t="s">
        <v>102</v>
      </c>
      <c r="B452" s="4" t="s">
        <v>165</v>
      </c>
      <c r="C452" s="4" t="s">
        <v>81</v>
      </c>
      <c r="D452" s="4" t="s">
        <v>108</v>
      </c>
      <c r="E452" s="4" t="s">
        <v>92</v>
      </c>
      <c r="F452" s="14" t="s">
        <v>570</v>
      </c>
      <c r="G452" s="5">
        <f t="shared" si="368"/>
        <v>50</v>
      </c>
      <c r="H452" s="5">
        <f t="shared" si="368"/>
        <v>0</v>
      </c>
      <c r="I452" s="5">
        <f t="shared" si="368"/>
        <v>0</v>
      </c>
      <c r="J452" s="5">
        <f t="shared" si="369"/>
        <v>0</v>
      </c>
      <c r="K452" s="19"/>
    </row>
    <row r="453" spans="1:11" x14ac:dyDescent="0.25">
      <c r="A453" s="4" t="s">
        <v>102</v>
      </c>
      <c r="B453" s="4" t="s">
        <v>165</v>
      </c>
      <c r="C453" s="4" t="s">
        <v>81</v>
      </c>
      <c r="D453" s="4" t="s">
        <v>108</v>
      </c>
      <c r="E453" s="4" t="s">
        <v>104</v>
      </c>
      <c r="F453" s="14" t="s">
        <v>572</v>
      </c>
      <c r="G453" s="5">
        <v>50</v>
      </c>
      <c r="H453" s="5">
        <v>0</v>
      </c>
      <c r="I453" s="5">
        <v>0</v>
      </c>
      <c r="J453" s="5"/>
      <c r="K453" s="19"/>
    </row>
    <row r="454" spans="1:11" ht="47.25" x14ac:dyDescent="0.25">
      <c r="A454" s="4" t="s">
        <v>102</v>
      </c>
      <c r="B454" s="4" t="s">
        <v>165</v>
      </c>
      <c r="C454" s="4" t="s">
        <v>81</v>
      </c>
      <c r="D454" s="4" t="s">
        <v>115</v>
      </c>
      <c r="E454" s="4"/>
      <c r="F454" s="14" t="s">
        <v>1199</v>
      </c>
      <c r="G454" s="5">
        <f t="shared" ref="G454:I458" si="370">G455</f>
        <v>655.5</v>
      </c>
      <c r="H454" s="5">
        <f t="shared" si="370"/>
        <v>655.5</v>
      </c>
      <c r="I454" s="5">
        <f t="shared" si="370"/>
        <v>655.5</v>
      </c>
      <c r="J454" s="5">
        <f t="shared" ref="J454:J458" si="371">J455</f>
        <v>0</v>
      </c>
      <c r="K454" s="19"/>
    </row>
    <row r="455" spans="1:11" ht="63" x14ac:dyDescent="0.25">
      <c r="A455" s="4" t="s">
        <v>102</v>
      </c>
      <c r="B455" s="4" t="s">
        <v>165</v>
      </c>
      <c r="C455" s="4" t="s">
        <v>81</v>
      </c>
      <c r="D455" s="4" t="s">
        <v>163</v>
      </c>
      <c r="E455" s="4"/>
      <c r="F455" s="14" t="s">
        <v>1200</v>
      </c>
      <c r="G455" s="5">
        <f t="shared" si="370"/>
        <v>655.5</v>
      </c>
      <c r="H455" s="5">
        <f t="shared" si="370"/>
        <v>655.5</v>
      </c>
      <c r="I455" s="5">
        <f t="shared" si="370"/>
        <v>655.5</v>
      </c>
      <c r="J455" s="5">
        <f t="shared" si="371"/>
        <v>0</v>
      </c>
      <c r="K455" s="19"/>
    </row>
    <row r="456" spans="1:11" ht="47.25" x14ac:dyDescent="0.25">
      <c r="A456" s="4" t="s">
        <v>102</v>
      </c>
      <c r="B456" s="4" t="s">
        <v>165</v>
      </c>
      <c r="C456" s="4" t="s">
        <v>81</v>
      </c>
      <c r="D456" s="4" t="s">
        <v>167</v>
      </c>
      <c r="E456" s="4"/>
      <c r="F456" s="14" t="s">
        <v>1201</v>
      </c>
      <c r="G456" s="5">
        <f t="shared" si="370"/>
        <v>655.5</v>
      </c>
      <c r="H456" s="5">
        <f t="shared" si="370"/>
        <v>655.5</v>
      </c>
      <c r="I456" s="5">
        <f t="shared" si="370"/>
        <v>655.5</v>
      </c>
      <c r="J456" s="5">
        <f t="shared" si="371"/>
        <v>0</v>
      </c>
      <c r="K456" s="19"/>
    </row>
    <row r="457" spans="1:11" ht="47.25" x14ac:dyDescent="0.25">
      <c r="A457" s="4" t="s">
        <v>102</v>
      </c>
      <c r="B457" s="4" t="s">
        <v>165</v>
      </c>
      <c r="C457" s="4" t="s">
        <v>81</v>
      </c>
      <c r="D457" s="4" t="s">
        <v>166</v>
      </c>
      <c r="E457" s="4"/>
      <c r="F457" s="14" t="s">
        <v>625</v>
      </c>
      <c r="G457" s="5">
        <f t="shared" si="370"/>
        <v>655.5</v>
      </c>
      <c r="H457" s="5">
        <f t="shared" si="370"/>
        <v>655.5</v>
      </c>
      <c r="I457" s="5">
        <f t="shared" si="370"/>
        <v>655.5</v>
      </c>
      <c r="J457" s="5">
        <f t="shared" si="371"/>
        <v>0</v>
      </c>
      <c r="K457" s="19"/>
    </row>
    <row r="458" spans="1:11" ht="31.5" x14ac:dyDescent="0.25">
      <c r="A458" s="4" t="s">
        <v>102</v>
      </c>
      <c r="B458" s="4" t="s">
        <v>165</v>
      </c>
      <c r="C458" s="4" t="s">
        <v>81</v>
      </c>
      <c r="D458" s="4" t="s">
        <v>166</v>
      </c>
      <c r="E458" s="4" t="s">
        <v>92</v>
      </c>
      <c r="F458" s="14" t="s">
        <v>570</v>
      </c>
      <c r="G458" s="5">
        <f t="shared" si="370"/>
        <v>655.5</v>
      </c>
      <c r="H458" s="5">
        <f t="shared" si="370"/>
        <v>655.5</v>
      </c>
      <c r="I458" s="5">
        <f t="shared" si="370"/>
        <v>655.5</v>
      </c>
      <c r="J458" s="5">
        <f t="shared" si="371"/>
        <v>0</v>
      </c>
      <c r="K458" s="19"/>
    </row>
    <row r="459" spans="1:11" x14ac:dyDescent="0.25">
      <c r="A459" s="4" t="s">
        <v>102</v>
      </c>
      <c r="B459" s="4" t="s">
        <v>165</v>
      </c>
      <c r="C459" s="4" t="s">
        <v>81</v>
      </c>
      <c r="D459" s="4" t="s">
        <v>166</v>
      </c>
      <c r="E459" s="4" t="s">
        <v>104</v>
      </c>
      <c r="F459" s="14" t="s">
        <v>572</v>
      </c>
      <c r="G459" s="5">
        <f>280.2+375.3</f>
        <v>655.5</v>
      </c>
      <c r="H459" s="5">
        <f t="shared" ref="H459:I459" si="372">280.2+375.3</f>
        <v>655.5</v>
      </c>
      <c r="I459" s="5">
        <f t="shared" si="372"/>
        <v>655.5</v>
      </c>
      <c r="J459" s="5"/>
      <c r="K459" s="19"/>
    </row>
    <row r="460" spans="1:11" s="3" customFormat="1" ht="31.5" x14ac:dyDescent="0.25">
      <c r="A460" s="7" t="s">
        <v>168</v>
      </c>
      <c r="B460" s="7"/>
      <c r="C460" s="7"/>
      <c r="D460" s="7"/>
      <c r="E460" s="7"/>
      <c r="F460" s="28" t="s">
        <v>496</v>
      </c>
      <c r="G460" s="8">
        <f>G461+G761+G831</f>
        <v>12532914.9</v>
      </c>
      <c r="H460" s="8">
        <f>H461+H761+H831</f>
        <v>13196672.300000001</v>
      </c>
      <c r="I460" s="8">
        <f>I461+I761+I831</f>
        <v>13462102</v>
      </c>
      <c r="J460" s="8">
        <f>J461+J761+J831</f>
        <v>0</v>
      </c>
      <c r="K460" s="17"/>
    </row>
    <row r="461" spans="1:11" s="3" customFormat="1" x14ac:dyDescent="0.25">
      <c r="A461" s="7" t="s">
        <v>168</v>
      </c>
      <c r="B461" s="7" t="s">
        <v>74</v>
      </c>
      <c r="C461" s="7"/>
      <c r="D461" s="7"/>
      <c r="E461" s="7"/>
      <c r="F461" s="28" t="s">
        <v>521</v>
      </c>
      <c r="G461" s="8">
        <f>G462+G519+G589+G635+G645+G653</f>
        <v>12172532.799999999</v>
      </c>
      <c r="H461" s="8">
        <f>H462+H519+H589+H635+H645+H653</f>
        <v>12831099.1</v>
      </c>
      <c r="I461" s="8">
        <f>I462+I519+I589+I635+I645+I653</f>
        <v>13092644.299999999</v>
      </c>
      <c r="J461" s="8">
        <f>J462+J519+J589+J635+J645+J653</f>
        <v>0</v>
      </c>
      <c r="K461" s="17"/>
    </row>
    <row r="462" spans="1:11" s="10" customFormat="1" x14ac:dyDescent="0.25">
      <c r="A462" s="9" t="s">
        <v>168</v>
      </c>
      <c r="B462" s="9" t="s">
        <v>74</v>
      </c>
      <c r="C462" s="9" t="s">
        <v>9</v>
      </c>
      <c r="D462" s="9"/>
      <c r="E462" s="9"/>
      <c r="F462" s="13" t="s">
        <v>774</v>
      </c>
      <c r="G462" s="11">
        <f>G463+G495</f>
        <v>5529250.7999999998</v>
      </c>
      <c r="H462" s="11">
        <f t="shared" ref="H462:J462" si="373">H463+H495</f>
        <v>5971434.8000000007</v>
      </c>
      <c r="I462" s="11">
        <f t="shared" si="373"/>
        <v>6055496.2999999998</v>
      </c>
      <c r="J462" s="11">
        <f t="shared" si="373"/>
        <v>0</v>
      </c>
      <c r="K462" s="18"/>
    </row>
    <row r="463" spans="1:11" ht="31.5" x14ac:dyDescent="0.25">
      <c r="A463" s="4" t="s">
        <v>168</v>
      </c>
      <c r="B463" s="4" t="s">
        <v>74</v>
      </c>
      <c r="C463" s="4" t="s">
        <v>9</v>
      </c>
      <c r="D463" s="4" t="s">
        <v>174</v>
      </c>
      <c r="E463" s="4"/>
      <c r="F463" s="14" t="s">
        <v>1214</v>
      </c>
      <c r="G463" s="5">
        <f t="shared" ref="G463:I463" si="374">G464+G482</f>
        <v>5433573</v>
      </c>
      <c r="H463" s="5">
        <f t="shared" si="374"/>
        <v>5856895.8000000007</v>
      </c>
      <c r="I463" s="5">
        <f t="shared" si="374"/>
        <v>5886560.5999999996</v>
      </c>
      <c r="J463" s="5">
        <f t="shared" ref="J463" si="375">J464+J482</f>
        <v>0</v>
      </c>
      <c r="K463" s="19"/>
    </row>
    <row r="464" spans="1:11" ht="31.5" x14ac:dyDescent="0.25">
      <c r="A464" s="4" t="s">
        <v>168</v>
      </c>
      <c r="B464" s="4" t="s">
        <v>74</v>
      </c>
      <c r="C464" s="4" t="s">
        <v>9</v>
      </c>
      <c r="D464" s="4" t="s">
        <v>703</v>
      </c>
      <c r="E464" s="4"/>
      <c r="F464" s="14" t="s">
        <v>1215</v>
      </c>
      <c r="G464" s="5">
        <f t="shared" ref="G464:I464" si="376">G465+G474</f>
        <v>5110356</v>
      </c>
      <c r="H464" s="5">
        <f t="shared" si="376"/>
        <v>5533678.8000000007</v>
      </c>
      <c r="I464" s="5">
        <f t="shared" si="376"/>
        <v>5563343.5999999996</v>
      </c>
      <c r="J464" s="5">
        <f t="shared" ref="J464" si="377">J465+J474</f>
        <v>0</v>
      </c>
      <c r="K464" s="19"/>
    </row>
    <row r="465" spans="1:11" ht="47.25" x14ac:dyDescent="0.25">
      <c r="A465" s="4" t="s">
        <v>168</v>
      </c>
      <c r="B465" s="4" t="s">
        <v>74</v>
      </c>
      <c r="C465" s="4" t="s">
        <v>9</v>
      </c>
      <c r="D465" s="4" t="s">
        <v>704</v>
      </c>
      <c r="E465" s="4"/>
      <c r="F465" s="14" t="s">
        <v>1216</v>
      </c>
      <c r="G465" s="5">
        <f t="shared" ref="G465:I465" si="378">G466+G470</f>
        <v>1292847.1000000001</v>
      </c>
      <c r="H465" s="5">
        <f t="shared" si="378"/>
        <v>1277098.1000000001</v>
      </c>
      <c r="I465" s="5">
        <f t="shared" si="378"/>
        <v>1277098.1000000001</v>
      </c>
      <c r="J465" s="5">
        <f t="shared" ref="J465" si="379">J466+J470</f>
        <v>0</v>
      </c>
      <c r="K465" s="19"/>
    </row>
    <row r="466" spans="1:11" ht="47.25" x14ac:dyDescent="0.25">
      <c r="A466" s="4" t="s">
        <v>168</v>
      </c>
      <c r="B466" s="4" t="s">
        <v>74</v>
      </c>
      <c r="C466" s="4" t="s">
        <v>9</v>
      </c>
      <c r="D466" s="4" t="s">
        <v>693</v>
      </c>
      <c r="E466" s="4"/>
      <c r="F466" s="14" t="s">
        <v>594</v>
      </c>
      <c r="G466" s="5">
        <f t="shared" ref="G466:I466" si="380">G467</f>
        <v>1245883.3</v>
      </c>
      <c r="H466" s="5">
        <f t="shared" si="380"/>
        <v>1230134.3</v>
      </c>
      <c r="I466" s="5">
        <f t="shared" si="380"/>
        <v>1230134.3</v>
      </c>
      <c r="J466" s="5">
        <f t="shared" ref="J466" si="381">J467</f>
        <v>0</v>
      </c>
      <c r="K466" s="19"/>
    </row>
    <row r="467" spans="1:11" ht="31.5" x14ac:dyDescent="0.25">
      <c r="A467" s="4" t="s">
        <v>168</v>
      </c>
      <c r="B467" s="4" t="s">
        <v>74</v>
      </c>
      <c r="C467" s="4" t="s">
        <v>9</v>
      </c>
      <c r="D467" s="4" t="s">
        <v>693</v>
      </c>
      <c r="E467" s="4" t="s">
        <v>92</v>
      </c>
      <c r="F467" s="14" t="s">
        <v>570</v>
      </c>
      <c r="G467" s="5">
        <f t="shared" ref="G467:I467" si="382">G468+G469</f>
        <v>1245883.3</v>
      </c>
      <c r="H467" s="5">
        <f t="shared" si="382"/>
        <v>1230134.3</v>
      </c>
      <c r="I467" s="5">
        <f t="shared" si="382"/>
        <v>1230134.3</v>
      </c>
      <c r="J467" s="5">
        <f t="shared" ref="J467" si="383">J468+J469</f>
        <v>0</v>
      </c>
      <c r="K467" s="19"/>
    </row>
    <row r="468" spans="1:11" x14ac:dyDescent="0.25">
      <c r="A468" s="4" t="s">
        <v>168</v>
      </c>
      <c r="B468" s="4" t="s">
        <v>74</v>
      </c>
      <c r="C468" s="4" t="s">
        <v>9</v>
      </c>
      <c r="D468" s="4" t="s">
        <v>693</v>
      </c>
      <c r="E468" s="4" t="s">
        <v>126</v>
      </c>
      <c r="F468" s="14" t="s">
        <v>571</v>
      </c>
      <c r="G468" s="5">
        <v>28450.799999999999</v>
      </c>
      <c r="H468" s="5">
        <v>28324.3</v>
      </c>
      <c r="I468" s="5">
        <v>28324.3</v>
      </c>
      <c r="J468" s="5"/>
      <c r="K468" s="19"/>
    </row>
    <row r="469" spans="1:11" x14ac:dyDescent="0.25">
      <c r="A469" s="4" t="s">
        <v>168</v>
      </c>
      <c r="B469" s="4" t="s">
        <v>74</v>
      </c>
      <c r="C469" s="4" t="s">
        <v>9</v>
      </c>
      <c r="D469" s="4" t="s">
        <v>693</v>
      </c>
      <c r="E469" s="4" t="s">
        <v>104</v>
      </c>
      <c r="F469" s="14" t="s">
        <v>572</v>
      </c>
      <c r="G469" s="5">
        <v>1217432.5</v>
      </c>
      <c r="H469" s="5">
        <v>1201810</v>
      </c>
      <c r="I469" s="5">
        <v>1201810</v>
      </c>
      <c r="J469" s="5"/>
      <c r="K469" s="19"/>
    </row>
    <row r="470" spans="1:11" ht="31.5" x14ac:dyDescent="0.25">
      <c r="A470" s="4" t="s">
        <v>168</v>
      </c>
      <c r="B470" s="4" t="s">
        <v>74</v>
      </c>
      <c r="C470" s="4" t="s">
        <v>9</v>
      </c>
      <c r="D470" s="4" t="s">
        <v>694</v>
      </c>
      <c r="E470" s="4"/>
      <c r="F470" s="14" t="s">
        <v>793</v>
      </c>
      <c r="G470" s="5">
        <f t="shared" ref="G470:I470" si="384">G471</f>
        <v>46963.8</v>
      </c>
      <c r="H470" s="5">
        <f t="shared" si="384"/>
        <v>46963.8</v>
      </c>
      <c r="I470" s="5">
        <f t="shared" si="384"/>
        <v>46963.8</v>
      </c>
      <c r="J470" s="5">
        <f t="shared" ref="J470" si="385">J471</f>
        <v>0</v>
      </c>
      <c r="K470" s="19"/>
    </row>
    <row r="471" spans="1:11" ht="31.5" x14ac:dyDescent="0.25">
      <c r="A471" s="4" t="s">
        <v>168</v>
      </c>
      <c r="B471" s="4" t="s">
        <v>74</v>
      </c>
      <c r="C471" s="4" t="s">
        <v>9</v>
      </c>
      <c r="D471" s="4" t="s">
        <v>694</v>
      </c>
      <c r="E471" s="4" t="s">
        <v>92</v>
      </c>
      <c r="F471" s="14" t="s">
        <v>570</v>
      </c>
      <c r="G471" s="5">
        <f t="shared" ref="G471:I471" si="386">G472+G473</f>
        <v>46963.8</v>
      </c>
      <c r="H471" s="5">
        <f t="shared" si="386"/>
        <v>46963.8</v>
      </c>
      <c r="I471" s="5">
        <f t="shared" si="386"/>
        <v>46963.8</v>
      </c>
      <c r="J471" s="5">
        <f t="shared" ref="J471" si="387">J472+J473</f>
        <v>0</v>
      </c>
      <c r="K471" s="19"/>
    </row>
    <row r="472" spans="1:11" x14ac:dyDescent="0.25">
      <c r="A472" s="4" t="s">
        <v>168</v>
      </c>
      <c r="B472" s="4" t="s">
        <v>74</v>
      </c>
      <c r="C472" s="4" t="s">
        <v>9</v>
      </c>
      <c r="D472" s="4" t="s">
        <v>694</v>
      </c>
      <c r="E472" s="4" t="s">
        <v>126</v>
      </c>
      <c r="F472" s="14" t="s">
        <v>571</v>
      </c>
      <c r="G472" s="5">
        <v>19869.2</v>
      </c>
      <c r="H472" s="5">
        <v>19869.2</v>
      </c>
      <c r="I472" s="5">
        <v>19869.2</v>
      </c>
      <c r="J472" s="5"/>
      <c r="K472" s="19"/>
    </row>
    <row r="473" spans="1:11" x14ac:dyDescent="0.25">
      <c r="A473" s="4" t="s">
        <v>168</v>
      </c>
      <c r="B473" s="4" t="s">
        <v>74</v>
      </c>
      <c r="C473" s="4" t="s">
        <v>9</v>
      </c>
      <c r="D473" s="4" t="s">
        <v>694</v>
      </c>
      <c r="E473" s="4" t="s">
        <v>104</v>
      </c>
      <c r="F473" s="14" t="s">
        <v>572</v>
      </c>
      <c r="G473" s="5">
        <v>27094.6</v>
      </c>
      <c r="H473" s="5">
        <v>27094.6</v>
      </c>
      <c r="I473" s="5">
        <v>27094.6</v>
      </c>
      <c r="J473" s="5"/>
      <c r="K473" s="19"/>
    </row>
    <row r="474" spans="1:11" ht="47.25" x14ac:dyDescent="0.25">
      <c r="A474" s="4" t="s">
        <v>168</v>
      </c>
      <c r="B474" s="4" t="s">
        <v>74</v>
      </c>
      <c r="C474" s="4" t="s">
        <v>9</v>
      </c>
      <c r="D474" s="4" t="s">
        <v>705</v>
      </c>
      <c r="E474" s="4"/>
      <c r="F474" s="14" t="s">
        <v>1217</v>
      </c>
      <c r="G474" s="5">
        <f t="shared" ref="G474:I474" si="388">G475+G479</f>
        <v>3817508.9</v>
      </c>
      <c r="H474" s="5">
        <f t="shared" si="388"/>
        <v>4256580.7</v>
      </c>
      <c r="I474" s="5">
        <f t="shared" si="388"/>
        <v>4286245.5</v>
      </c>
      <c r="J474" s="5">
        <f t="shared" ref="J474" si="389">J475+J479</f>
        <v>0</v>
      </c>
      <c r="K474" s="19"/>
    </row>
    <row r="475" spans="1:11" ht="31.5" x14ac:dyDescent="0.25">
      <c r="A475" s="4" t="s">
        <v>168</v>
      </c>
      <c r="B475" s="4" t="s">
        <v>74</v>
      </c>
      <c r="C475" s="4" t="s">
        <v>9</v>
      </c>
      <c r="D475" s="4" t="s">
        <v>695</v>
      </c>
      <c r="E475" s="4"/>
      <c r="F475" s="14" t="s">
        <v>794</v>
      </c>
      <c r="G475" s="5">
        <f t="shared" ref="G475:I475" si="390">G476</f>
        <v>3814547.1</v>
      </c>
      <c r="H475" s="5">
        <f t="shared" si="390"/>
        <v>4253618.9000000004</v>
      </c>
      <c r="I475" s="5">
        <f t="shared" si="390"/>
        <v>4283283.7</v>
      </c>
      <c r="J475" s="5">
        <f t="shared" ref="J475" si="391">J476</f>
        <v>0</v>
      </c>
      <c r="K475" s="19"/>
    </row>
    <row r="476" spans="1:11" ht="31.5" x14ac:dyDescent="0.25">
      <c r="A476" s="4" t="s">
        <v>168</v>
      </c>
      <c r="B476" s="4" t="s">
        <v>74</v>
      </c>
      <c r="C476" s="4" t="s">
        <v>9</v>
      </c>
      <c r="D476" s="4" t="s">
        <v>695</v>
      </c>
      <c r="E476" s="4" t="s">
        <v>92</v>
      </c>
      <c r="F476" s="14" t="s">
        <v>570</v>
      </c>
      <c r="G476" s="5">
        <f t="shared" ref="G476:I476" si="392">G477+G478</f>
        <v>3814547.1</v>
      </c>
      <c r="H476" s="5">
        <f t="shared" si="392"/>
        <v>4253618.9000000004</v>
      </c>
      <c r="I476" s="5">
        <f t="shared" si="392"/>
        <v>4283283.7</v>
      </c>
      <c r="J476" s="5">
        <f t="shared" ref="J476" si="393">J477+J478</f>
        <v>0</v>
      </c>
      <c r="K476" s="19"/>
    </row>
    <row r="477" spans="1:11" x14ac:dyDescent="0.25">
      <c r="A477" s="4" t="s">
        <v>168</v>
      </c>
      <c r="B477" s="4" t="s">
        <v>74</v>
      </c>
      <c r="C477" s="4" t="s">
        <v>9</v>
      </c>
      <c r="D477" s="4" t="s">
        <v>695</v>
      </c>
      <c r="E477" s="4" t="s">
        <v>126</v>
      </c>
      <c r="F477" s="14" t="s">
        <v>571</v>
      </c>
      <c r="G477" s="5">
        <v>83931</v>
      </c>
      <c r="H477" s="5">
        <v>90828.4</v>
      </c>
      <c r="I477" s="5">
        <v>90828.4</v>
      </c>
      <c r="J477" s="5"/>
      <c r="K477" s="19"/>
    </row>
    <row r="478" spans="1:11" x14ac:dyDescent="0.25">
      <c r="A478" s="4" t="s">
        <v>168</v>
      </c>
      <c r="B478" s="4" t="s">
        <v>74</v>
      </c>
      <c r="C478" s="4" t="s">
        <v>9</v>
      </c>
      <c r="D478" s="4" t="s">
        <v>695</v>
      </c>
      <c r="E478" s="4" t="s">
        <v>104</v>
      </c>
      <c r="F478" s="14" t="s">
        <v>572</v>
      </c>
      <c r="G478" s="5">
        <v>3730616.1</v>
      </c>
      <c r="H478" s="5">
        <v>4162790.5</v>
      </c>
      <c r="I478" s="5">
        <v>4192455.3000000003</v>
      </c>
      <c r="J478" s="5"/>
      <c r="K478" s="19"/>
    </row>
    <row r="479" spans="1:11" ht="189" x14ac:dyDescent="0.25">
      <c r="A479" s="4" t="s">
        <v>168</v>
      </c>
      <c r="B479" s="4" t="s">
        <v>74</v>
      </c>
      <c r="C479" s="4" t="s">
        <v>9</v>
      </c>
      <c r="D479" s="4" t="s">
        <v>696</v>
      </c>
      <c r="E479" s="4"/>
      <c r="F479" s="14" t="s">
        <v>1218</v>
      </c>
      <c r="G479" s="5">
        <f t="shared" ref="G479:I480" si="394">G480</f>
        <v>2961.8</v>
      </c>
      <c r="H479" s="5">
        <f t="shared" si="394"/>
        <v>2961.8</v>
      </c>
      <c r="I479" s="5">
        <f t="shared" si="394"/>
        <v>2961.8</v>
      </c>
      <c r="J479" s="5">
        <f t="shared" ref="J479:J480" si="395">J480</f>
        <v>0</v>
      </c>
      <c r="K479" s="19"/>
    </row>
    <row r="480" spans="1:11" ht="31.5" x14ac:dyDescent="0.25">
      <c r="A480" s="4" t="s">
        <v>168</v>
      </c>
      <c r="B480" s="4" t="s">
        <v>74</v>
      </c>
      <c r="C480" s="4" t="s">
        <v>9</v>
      </c>
      <c r="D480" s="4" t="s">
        <v>696</v>
      </c>
      <c r="E480" s="4" t="s">
        <v>92</v>
      </c>
      <c r="F480" s="14" t="s">
        <v>570</v>
      </c>
      <c r="G480" s="5">
        <f t="shared" si="394"/>
        <v>2961.8</v>
      </c>
      <c r="H480" s="5">
        <f t="shared" si="394"/>
        <v>2961.8</v>
      </c>
      <c r="I480" s="5">
        <f t="shared" si="394"/>
        <v>2961.8</v>
      </c>
      <c r="J480" s="5">
        <f t="shared" si="395"/>
        <v>0</v>
      </c>
      <c r="K480" s="19"/>
    </row>
    <row r="481" spans="1:11" x14ac:dyDescent="0.25">
      <c r="A481" s="4" t="s">
        <v>168</v>
      </c>
      <c r="B481" s="4" t="s">
        <v>74</v>
      </c>
      <c r="C481" s="4" t="s">
        <v>9</v>
      </c>
      <c r="D481" s="4" t="s">
        <v>696</v>
      </c>
      <c r="E481" s="4" t="s">
        <v>104</v>
      </c>
      <c r="F481" s="14" t="s">
        <v>572</v>
      </c>
      <c r="G481" s="5">
        <f>922.8+2039</f>
        <v>2961.8</v>
      </c>
      <c r="H481" s="5">
        <v>2961.8</v>
      </c>
      <c r="I481" s="5">
        <v>2961.8</v>
      </c>
      <c r="J481" s="5"/>
      <c r="K481" s="19"/>
    </row>
    <row r="482" spans="1:11" ht="31.5" x14ac:dyDescent="0.25">
      <c r="A482" s="4" t="s">
        <v>168</v>
      </c>
      <c r="B482" s="4" t="s">
        <v>74</v>
      </c>
      <c r="C482" s="4" t="s">
        <v>9</v>
      </c>
      <c r="D482" s="4" t="s">
        <v>706</v>
      </c>
      <c r="E482" s="4"/>
      <c r="F482" s="14" t="s">
        <v>1112</v>
      </c>
      <c r="G482" s="5">
        <f>G483+G489</f>
        <v>323217</v>
      </c>
      <c r="H482" s="5">
        <f t="shared" ref="H482:J482" si="396">H483+H489</f>
        <v>323217</v>
      </c>
      <c r="I482" s="5">
        <f t="shared" si="396"/>
        <v>323217</v>
      </c>
      <c r="J482" s="5">
        <f t="shared" si="396"/>
        <v>0</v>
      </c>
      <c r="K482" s="19"/>
    </row>
    <row r="483" spans="1:11" ht="47.25" x14ac:dyDescent="0.25">
      <c r="A483" s="4" t="s">
        <v>168</v>
      </c>
      <c r="B483" s="4" t="s">
        <v>74</v>
      </c>
      <c r="C483" s="4" t="s">
        <v>9</v>
      </c>
      <c r="D483" s="4" t="s">
        <v>707</v>
      </c>
      <c r="E483" s="4"/>
      <c r="F483" s="14" t="s">
        <v>1231</v>
      </c>
      <c r="G483" s="5">
        <f t="shared" ref="G483:I483" si="397">G484</f>
        <v>43022.6</v>
      </c>
      <c r="H483" s="5">
        <f t="shared" si="397"/>
        <v>43022.6</v>
      </c>
      <c r="I483" s="5">
        <f t="shared" si="397"/>
        <v>43022.6</v>
      </c>
      <c r="J483" s="5">
        <f t="shared" ref="J483" si="398">J484</f>
        <v>0</v>
      </c>
      <c r="K483" s="19"/>
    </row>
    <row r="484" spans="1:11" ht="47.25" x14ac:dyDescent="0.25">
      <c r="A484" s="4" t="s">
        <v>168</v>
      </c>
      <c r="B484" s="4" t="s">
        <v>74</v>
      </c>
      <c r="C484" s="4" t="s">
        <v>9</v>
      </c>
      <c r="D484" s="4" t="s">
        <v>697</v>
      </c>
      <c r="E484" s="4"/>
      <c r="F484" s="14" t="s">
        <v>803</v>
      </c>
      <c r="G484" s="5">
        <f t="shared" ref="G484:I484" si="399">G485+G487</f>
        <v>43022.6</v>
      </c>
      <c r="H484" s="5">
        <f t="shared" si="399"/>
        <v>43022.6</v>
      </c>
      <c r="I484" s="5">
        <f t="shared" si="399"/>
        <v>43022.6</v>
      </c>
      <c r="J484" s="5">
        <f t="shared" ref="J484" si="400">J485+J487</f>
        <v>0</v>
      </c>
      <c r="K484" s="19"/>
    </row>
    <row r="485" spans="1:11" ht="31.5" x14ac:dyDescent="0.25">
      <c r="A485" s="4" t="s">
        <v>168</v>
      </c>
      <c r="B485" s="4" t="s">
        <v>74</v>
      </c>
      <c r="C485" s="4" t="s">
        <v>9</v>
      </c>
      <c r="D485" s="4" t="s">
        <v>697</v>
      </c>
      <c r="E485" s="4" t="s">
        <v>92</v>
      </c>
      <c r="F485" s="14" t="s">
        <v>570</v>
      </c>
      <c r="G485" s="5">
        <f t="shared" ref="G485:I485" si="401">G486</f>
        <v>29917</v>
      </c>
      <c r="H485" s="5">
        <f t="shared" si="401"/>
        <v>29917</v>
      </c>
      <c r="I485" s="5">
        <f t="shared" si="401"/>
        <v>29917</v>
      </c>
      <c r="J485" s="5">
        <f t="shared" ref="J485" si="402">J486</f>
        <v>0</v>
      </c>
      <c r="K485" s="19"/>
    </row>
    <row r="486" spans="1:11" ht="47.25" x14ac:dyDescent="0.25">
      <c r="A486" s="4" t="s">
        <v>168</v>
      </c>
      <c r="B486" s="4" t="s">
        <v>74</v>
      </c>
      <c r="C486" s="4" t="s">
        <v>9</v>
      </c>
      <c r="D486" s="4" t="s">
        <v>697</v>
      </c>
      <c r="E486" s="4" t="s">
        <v>89</v>
      </c>
      <c r="F486" s="14" t="s">
        <v>573</v>
      </c>
      <c r="G486" s="5">
        <v>29917</v>
      </c>
      <c r="H486" s="5">
        <v>29917</v>
      </c>
      <c r="I486" s="5">
        <v>29917</v>
      </c>
      <c r="J486" s="5"/>
      <c r="K486" s="19"/>
    </row>
    <row r="487" spans="1:11" x14ac:dyDescent="0.25">
      <c r="A487" s="4" t="s">
        <v>168</v>
      </c>
      <c r="B487" s="4" t="s">
        <v>74</v>
      </c>
      <c r="C487" s="4" t="s">
        <v>9</v>
      </c>
      <c r="D487" s="4" t="s">
        <v>697</v>
      </c>
      <c r="E487" s="4" t="s">
        <v>17</v>
      </c>
      <c r="F487" s="14" t="s">
        <v>576</v>
      </c>
      <c r="G487" s="5">
        <f t="shared" ref="G487:I487" si="403">G488</f>
        <v>13105.6</v>
      </c>
      <c r="H487" s="5">
        <f t="shared" si="403"/>
        <v>13105.6</v>
      </c>
      <c r="I487" s="5">
        <f t="shared" si="403"/>
        <v>13105.6</v>
      </c>
      <c r="J487" s="5">
        <f t="shared" ref="J487" si="404">J488</f>
        <v>0</v>
      </c>
      <c r="K487" s="19"/>
    </row>
    <row r="488" spans="1:11" ht="63" x14ac:dyDescent="0.25">
      <c r="A488" s="4" t="s">
        <v>168</v>
      </c>
      <c r="B488" s="4" t="s">
        <v>74</v>
      </c>
      <c r="C488" s="4" t="s">
        <v>9</v>
      </c>
      <c r="D488" s="4" t="s">
        <v>697</v>
      </c>
      <c r="E488" s="4" t="s">
        <v>205</v>
      </c>
      <c r="F488" s="14" t="s">
        <v>577</v>
      </c>
      <c r="G488" s="5">
        <v>13105.6</v>
      </c>
      <c r="H488" s="5">
        <v>13105.6</v>
      </c>
      <c r="I488" s="5">
        <v>13105.6</v>
      </c>
      <c r="J488" s="5"/>
      <c r="K488" s="19"/>
    </row>
    <row r="489" spans="1:11" ht="94.5" x14ac:dyDescent="0.25">
      <c r="A489" s="4" t="s">
        <v>168</v>
      </c>
      <c r="B489" s="4" t="s">
        <v>74</v>
      </c>
      <c r="C489" s="4" t="s">
        <v>9</v>
      </c>
      <c r="D489" s="4" t="s">
        <v>1104</v>
      </c>
      <c r="E489" s="4"/>
      <c r="F489" s="14" t="s">
        <v>1125</v>
      </c>
      <c r="G489" s="5">
        <f>G490</f>
        <v>280194.40000000002</v>
      </c>
      <c r="H489" s="5">
        <f t="shared" ref="H489:J489" si="405">H490</f>
        <v>280194.40000000002</v>
      </c>
      <c r="I489" s="5">
        <f t="shared" si="405"/>
        <v>280194.40000000002</v>
      </c>
      <c r="J489" s="5">
        <f t="shared" si="405"/>
        <v>0</v>
      </c>
      <c r="K489" s="19"/>
    </row>
    <row r="490" spans="1:11" ht="31.5" x14ac:dyDescent="0.25">
      <c r="A490" s="4" t="s">
        <v>168</v>
      </c>
      <c r="B490" s="4" t="s">
        <v>74</v>
      </c>
      <c r="C490" s="4" t="s">
        <v>9</v>
      </c>
      <c r="D490" s="4" t="s">
        <v>1105</v>
      </c>
      <c r="E490" s="4"/>
      <c r="F490" s="14" t="s">
        <v>794</v>
      </c>
      <c r="G490" s="5">
        <f>G491+G493</f>
        <v>280194.40000000002</v>
      </c>
      <c r="H490" s="5">
        <f t="shared" ref="H490:J490" si="406">H491+H493</f>
        <v>280194.40000000002</v>
      </c>
      <c r="I490" s="5">
        <f t="shared" si="406"/>
        <v>280194.40000000002</v>
      </c>
      <c r="J490" s="5">
        <f t="shared" si="406"/>
        <v>0</v>
      </c>
      <c r="K490" s="19"/>
    </row>
    <row r="491" spans="1:11" ht="31.5" x14ac:dyDescent="0.25">
      <c r="A491" s="4" t="s">
        <v>168</v>
      </c>
      <c r="B491" s="4" t="s">
        <v>74</v>
      </c>
      <c r="C491" s="4" t="s">
        <v>9</v>
      </c>
      <c r="D491" s="4" t="s">
        <v>1105</v>
      </c>
      <c r="E491" s="4" t="s">
        <v>92</v>
      </c>
      <c r="F491" s="14" t="s">
        <v>570</v>
      </c>
      <c r="G491" s="5">
        <f>G492</f>
        <v>173516.2</v>
      </c>
      <c r="H491" s="5">
        <f t="shared" ref="H491:J491" si="407">H492</f>
        <v>173516.2</v>
      </c>
      <c r="I491" s="5">
        <f t="shared" si="407"/>
        <v>173516.2</v>
      </c>
      <c r="J491" s="5">
        <f t="shared" si="407"/>
        <v>0</v>
      </c>
      <c r="K491" s="19"/>
    </row>
    <row r="492" spans="1:11" ht="47.25" x14ac:dyDescent="0.25">
      <c r="A492" s="4" t="s">
        <v>168</v>
      </c>
      <c r="B492" s="4" t="s">
        <v>74</v>
      </c>
      <c r="C492" s="4" t="s">
        <v>9</v>
      </c>
      <c r="D492" s="4" t="s">
        <v>1105</v>
      </c>
      <c r="E492" s="4" t="s">
        <v>89</v>
      </c>
      <c r="F492" s="14" t="s">
        <v>573</v>
      </c>
      <c r="G492" s="5">
        <v>173516.2</v>
      </c>
      <c r="H492" s="5">
        <v>173516.2</v>
      </c>
      <c r="I492" s="5">
        <v>173516.2</v>
      </c>
      <c r="J492" s="5"/>
      <c r="K492" s="19"/>
    </row>
    <row r="493" spans="1:11" x14ac:dyDescent="0.25">
      <c r="A493" s="4" t="s">
        <v>168</v>
      </c>
      <c r="B493" s="4" t="s">
        <v>74</v>
      </c>
      <c r="C493" s="4" t="s">
        <v>9</v>
      </c>
      <c r="D493" s="4" t="s">
        <v>1105</v>
      </c>
      <c r="E493" s="4" t="s">
        <v>17</v>
      </c>
      <c r="F493" s="14" t="s">
        <v>576</v>
      </c>
      <c r="G493" s="5">
        <f>G494</f>
        <v>106678.2</v>
      </c>
      <c r="H493" s="5">
        <f t="shared" ref="H493:J493" si="408">H494</f>
        <v>106678.2</v>
      </c>
      <c r="I493" s="5">
        <f t="shared" si="408"/>
        <v>106678.2</v>
      </c>
      <c r="J493" s="5">
        <f t="shared" si="408"/>
        <v>0</v>
      </c>
      <c r="K493" s="19"/>
    </row>
    <row r="494" spans="1:11" ht="63" x14ac:dyDescent="0.25">
      <c r="A494" s="4" t="s">
        <v>168</v>
      </c>
      <c r="B494" s="4" t="s">
        <v>74</v>
      </c>
      <c r="C494" s="4" t="s">
        <v>9</v>
      </c>
      <c r="D494" s="4" t="s">
        <v>1105</v>
      </c>
      <c r="E494" s="4" t="s">
        <v>205</v>
      </c>
      <c r="F494" s="14" t="s">
        <v>577</v>
      </c>
      <c r="G494" s="5">
        <v>106678.2</v>
      </c>
      <c r="H494" s="5">
        <v>106678.2</v>
      </c>
      <c r="I494" s="5">
        <v>106678.2</v>
      </c>
      <c r="J494" s="5"/>
      <c r="K494" s="19"/>
    </row>
    <row r="495" spans="1:11" ht="31.5" x14ac:dyDescent="0.25">
      <c r="A495" s="4" t="s">
        <v>168</v>
      </c>
      <c r="B495" s="4" t="s">
        <v>74</v>
      </c>
      <c r="C495" s="4" t="s">
        <v>9</v>
      </c>
      <c r="D495" s="4" t="s">
        <v>685</v>
      </c>
      <c r="E495" s="4"/>
      <c r="F495" s="14" t="s">
        <v>1232</v>
      </c>
      <c r="G495" s="5">
        <f>G496+G503</f>
        <v>95677.8</v>
      </c>
      <c r="H495" s="5">
        <f>H496+H503</f>
        <v>114539</v>
      </c>
      <c r="I495" s="5">
        <f>I496+I503</f>
        <v>168935.7</v>
      </c>
      <c r="J495" s="5">
        <f>J496+J503</f>
        <v>0</v>
      </c>
      <c r="K495" s="19"/>
    </row>
    <row r="496" spans="1:11" ht="31.5" x14ac:dyDescent="0.25">
      <c r="A496" s="4" t="s">
        <v>168</v>
      </c>
      <c r="B496" s="4" t="s">
        <v>74</v>
      </c>
      <c r="C496" s="4" t="s">
        <v>9</v>
      </c>
      <c r="D496" s="4" t="s">
        <v>686</v>
      </c>
      <c r="E496" s="4"/>
      <c r="F496" s="14" t="s">
        <v>1233</v>
      </c>
      <c r="G496" s="5">
        <f>G497</f>
        <v>6420</v>
      </c>
      <c r="H496" s="5">
        <f t="shared" ref="H496:J496" si="409">H497</f>
        <v>6420</v>
      </c>
      <c r="I496" s="5">
        <f t="shared" si="409"/>
        <v>6420</v>
      </c>
      <c r="J496" s="5">
        <f t="shared" si="409"/>
        <v>0</v>
      </c>
      <c r="K496" s="19"/>
    </row>
    <row r="497" spans="1:11" ht="47.25" x14ac:dyDescent="0.25">
      <c r="A497" s="4" t="s">
        <v>168</v>
      </c>
      <c r="B497" s="4" t="s">
        <v>74</v>
      </c>
      <c r="C497" s="4" t="s">
        <v>9</v>
      </c>
      <c r="D497" s="4" t="s">
        <v>687</v>
      </c>
      <c r="E497" s="4"/>
      <c r="F497" s="14" t="s">
        <v>1234</v>
      </c>
      <c r="G497" s="5">
        <f>G498</f>
        <v>6420</v>
      </c>
      <c r="H497" s="5">
        <f t="shared" ref="H497:J497" si="410">H498</f>
        <v>6420</v>
      </c>
      <c r="I497" s="5">
        <f t="shared" si="410"/>
        <v>6420</v>
      </c>
      <c r="J497" s="5">
        <f t="shared" si="410"/>
        <v>0</v>
      </c>
      <c r="K497" s="19"/>
    </row>
    <row r="498" spans="1:11" ht="63" x14ac:dyDescent="0.25">
      <c r="A498" s="4" t="s">
        <v>168</v>
      </c>
      <c r="B498" s="4" t="s">
        <v>74</v>
      </c>
      <c r="C498" s="4" t="s">
        <v>9</v>
      </c>
      <c r="D498" s="4" t="s">
        <v>698</v>
      </c>
      <c r="E498" s="4"/>
      <c r="F498" s="14" t="s">
        <v>808</v>
      </c>
      <c r="G498" s="5">
        <f t="shared" ref="G498:I498" si="411">G499+G501</f>
        <v>6420</v>
      </c>
      <c r="H498" s="5">
        <f t="shared" si="411"/>
        <v>6420</v>
      </c>
      <c r="I498" s="5">
        <f t="shared" si="411"/>
        <v>6420</v>
      </c>
      <c r="J498" s="5">
        <f t="shared" ref="J498" si="412">J499+J501</f>
        <v>0</v>
      </c>
      <c r="K498" s="19"/>
    </row>
    <row r="499" spans="1:11" ht="31.5" x14ac:dyDescent="0.25">
      <c r="A499" s="4" t="s">
        <v>168</v>
      </c>
      <c r="B499" s="4" t="s">
        <v>74</v>
      </c>
      <c r="C499" s="4" t="s">
        <v>9</v>
      </c>
      <c r="D499" s="4" t="s">
        <v>698</v>
      </c>
      <c r="E499" s="4" t="s">
        <v>92</v>
      </c>
      <c r="F499" s="14" t="s">
        <v>570</v>
      </c>
      <c r="G499" s="5">
        <f t="shared" ref="G499:I499" si="413">G500</f>
        <v>1828.2</v>
      </c>
      <c r="H499" s="5">
        <f t="shared" si="413"/>
        <v>1828.2</v>
      </c>
      <c r="I499" s="5">
        <f t="shared" si="413"/>
        <v>1828.2</v>
      </c>
      <c r="J499" s="5">
        <f t="shared" ref="J499" si="414">J500</f>
        <v>0</v>
      </c>
      <c r="K499" s="19"/>
    </row>
    <row r="500" spans="1:11" ht="47.25" x14ac:dyDescent="0.25">
      <c r="A500" s="4" t="s">
        <v>168</v>
      </c>
      <c r="B500" s="4" t="s">
        <v>74</v>
      </c>
      <c r="C500" s="4" t="s">
        <v>9</v>
      </c>
      <c r="D500" s="4" t="s">
        <v>698</v>
      </c>
      <c r="E500" s="4" t="s">
        <v>89</v>
      </c>
      <c r="F500" s="14" t="s">
        <v>573</v>
      </c>
      <c r="G500" s="5">
        <v>1828.2</v>
      </c>
      <c r="H500" s="5">
        <v>1828.2</v>
      </c>
      <c r="I500" s="5">
        <v>1828.2</v>
      </c>
      <c r="J500" s="5"/>
      <c r="K500" s="19"/>
    </row>
    <row r="501" spans="1:11" x14ac:dyDescent="0.25">
      <c r="A501" s="4" t="s">
        <v>168</v>
      </c>
      <c r="B501" s="4" t="s">
        <v>74</v>
      </c>
      <c r="C501" s="4" t="s">
        <v>9</v>
      </c>
      <c r="D501" s="4" t="s">
        <v>698</v>
      </c>
      <c r="E501" s="4" t="s">
        <v>17</v>
      </c>
      <c r="F501" s="14" t="s">
        <v>576</v>
      </c>
      <c r="G501" s="5">
        <f t="shared" ref="G501:I501" si="415">G502</f>
        <v>4591.8</v>
      </c>
      <c r="H501" s="5">
        <f t="shared" si="415"/>
        <v>4591.8</v>
      </c>
      <c r="I501" s="5">
        <f t="shared" si="415"/>
        <v>4591.8</v>
      </c>
      <c r="J501" s="5">
        <f t="shared" ref="J501" si="416">J502</f>
        <v>0</v>
      </c>
      <c r="K501" s="19"/>
    </row>
    <row r="502" spans="1:11" ht="63" x14ac:dyDescent="0.25">
      <c r="A502" s="4" t="s">
        <v>168</v>
      </c>
      <c r="B502" s="4" t="s">
        <v>74</v>
      </c>
      <c r="C502" s="4" t="s">
        <v>9</v>
      </c>
      <c r="D502" s="4" t="s">
        <v>698</v>
      </c>
      <c r="E502" s="4" t="s">
        <v>205</v>
      </c>
      <c r="F502" s="14" t="s">
        <v>577</v>
      </c>
      <c r="G502" s="5">
        <v>4591.8</v>
      </c>
      <c r="H502" s="5">
        <v>4591.8</v>
      </c>
      <c r="I502" s="5">
        <v>4591.8</v>
      </c>
      <c r="J502" s="5"/>
      <c r="K502" s="19"/>
    </row>
    <row r="503" spans="1:11" ht="47.25" x14ac:dyDescent="0.25">
      <c r="A503" s="4" t="s">
        <v>168</v>
      </c>
      <c r="B503" s="4" t="s">
        <v>74</v>
      </c>
      <c r="C503" s="4" t="s">
        <v>9</v>
      </c>
      <c r="D503" s="4" t="s">
        <v>708</v>
      </c>
      <c r="E503" s="4"/>
      <c r="F503" s="14" t="s">
        <v>1250</v>
      </c>
      <c r="G503" s="5">
        <f t="shared" ref="G503:I503" si="417">G504+G508+G515</f>
        <v>89257.8</v>
      </c>
      <c r="H503" s="5">
        <f t="shared" si="417"/>
        <v>108119</v>
      </c>
      <c r="I503" s="5">
        <f t="shared" si="417"/>
        <v>162515.70000000001</v>
      </c>
      <c r="J503" s="5">
        <f t="shared" ref="J503" si="418">J504+J508+J515</f>
        <v>0</v>
      </c>
      <c r="K503" s="19"/>
    </row>
    <row r="504" spans="1:11" ht="63" x14ac:dyDescent="0.25">
      <c r="A504" s="4" t="s">
        <v>168</v>
      </c>
      <c r="B504" s="4" t="s">
        <v>74</v>
      </c>
      <c r="C504" s="4" t="s">
        <v>9</v>
      </c>
      <c r="D504" s="4" t="s">
        <v>709</v>
      </c>
      <c r="E504" s="4"/>
      <c r="F504" s="14" t="s">
        <v>1251</v>
      </c>
      <c r="G504" s="5">
        <f t="shared" ref="G504:I506" si="419">G505</f>
        <v>0</v>
      </c>
      <c r="H504" s="5">
        <f t="shared" si="419"/>
        <v>0</v>
      </c>
      <c r="I504" s="5">
        <f t="shared" si="419"/>
        <v>111910.39999999999</v>
      </c>
      <c r="J504" s="5">
        <f t="shared" ref="J504:J506" si="420">J505</f>
        <v>0</v>
      </c>
      <c r="K504" s="19"/>
    </row>
    <row r="505" spans="1:11" ht="31.5" x14ac:dyDescent="0.25">
      <c r="A505" s="4" t="s">
        <v>168</v>
      </c>
      <c r="B505" s="4" t="s">
        <v>74</v>
      </c>
      <c r="C505" s="4" t="s">
        <v>9</v>
      </c>
      <c r="D505" s="4" t="s">
        <v>700</v>
      </c>
      <c r="E505" s="4"/>
      <c r="F505" s="14" t="s">
        <v>932</v>
      </c>
      <c r="G505" s="5">
        <f t="shared" si="419"/>
        <v>0</v>
      </c>
      <c r="H505" s="5">
        <f t="shared" si="419"/>
        <v>0</v>
      </c>
      <c r="I505" s="5">
        <f t="shared" si="419"/>
        <v>111910.39999999999</v>
      </c>
      <c r="J505" s="5">
        <f t="shared" si="420"/>
        <v>0</v>
      </c>
      <c r="K505" s="19"/>
    </row>
    <row r="506" spans="1:11" ht="31.5" x14ac:dyDescent="0.25">
      <c r="A506" s="4" t="s">
        <v>168</v>
      </c>
      <c r="B506" s="4" t="s">
        <v>74</v>
      </c>
      <c r="C506" s="4" t="s">
        <v>9</v>
      </c>
      <c r="D506" s="4" t="s">
        <v>700</v>
      </c>
      <c r="E506" s="4" t="s">
        <v>92</v>
      </c>
      <c r="F506" s="14" t="s">
        <v>570</v>
      </c>
      <c r="G506" s="5">
        <f t="shared" si="419"/>
        <v>0</v>
      </c>
      <c r="H506" s="5">
        <f t="shared" si="419"/>
        <v>0</v>
      </c>
      <c r="I506" s="5">
        <f t="shared" si="419"/>
        <v>111910.39999999999</v>
      </c>
      <c r="J506" s="5">
        <f t="shared" si="420"/>
        <v>0</v>
      </c>
      <c r="K506" s="19"/>
    </row>
    <row r="507" spans="1:11" x14ac:dyDescent="0.25">
      <c r="A507" s="4" t="s">
        <v>168</v>
      </c>
      <c r="B507" s="4" t="s">
        <v>74</v>
      </c>
      <c r="C507" s="4" t="s">
        <v>9</v>
      </c>
      <c r="D507" s="4" t="s">
        <v>700</v>
      </c>
      <c r="E507" s="4" t="s">
        <v>104</v>
      </c>
      <c r="F507" s="14" t="s">
        <v>572</v>
      </c>
      <c r="G507" s="5">
        <v>0</v>
      </c>
      <c r="H507" s="5">
        <v>0</v>
      </c>
      <c r="I507" s="5">
        <v>111910.39999999999</v>
      </c>
      <c r="J507" s="5"/>
      <c r="K507" s="19"/>
    </row>
    <row r="508" spans="1:11" ht="63" x14ac:dyDescent="0.25">
      <c r="A508" s="4" t="s">
        <v>168</v>
      </c>
      <c r="B508" s="4" t="s">
        <v>74</v>
      </c>
      <c r="C508" s="4" t="s">
        <v>9</v>
      </c>
      <c r="D508" s="4" t="s">
        <v>710</v>
      </c>
      <c r="E508" s="4"/>
      <c r="F508" s="14" t="s">
        <v>1252</v>
      </c>
      <c r="G508" s="5">
        <f t="shared" ref="G508:I508" si="421">G509+G512</f>
        <v>89257.8</v>
      </c>
      <c r="H508" s="5">
        <f t="shared" si="421"/>
        <v>108119</v>
      </c>
      <c r="I508" s="5">
        <f t="shared" si="421"/>
        <v>44721.3</v>
      </c>
      <c r="J508" s="5">
        <f t="shared" ref="J508" si="422">J509+J512</f>
        <v>0</v>
      </c>
      <c r="K508" s="19"/>
    </row>
    <row r="509" spans="1:11" ht="31.5" x14ac:dyDescent="0.25">
      <c r="A509" s="4" t="s">
        <v>168</v>
      </c>
      <c r="B509" s="4" t="s">
        <v>74</v>
      </c>
      <c r="C509" s="4" t="s">
        <v>9</v>
      </c>
      <c r="D509" s="4" t="s">
        <v>701</v>
      </c>
      <c r="E509" s="4"/>
      <c r="F509" s="14" t="s">
        <v>809</v>
      </c>
      <c r="G509" s="5">
        <f t="shared" ref="G509:I510" si="423">G510</f>
        <v>276.8</v>
      </c>
      <c r="H509" s="5">
        <f t="shared" si="423"/>
        <v>276.8</v>
      </c>
      <c r="I509" s="5">
        <f t="shared" si="423"/>
        <v>276.8</v>
      </c>
      <c r="J509" s="5">
        <f t="shared" ref="J509:J510" si="424">J510</f>
        <v>0</v>
      </c>
      <c r="K509" s="19"/>
    </row>
    <row r="510" spans="1:11" ht="31.5" x14ac:dyDescent="0.25">
      <c r="A510" s="4" t="s">
        <v>168</v>
      </c>
      <c r="B510" s="4" t="s">
        <v>74</v>
      </c>
      <c r="C510" s="4" t="s">
        <v>9</v>
      </c>
      <c r="D510" s="4" t="s">
        <v>701</v>
      </c>
      <c r="E510" s="4" t="s">
        <v>92</v>
      </c>
      <c r="F510" s="14" t="s">
        <v>570</v>
      </c>
      <c r="G510" s="5">
        <f t="shared" si="423"/>
        <v>276.8</v>
      </c>
      <c r="H510" s="5">
        <f t="shared" si="423"/>
        <v>276.8</v>
      </c>
      <c r="I510" s="5">
        <f t="shared" si="423"/>
        <v>276.8</v>
      </c>
      <c r="J510" s="5">
        <f t="shared" si="424"/>
        <v>0</v>
      </c>
      <c r="K510" s="19"/>
    </row>
    <row r="511" spans="1:11" x14ac:dyDescent="0.25">
      <c r="A511" s="4" t="s">
        <v>168</v>
      </c>
      <c r="B511" s="4" t="s">
        <v>74</v>
      </c>
      <c r="C511" s="4" t="s">
        <v>9</v>
      </c>
      <c r="D511" s="4" t="s">
        <v>701</v>
      </c>
      <c r="E511" s="4" t="s">
        <v>104</v>
      </c>
      <c r="F511" s="14" t="s">
        <v>572</v>
      </c>
      <c r="G511" s="5">
        <v>276.8</v>
      </c>
      <c r="H511" s="5">
        <v>276.8</v>
      </c>
      <c r="I511" s="5">
        <v>276.8</v>
      </c>
      <c r="J511" s="5"/>
      <c r="K511" s="19"/>
    </row>
    <row r="512" spans="1:11" ht="31.5" x14ac:dyDescent="0.25">
      <c r="A512" s="4" t="s">
        <v>168</v>
      </c>
      <c r="B512" s="4" t="s">
        <v>74</v>
      </c>
      <c r="C512" s="4" t="s">
        <v>9</v>
      </c>
      <c r="D512" s="4" t="s">
        <v>702</v>
      </c>
      <c r="E512" s="4"/>
      <c r="F512" s="14" t="s">
        <v>810</v>
      </c>
      <c r="G512" s="5">
        <f t="shared" ref="G512:I513" si="425">G513</f>
        <v>88981</v>
      </c>
      <c r="H512" s="5">
        <f t="shared" si="425"/>
        <v>107842.2</v>
      </c>
      <c r="I512" s="5">
        <f t="shared" si="425"/>
        <v>44444.5</v>
      </c>
      <c r="J512" s="5">
        <f t="shared" ref="J512:J513" si="426">J513</f>
        <v>0</v>
      </c>
      <c r="K512" s="19"/>
    </row>
    <row r="513" spans="1:11" ht="31.5" x14ac:dyDescent="0.25">
      <c r="A513" s="4" t="s">
        <v>168</v>
      </c>
      <c r="B513" s="4" t="s">
        <v>74</v>
      </c>
      <c r="C513" s="4" t="s">
        <v>9</v>
      </c>
      <c r="D513" s="4" t="s">
        <v>702</v>
      </c>
      <c r="E513" s="4" t="s">
        <v>92</v>
      </c>
      <c r="F513" s="14" t="s">
        <v>570</v>
      </c>
      <c r="G513" s="5">
        <f t="shared" si="425"/>
        <v>88981</v>
      </c>
      <c r="H513" s="5">
        <f t="shared" si="425"/>
        <v>107842.2</v>
      </c>
      <c r="I513" s="5">
        <f t="shared" si="425"/>
        <v>44444.5</v>
      </c>
      <c r="J513" s="5">
        <f t="shared" si="426"/>
        <v>0</v>
      </c>
      <c r="K513" s="19"/>
    </row>
    <row r="514" spans="1:11" x14ac:dyDescent="0.25">
      <c r="A514" s="4" t="s">
        <v>168</v>
      </c>
      <c r="B514" s="4" t="s">
        <v>74</v>
      </c>
      <c r="C514" s="4" t="s">
        <v>9</v>
      </c>
      <c r="D514" s="4" t="s">
        <v>702</v>
      </c>
      <c r="E514" s="4" t="s">
        <v>104</v>
      </c>
      <c r="F514" s="14" t="s">
        <v>572</v>
      </c>
      <c r="G514" s="5">
        <v>88981</v>
      </c>
      <c r="H514" s="5">
        <v>107842.2</v>
      </c>
      <c r="I514" s="5">
        <v>44444.5</v>
      </c>
      <c r="J514" s="5"/>
      <c r="K514" s="19"/>
    </row>
    <row r="515" spans="1:11" ht="63" x14ac:dyDescent="0.25">
      <c r="A515" s="4" t="s">
        <v>168</v>
      </c>
      <c r="B515" s="4" t="s">
        <v>74</v>
      </c>
      <c r="C515" s="4" t="s">
        <v>9</v>
      </c>
      <c r="D515" s="4" t="s">
        <v>895</v>
      </c>
      <c r="E515" s="4"/>
      <c r="F515" s="14" t="s">
        <v>1041</v>
      </c>
      <c r="G515" s="5">
        <f t="shared" ref="G515:I517" si="427">G516</f>
        <v>0</v>
      </c>
      <c r="H515" s="5">
        <f t="shared" si="427"/>
        <v>0</v>
      </c>
      <c r="I515" s="5">
        <f t="shared" si="427"/>
        <v>5884</v>
      </c>
      <c r="J515" s="5">
        <f t="shared" ref="J515:J517" si="428">J516</f>
        <v>0</v>
      </c>
      <c r="K515" s="19"/>
    </row>
    <row r="516" spans="1:11" ht="31.5" x14ac:dyDescent="0.25">
      <c r="A516" s="4" t="s">
        <v>168</v>
      </c>
      <c r="B516" s="4" t="s">
        <v>74</v>
      </c>
      <c r="C516" s="4" t="s">
        <v>9</v>
      </c>
      <c r="D516" s="4" t="s">
        <v>896</v>
      </c>
      <c r="E516" s="4"/>
      <c r="F516" s="14" t="s">
        <v>1042</v>
      </c>
      <c r="G516" s="5">
        <f t="shared" si="427"/>
        <v>0</v>
      </c>
      <c r="H516" s="5">
        <f t="shared" si="427"/>
        <v>0</v>
      </c>
      <c r="I516" s="5">
        <f t="shared" si="427"/>
        <v>5884</v>
      </c>
      <c r="J516" s="5">
        <f t="shared" si="428"/>
        <v>0</v>
      </c>
      <c r="K516" s="19"/>
    </row>
    <row r="517" spans="1:11" ht="31.5" x14ac:dyDescent="0.25">
      <c r="A517" s="4" t="s">
        <v>168</v>
      </c>
      <c r="B517" s="4" t="s">
        <v>74</v>
      </c>
      <c r="C517" s="4" t="s">
        <v>9</v>
      </c>
      <c r="D517" s="4" t="s">
        <v>896</v>
      </c>
      <c r="E517" s="4" t="s">
        <v>92</v>
      </c>
      <c r="F517" s="14" t="s">
        <v>570</v>
      </c>
      <c r="G517" s="5">
        <f t="shared" si="427"/>
        <v>0</v>
      </c>
      <c r="H517" s="5">
        <f t="shared" si="427"/>
        <v>0</v>
      </c>
      <c r="I517" s="5">
        <f t="shared" si="427"/>
        <v>5884</v>
      </c>
      <c r="J517" s="5">
        <f t="shared" si="428"/>
        <v>0</v>
      </c>
      <c r="K517" s="19"/>
    </row>
    <row r="518" spans="1:11" x14ac:dyDescent="0.25">
      <c r="A518" s="4" t="s">
        <v>168</v>
      </c>
      <c r="B518" s="4" t="s">
        <v>74</v>
      </c>
      <c r="C518" s="4" t="s">
        <v>9</v>
      </c>
      <c r="D518" s="4" t="s">
        <v>896</v>
      </c>
      <c r="E518" s="4" t="s">
        <v>104</v>
      </c>
      <c r="F518" s="14" t="s">
        <v>572</v>
      </c>
      <c r="G518" s="5">
        <v>0</v>
      </c>
      <c r="H518" s="5">
        <v>0</v>
      </c>
      <c r="I518" s="5">
        <v>5884</v>
      </c>
      <c r="J518" s="5"/>
      <c r="K518" s="19"/>
    </row>
    <row r="519" spans="1:11" s="10" customFormat="1" x14ac:dyDescent="0.25">
      <c r="A519" s="9" t="s">
        <v>168</v>
      </c>
      <c r="B519" s="9" t="s">
        <v>74</v>
      </c>
      <c r="C519" s="9" t="s">
        <v>169</v>
      </c>
      <c r="D519" s="9"/>
      <c r="E519" s="9"/>
      <c r="F519" s="13" t="s">
        <v>775</v>
      </c>
      <c r="G519" s="11">
        <f>G520+G527+G555</f>
        <v>5423829.0999999996</v>
      </c>
      <c r="H519" s="11">
        <f>H520+H527+H555</f>
        <v>5650103</v>
      </c>
      <c r="I519" s="11">
        <f>I520+I527+I555</f>
        <v>5802229.1999999993</v>
      </c>
      <c r="J519" s="11">
        <f>J520+J527+J555</f>
        <v>0</v>
      </c>
      <c r="K519" s="18"/>
    </row>
    <row r="520" spans="1:11" ht="47.25" x14ac:dyDescent="0.25">
      <c r="A520" s="4" t="s">
        <v>168</v>
      </c>
      <c r="B520" s="4" t="s">
        <v>74</v>
      </c>
      <c r="C520" s="4" t="s">
        <v>169</v>
      </c>
      <c r="D520" s="4" t="s">
        <v>115</v>
      </c>
      <c r="E520" s="4"/>
      <c r="F520" s="14" t="s">
        <v>1199</v>
      </c>
      <c r="G520" s="5">
        <f t="shared" ref="G520:I523" si="429">G521</f>
        <v>13403.3</v>
      </c>
      <c r="H520" s="5">
        <f t="shared" si="429"/>
        <v>16805.8</v>
      </c>
      <c r="I520" s="5">
        <f t="shared" si="429"/>
        <v>13112.5</v>
      </c>
      <c r="J520" s="5">
        <f t="shared" ref="J520:J523" si="430">J521</f>
        <v>0</v>
      </c>
      <c r="K520" s="19"/>
    </row>
    <row r="521" spans="1:11" ht="31.5" x14ac:dyDescent="0.25">
      <c r="A521" s="4" t="s">
        <v>168</v>
      </c>
      <c r="B521" s="4" t="s">
        <v>74</v>
      </c>
      <c r="C521" s="4" t="s">
        <v>169</v>
      </c>
      <c r="D521" s="4" t="s">
        <v>116</v>
      </c>
      <c r="E521" s="4"/>
      <c r="F521" s="14" t="s">
        <v>1205</v>
      </c>
      <c r="G521" s="5">
        <f t="shared" si="429"/>
        <v>13403.3</v>
      </c>
      <c r="H521" s="5">
        <f t="shared" si="429"/>
        <v>16805.8</v>
      </c>
      <c r="I521" s="5">
        <f t="shared" si="429"/>
        <v>13112.5</v>
      </c>
      <c r="J521" s="5">
        <f t="shared" si="430"/>
        <v>0</v>
      </c>
      <c r="K521" s="19"/>
    </row>
    <row r="522" spans="1:11" ht="78.75" x14ac:dyDescent="0.25">
      <c r="A522" s="4" t="s">
        <v>168</v>
      </c>
      <c r="B522" s="4" t="s">
        <v>74</v>
      </c>
      <c r="C522" s="4" t="s">
        <v>169</v>
      </c>
      <c r="D522" s="4" t="s">
        <v>117</v>
      </c>
      <c r="E522" s="4"/>
      <c r="F522" s="14" t="s">
        <v>1206</v>
      </c>
      <c r="G522" s="5">
        <f t="shared" si="429"/>
        <v>13403.3</v>
      </c>
      <c r="H522" s="5">
        <f t="shared" si="429"/>
        <v>16805.8</v>
      </c>
      <c r="I522" s="5">
        <f t="shared" si="429"/>
        <v>13112.5</v>
      </c>
      <c r="J522" s="5">
        <f t="shared" si="430"/>
        <v>0</v>
      </c>
      <c r="K522" s="19"/>
    </row>
    <row r="523" spans="1:11" ht="31.5" x14ac:dyDescent="0.25">
      <c r="A523" s="4" t="s">
        <v>168</v>
      </c>
      <c r="B523" s="4" t="s">
        <v>74</v>
      </c>
      <c r="C523" s="4" t="s">
        <v>169</v>
      </c>
      <c r="D523" s="4" t="s">
        <v>109</v>
      </c>
      <c r="E523" s="4"/>
      <c r="F523" s="14" t="s">
        <v>900</v>
      </c>
      <c r="G523" s="5">
        <f t="shared" si="429"/>
        <v>13403.3</v>
      </c>
      <c r="H523" s="5">
        <f t="shared" si="429"/>
        <v>16805.8</v>
      </c>
      <c r="I523" s="5">
        <f t="shared" si="429"/>
        <v>13112.5</v>
      </c>
      <c r="J523" s="5">
        <f t="shared" si="430"/>
        <v>0</v>
      </c>
      <c r="K523" s="19"/>
    </row>
    <row r="524" spans="1:11" ht="31.5" x14ac:dyDescent="0.25">
      <c r="A524" s="4" t="s">
        <v>168</v>
      </c>
      <c r="B524" s="4" t="s">
        <v>74</v>
      </c>
      <c r="C524" s="4" t="s">
        <v>169</v>
      </c>
      <c r="D524" s="4" t="s">
        <v>109</v>
      </c>
      <c r="E524" s="4" t="s">
        <v>92</v>
      </c>
      <c r="F524" s="14" t="s">
        <v>570</v>
      </c>
      <c r="G524" s="5">
        <f t="shared" ref="G524:H524" si="431">G525+G526</f>
        <v>13403.3</v>
      </c>
      <c r="H524" s="5">
        <f t="shared" si="431"/>
        <v>16805.8</v>
      </c>
      <c r="I524" s="5">
        <f>I525+I526</f>
        <v>13112.5</v>
      </c>
      <c r="J524" s="5">
        <f t="shared" ref="J524" si="432">J525+J526</f>
        <v>0</v>
      </c>
      <c r="K524" s="19"/>
    </row>
    <row r="525" spans="1:11" x14ac:dyDescent="0.25">
      <c r="A525" s="4" t="s">
        <v>168</v>
      </c>
      <c r="B525" s="4" t="s">
        <v>74</v>
      </c>
      <c r="C525" s="4" t="s">
        <v>169</v>
      </c>
      <c r="D525" s="4" t="s">
        <v>109</v>
      </c>
      <c r="E525" s="4" t="s">
        <v>126</v>
      </c>
      <c r="F525" s="14" t="s">
        <v>571</v>
      </c>
      <c r="G525" s="5">
        <v>2613.1999999999998</v>
      </c>
      <c r="H525" s="5">
        <v>4506.8999999999996</v>
      </c>
      <c r="I525" s="5">
        <v>0</v>
      </c>
      <c r="J525" s="5"/>
      <c r="K525" s="19"/>
    </row>
    <row r="526" spans="1:11" x14ac:dyDescent="0.25">
      <c r="A526" s="4" t="s">
        <v>168</v>
      </c>
      <c r="B526" s="4" t="s">
        <v>74</v>
      </c>
      <c r="C526" s="4" t="s">
        <v>169</v>
      </c>
      <c r="D526" s="4" t="s">
        <v>109</v>
      </c>
      <c r="E526" s="4" t="s">
        <v>104</v>
      </c>
      <c r="F526" s="14" t="s">
        <v>572</v>
      </c>
      <c r="G526" s="5">
        <v>10790.1</v>
      </c>
      <c r="H526" s="5">
        <v>12298.9</v>
      </c>
      <c r="I526" s="5">
        <f>13112.5</f>
        <v>13112.5</v>
      </c>
      <c r="J526" s="5"/>
      <c r="K526" s="19"/>
    </row>
    <row r="527" spans="1:11" ht="31.5" x14ac:dyDescent="0.25">
      <c r="A527" s="4" t="s">
        <v>168</v>
      </c>
      <c r="B527" s="4" t="s">
        <v>74</v>
      </c>
      <c r="C527" s="4" t="s">
        <v>169</v>
      </c>
      <c r="D527" s="4" t="s">
        <v>174</v>
      </c>
      <c r="E527" s="4"/>
      <c r="F527" s="14" t="s">
        <v>1214</v>
      </c>
      <c r="G527" s="5">
        <f>G528+G546</f>
        <v>5186526.8</v>
      </c>
      <c r="H527" s="5">
        <f t="shared" ref="H527:J527" si="433">H528+H546</f>
        <v>5589900.4000000004</v>
      </c>
      <c r="I527" s="5">
        <f t="shared" si="433"/>
        <v>5626598.0999999996</v>
      </c>
      <c r="J527" s="5">
        <f t="shared" si="433"/>
        <v>0</v>
      </c>
      <c r="K527" s="19"/>
    </row>
    <row r="528" spans="1:11" ht="31.5" x14ac:dyDescent="0.25">
      <c r="A528" s="4" t="s">
        <v>168</v>
      </c>
      <c r="B528" s="4" t="s">
        <v>74</v>
      </c>
      <c r="C528" s="4" t="s">
        <v>169</v>
      </c>
      <c r="D528" s="4" t="s">
        <v>723</v>
      </c>
      <c r="E528" s="4"/>
      <c r="F528" s="14" t="s">
        <v>1219</v>
      </c>
      <c r="G528" s="5">
        <f>G529+G537</f>
        <v>5135969.5999999996</v>
      </c>
      <c r="H528" s="5">
        <f>H529+H537</f>
        <v>5539343.2000000002</v>
      </c>
      <c r="I528" s="5">
        <f>I529+I537</f>
        <v>5576040.8999999994</v>
      </c>
      <c r="J528" s="5">
        <f>J529+J537</f>
        <v>0</v>
      </c>
      <c r="K528" s="19"/>
    </row>
    <row r="529" spans="1:11" ht="63" x14ac:dyDescent="0.25">
      <c r="A529" s="4" t="s">
        <v>168</v>
      </c>
      <c r="B529" s="4" t="s">
        <v>74</v>
      </c>
      <c r="C529" s="4" t="s">
        <v>169</v>
      </c>
      <c r="D529" s="4" t="s">
        <v>724</v>
      </c>
      <c r="E529" s="4"/>
      <c r="F529" s="14" t="s">
        <v>1220</v>
      </c>
      <c r="G529" s="5">
        <f>G530+G534</f>
        <v>921148.59999999986</v>
      </c>
      <c r="H529" s="5">
        <f t="shared" ref="H529:J529" si="434">H530+H534</f>
        <v>904815.2</v>
      </c>
      <c r="I529" s="5">
        <f t="shared" si="434"/>
        <v>904815.2</v>
      </c>
      <c r="J529" s="5">
        <f t="shared" si="434"/>
        <v>0</v>
      </c>
      <c r="K529" s="19"/>
    </row>
    <row r="530" spans="1:11" ht="47.25" x14ac:dyDescent="0.25">
      <c r="A530" s="4" t="s">
        <v>168</v>
      </c>
      <c r="B530" s="4" t="s">
        <v>74</v>
      </c>
      <c r="C530" s="4" t="s">
        <v>169</v>
      </c>
      <c r="D530" s="4" t="s">
        <v>711</v>
      </c>
      <c r="E530" s="4"/>
      <c r="F530" s="14" t="s">
        <v>594</v>
      </c>
      <c r="G530" s="5">
        <f t="shared" ref="G530:I530" si="435">G531</f>
        <v>918958.89999999991</v>
      </c>
      <c r="H530" s="5">
        <f t="shared" si="435"/>
        <v>903399.79999999993</v>
      </c>
      <c r="I530" s="5">
        <f t="shared" si="435"/>
        <v>903399.79999999993</v>
      </c>
      <c r="J530" s="5">
        <f t="shared" ref="J530" si="436">J531</f>
        <v>0</v>
      </c>
      <c r="K530" s="19"/>
    </row>
    <row r="531" spans="1:11" ht="31.5" x14ac:dyDescent="0.25">
      <c r="A531" s="4" t="s">
        <v>168</v>
      </c>
      <c r="B531" s="4" t="s">
        <v>74</v>
      </c>
      <c r="C531" s="4" t="s">
        <v>169</v>
      </c>
      <c r="D531" s="4" t="s">
        <v>711</v>
      </c>
      <c r="E531" s="4" t="s">
        <v>92</v>
      </c>
      <c r="F531" s="14" t="s">
        <v>570</v>
      </c>
      <c r="G531" s="5">
        <f t="shared" ref="G531:I531" si="437">G532+G533</f>
        <v>918958.89999999991</v>
      </c>
      <c r="H531" s="5">
        <f t="shared" si="437"/>
        <v>903399.79999999993</v>
      </c>
      <c r="I531" s="5">
        <f t="shared" si="437"/>
        <v>903399.79999999993</v>
      </c>
      <c r="J531" s="5">
        <f t="shared" ref="J531" si="438">J532+J533</f>
        <v>0</v>
      </c>
      <c r="K531" s="19"/>
    </row>
    <row r="532" spans="1:11" x14ac:dyDescent="0.25">
      <c r="A532" s="4" t="s">
        <v>168</v>
      </c>
      <c r="B532" s="4" t="s">
        <v>74</v>
      </c>
      <c r="C532" s="4" t="s">
        <v>169</v>
      </c>
      <c r="D532" s="4" t="s">
        <v>711</v>
      </c>
      <c r="E532" s="4" t="s">
        <v>126</v>
      </c>
      <c r="F532" s="14" t="s">
        <v>571</v>
      </c>
      <c r="G532" s="5">
        <v>45795.7</v>
      </c>
      <c r="H532" s="5">
        <v>45452.2</v>
      </c>
      <c r="I532" s="5">
        <v>45452.2</v>
      </c>
      <c r="J532" s="5"/>
      <c r="K532" s="19"/>
    </row>
    <row r="533" spans="1:11" x14ac:dyDescent="0.25">
      <c r="A533" s="4" t="s">
        <v>168</v>
      </c>
      <c r="B533" s="4" t="s">
        <v>74</v>
      </c>
      <c r="C533" s="4" t="s">
        <v>169</v>
      </c>
      <c r="D533" s="4" t="s">
        <v>711</v>
      </c>
      <c r="E533" s="4" t="s">
        <v>104</v>
      </c>
      <c r="F533" s="14" t="s">
        <v>572</v>
      </c>
      <c r="G533" s="5">
        <v>873163.2</v>
      </c>
      <c r="H533" s="5">
        <v>857947.6</v>
      </c>
      <c r="I533" s="5">
        <v>857947.6</v>
      </c>
      <c r="J533" s="5"/>
      <c r="K533" s="19"/>
    </row>
    <row r="534" spans="1:11" x14ac:dyDescent="0.25">
      <c r="A534" s="4" t="s">
        <v>168</v>
      </c>
      <c r="B534" s="4" t="s">
        <v>74</v>
      </c>
      <c r="C534" s="4" t="s">
        <v>169</v>
      </c>
      <c r="D534" s="4" t="s">
        <v>712</v>
      </c>
      <c r="E534" s="4"/>
      <c r="F534" s="14" t="s">
        <v>795</v>
      </c>
      <c r="G534" s="5">
        <f t="shared" ref="G534:I535" si="439">G535</f>
        <v>2189.6999999999998</v>
      </c>
      <c r="H534" s="5">
        <f t="shared" si="439"/>
        <v>1415.4</v>
      </c>
      <c r="I534" s="5">
        <f t="shared" si="439"/>
        <v>1415.4</v>
      </c>
      <c r="J534" s="5">
        <f t="shared" ref="J534:J535" si="440">J535</f>
        <v>0</v>
      </c>
      <c r="K534" s="19"/>
    </row>
    <row r="535" spans="1:11" ht="31.5" x14ac:dyDescent="0.25">
      <c r="A535" s="4" t="s">
        <v>168</v>
      </c>
      <c r="B535" s="4" t="s">
        <v>74</v>
      </c>
      <c r="C535" s="4" t="s">
        <v>169</v>
      </c>
      <c r="D535" s="4" t="s">
        <v>712</v>
      </c>
      <c r="E535" s="4" t="s">
        <v>92</v>
      </c>
      <c r="F535" s="14" t="s">
        <v>570</v>
      </c>
      <c r="G535" s="5">
        <f t="shared" si="439"/>
        <v>2189.6999999999998</v>
      </c>
      <c r="H535" s="5">
        <f t="shared" si="439"/>
        <v>1415.4</v>
      </c>
      <c r="I535" s="5">
        <f t="shared" si="439"/>
        <v>1415.4</v>
      </c>
      <c r="J535" s="5">
        <f t="shared" si="440"/>
        <v>0</v>
      </c>
      <c r="K535" s="19"/>
    </row>
    <row r="536" spans="1:11" x14ac:dyDescent="0.25">
      <c r="A536" s="4" t="s">
        <v>168</v>
      </c>
      <c r="B536" s="4" t="s">
        <v>74</v>
      </c>
      <c r="C536" s="4" t="s">
        <v>169</v>
      </c>
      <c r="D536" s="4" t="s">
        <v>712</v>
      </c>
      <c r="E536" s="4" t="s">
        <v>104</v>
      </c>
      <c r="F536" s="14" t="s">
        <v>572</v>
      </c>
      <c r="G536" s="5">
        <v>2189.6999999999998</v>
      </c>
      <c r="H536" s="5">
        <v>1415.4</v>
      </c>
      <c r="I536" s="5">
        <v>1415.4</v>
      </c>
      <c r="J536" s="5"/>
      <c r="K536" s="19"/>
    </row>
    <row r="537" spans="1:11" ht="47.25" x14ac:dyDescent="0.25">
      <c r="A537" s="4" t="s">
        <v>168</v>
      </c>
      <c r="B537" s="4" t="s">
        <v>74</v>
      </c>
      <c r="C537" s="4" t="s">
        <v>169</v>
      </c>
      <c r="D537" s="4" t="s">
        <v>725</v>
      </c>
      <c r="E537" s="4"/>
      <c r="F537" s="14" t="s">
        <v>1222</v>
      </c>
      <c r="G537" s="5">
        <f t="shared" ref="G537:I537" si="441">G538+G542</f>
        <v>4214821</v>
      </c>
      <c r="H537" s="5">
        <f t="shared" si="441"/>
        <v>4634528</v>
      </c>
      <c r="I537" s="5">
        <f t="shared" si="441"/>
        <v>4671225.6999999993</v>
      </c>
      <c r="J537" s="5">
        <f t="shared" ref="J537" si="442">J538+J542</f>
        <v>0</v>
      </c>
      <c r="K537" s="19"/>
    </row>
    <row r="538" spans="1:11" ht="31.5" x14ac:dyDescent="0.25">
      <c r="A538" s="4" t="s">
        <v>168</v>
      </c>
      <c r="B538" s="4" t="s">
        <v>74</v>
      </c>
      <c r="C538" s="4" t="s">
        <v>169</v>
      </c>
      <c r="D538" s="4" t="s">
        <v>715</v>
      </c>
      <c r="E538" s="4"/>
      <c r="F538" s="14" t="s">
        <v>794</v>
      </c>
      <c r="G538" s="5">
        <f t="shared" ref="G538:I538" si="443">G539</f>
        <v>4140706.9</v>
      </c>
      <c r="H538" s="5">
        <f t="shared" si="443"/>
        <v>4560262.2</v>
      </c>
      <c r="I538" s="5">
        <f t="shared" si="443"/>
        <v>4597230.0999999996</v>
      </c>
      <c r="J538" s="5">
        <f t="shared" ref="J538" si="444">J539</f>
        <v>0</v>
      </c>
      <c r="K538" s="19"/>
    </row>
    <row r="539" spans="1:11" ht="31.5" x14ac:dyDescent="0.25">
      <c r="A539" s="4" t="s">
        <v>168</v>
      </c>
      <c r="B539" s="4" t="s">
        <v>74</v>
      </c>
      <c r="C539" s="4" t="s">
        <v>169</v>
      </c>
      <c r="D539" s="4" t="s">
        <v>715</v>
      </c>
      <c r="E539" s="4" t="s">
        <v>92</v>
      </c>
      <c r="F539" s="14" t="s">
        <v>570</v>
      </c>
      <c r="G539" s="5">
        <f t="shared" ref="G539:I539" si="445">G540+G541</f>
        <v>4140706.9</v>
      </c>
      <c r="H539" s="5">
        <f t="shared" si="445"/>
        <v>4560262.2</v>
      </c>
      <c r="I539" s="5">
        <f t="shared" si="445"/>
        <v>4597230.0999999996</v>
      </c>
      <c r="J539" s="5">
        <f t="shared" ref="J539" si="446">J540+J541</f>
        <v>0</v>
      </c>
      <c r="K539" s="19"/>
    </row>
    <row r="540" spans="1:11" x14ac:dyDescent="0.25">
      <c r="A540" s="4" t="s">
        <v>168</v>
      </c>
      <c r="B540" s="4" t="s">
        <v>74</v>
      </c>
      <c r="C540" s="4" t="s">
        <v>169</v>
      </c>
      <c r="D540" s="4" t="s">
        <v>715</v>
      </c>
      <c r="E540" s="4" t="s">
        <v>126</v>
      </c>
      <c r="F540" s="14" t="s">
        <v>571</v>
      </c>
      <c r="G540" s="5">
        <v>267217.2</v>
      </c>
      <c r="H540" s="5">
        <v>286523.5</v>
      </c>
      <c r="I540" s="5">
        <v>288625.5</v>
      </c>
      <c r="J540" s="5"/>
      <c r="K540" s="19"/>
    </row>
    <row r="541" spans="1:11" x14ac:dyDescent="0.25">
      <c r="A541" s="4" t="s">
        <v>168</v>
      </c>
      <c r="B541" s="4" t="s">
        <v>74</v>
      </c>
      <c r="C541" s="4" t="s">
        <v>169</v>
      </c>
      <c r="D541" s="4" t="s">
        <v>715</v>
      </c>
      <c r="E541" s="4" t="s">
        <v>104</v>
      </c>
      <c r="F541" s="14" t="s">
        <v>572</v>
      </c>
      <c r="G541" s="5">
        <v>3873489.6999999997</v>
      </c>
      <c r="H541" s="5">
        <v>4273738.7</v>
      </c>
      <c r="I541" s="5">
        <v>4308604.5999999996</v>
      </c>
      <c r="J541" s="5"/>
      <c r="K541" s="19"/>
    </row>
    <row r="542" spans="1:11" ht="189" x14ac:dyDescent="0.25">
      <c r="A542" s="4" t="s">
        <v>168</v>
      </c>
      <c r="B542" s="4" t="s">
        <v>74</v>
      </c>
      <c r="C542" s="4" t="s">
        <v>169</v>
      </c>
      <c r="D542" s="4" t="s">
        <v>717</v>
      </c>
      <c r="E542" s="4"/>
      <c r="F542" s="14" t="s">
        <v>1218</v>
      </c>
      <c r="G542" s="5">
        <f t="shared" ref="G542:I542" si="447">G543</f>
        <v>74114.100000000006</v>
      </c>
      <c r="H542" s="5">
        <f t="shared" si="447"/>
        <v>74265.799999999988</v>
      </c>
      <c r="I542" s="5">
        <f t="shared" si="447"/>
        <v>73995.600000000006</v>
      </c>
      <c r="J542" s="5">
        <f t="shared" ref="J542" si="448">J543</f>
        <v>0</v>
      </c>
      <c r="K542" s="19"/>
    </row>
    <row r="543" spans="1:11" ht="31.5" x14ac:dyDescent="0.25">
      <c r="A543" s="4" t="s">
        <v>168</v>
      </c>
      <c r="B543" s="4" t="s">
        <v>74</v>
      </c>
      <c r="C543" s="4" t="s">
        <v>169</v>
      </c>
      <c r="D543" s="4" t="s">
        <v>717</v>
      </c>
      <c r="E543" s="4" t="s">
        <v>92</v>
      </c>
      <c r="F543" s="14" t="s">
        <v>570</v>
      </c>
      <c r="G543" s="5">
        <f t="shared" ref="G543:I543" si="449">G544+G545</f>
        <v>74114.100000000006</v>
      </c>
      <c r="H543" s="5">
        <f t="shared" si="449"/>
        <v>74265.799999999988</v>
      </c>
      <c r="I543" s="5">
        <f t="shared" si="449"/>
        <v>73995.600000000006</v>
      </c>
      <c r="J543" s="5">
        <f t="shared" ref="J543" si="450">J544+J545</f>
        <v>0</v>
      </c>
      <c r="K543" s="19"/>
    </row>
    <row r="544" spans="1:11" x14ac:dyDescent="0.25">
      <c r="A544" s="4" t="s">
        <v>168</v>
      </c>
      <c r="B544" s="4" t="s">
        <v>74</v>
      </c>
      <c r="C544" s="4" t="s">
        <v>169</v>
      </c>
      <c r="D544" s="4" t="s">
        <v>717</v>
      </c>
      <c r="E544" s="4" t="s">
        <v>126</v>
      </c>
      <c r="F544" s="14" t="s">
        <v>571</v>
      </c>
      <c r="G544" s="5">
        <v>25360.6</v>
      </c>
      <c r="H544" s="5">
        <v>25360.6</v>
      </c>
      <c r="I544" s="5">
        <v>25360.6</v>
      </c>
      <c r="J544" s="5"/>
      <c r="K544" s="19"/>
    </row>
    <row r="545" spans="1:11" x14ac:dyDescent="0.25">
      <c r="A545" s="4" t="s">
        <v>168</v>
      </c>
      <c r="B545" s="4" t="s">
        <v>74</v>
      </c>
      <c r="C545" s="4" t="s">
        <v>169</v>
      </c>
      <c r="D545" s="4" t="s">
        <v>717</v>
      </c>
      <c r="E545" s="4" t="s">
        <v>104</v>
      </c>
      <c r="F545" s="14" t="s">
        <v>572</v>
      </c>
      <c r="G545" s="5">
        <v>48753.5</v>
      </c>
      <c r="H545" s="5">
        <v>48905.2</v>
      </c>
      <c r="I545" s="5">
        <v>48635</v>
      </c>
      <c r="J545" s="5"/>
      <c r="K545" s="19"/>
    </row>
    <row r="546" spans="1:11" ht="31.5" x14ac:dyDescent="0.25">
      <c r="A546" s="4" t="s">
        <v>168</v>
      </c>
      <c r="B546" s="4" t="s">
        <v>74</v>
      </c>
      <c r="C546" s="4" t="s">
        <v>169</v>
      </c>
      <c r="D546" s="4" t="s">
        <v>706</v>
      </c>
      <c r="E546" s="4"/>
      <c r="F546" s="14" t="s">
        <v>1112</v>
      </c>
      <c r="G546" s="5">
        <f>G547+G551</f>
        <v>50557.2</v>
      </c>
      <c r="H546" s="5">
        <f t="shared" ref="H546:J546" si="451">H547+H551</f>
        <v>50557.2</v>
      </c>
      <c r="I546" s="5">
        <f t="shared" si="451"/>
        <v>50557.2</v>
      </c>
      <c r="J546" s="5">
        <f t="shared" si="451"/>
        <v>0</v>
      </c>
      <c r="K546" s="19"/>
    </row>
    <row r="547" spans="1:11" ht="47.25" x14ac:dyDescent="0.25">
      <c r="A547" s="4" t="s">
        <v>168</v>
      </c>
      <c r="B547" s="4" t="s">
        <v>74</v>
      </c>
      <c r="C547" s="4" t="s">
        <v>169</v>
      </c>
      <c r="D547" s="4" t="s">
        <v>707</v>
      </c>
      <c r="E547" s="4"/>
      <c r="F547" s="14" t="s">
        <v>1231</v>
      </c>
      <c r="G547" s="5">
        <f t="shared" ref="G547:I549" si="452">G548</f>
        <v>3432.5</v>
      </c>
      <c r="H547" s="5">
        <f t="shared" si="452"/>
        <v>3432.5</v>
      </c>
      <c r="I547" s="5">
        <f t="shared" si="452"/>
        <v>3432.5</v>
      </c>
      <c r="J547" s="5">
        <f t="shared" ref="J547:J549" si="453">J548</f>
        <v>0</v>
      </c>
      <c r="K547" s="19"/>
    </row>
    <row r="548" spans="1:11" ht="31.5" x14ac:dyDescent="0.25">
      <c r="A548" s="4" t="s">
        <v>168</v>
      </c>
      <c r="B548" s="4" t="s">
        <v>74</v>
      </c>
      <c r="C548" s="4" t="s">
        <v>169</v>
      </c>
      <c r="D548" s="4" t="s">
        <v>718</v>
      </c>
      <c r="E548" s="4"/>
      <c r="F548" s="14" t="s">
        <v>804</v>
      </c>
      <c r="G548" s="5">
        <f t="shared" si="452"/>
        <v>3432.5</v>
      </c>
      <c r="H548" s="5">
        <f t="shared" si="452"/>
        <v>3432.5</v>
      </c>
      <c r="I548" s="5">
        <f t="shared" si="452"/>
        <v>3432.5</v>
      </c>
      <c r="J548" s="5">
        <f t="shared" si="453"/>
        <v>0</v>
      </c>
      <c r="K548" s="19"/>
    </row>
    <row r="549" spans="1:11" ht="31.5" x14ac:dyDescent="0.25">
      <c r="A549" s="4" t="s">
        <v>168</v>
      </c>
      <c r="B549" s="4" t="s">
        <v>74</v>
      </c>
      <c r="C549" s="4" t="s">
        <v>169</v>
      </c>
      <c r="D549" s="4" t="s">
        <v>718</v>
      </c>
      <c r="E549" s="4" t="s">
        <v>92</v>
      </c>
      <c r="F549" s="14" t="s">
        <v>570</v>
      </c>
      <c r="G549" s="5">
        <f t="shared" si="452"/>
        <v>3432.5</v>
      </c>
      <c r="H549" s="5">
        <f t="shared" si="452"/>
        <v>3432.5</v>
      </c>
      <c r="I549" s="5">
        <f t="shared" si="452"/>
        <v>3432.5</v>
      </c>
      <c r="J549" s="5">
        <f t="shared" si="453"/>
        <v>0</v>
      </c>
      <c r="K549" s="19"/>
    </row>
    <row r="550" spans="1:11" ht="47.25" x14ac:dyDescent="0.25">
      <c r="A550" s="4" t="s">
        <v>168</v>
      </c>
      <c r="B550" s="4" t="s">
        <v>74</v>
      </c>
      <c r="C550" s="4" t="s">
        <v>169</v>
      </c>
      <c r="D550" s="4" t="s">
        <v>718</v>
      </c>
      <c r="E550" s="4" t="s">
        <v>89</v>
      </c>
      <c r="F550" s="14" t="s">
        <v>573</v>
      </c>
      <c r="G550" s="5">
        <v>3432.5</v>
      </c>
      <c r="H550" s="5">
        <v>3432.5</v>
      </c>
      <c r="I550" s="5">
        <v>3432.5</v>
      </c>
      <c r="J550" s="5"/>
      <c r="K550" s="19"/>
    </row>
    <row r="551" spans="1:11" ht="94.5" x14ac:dyDescent="0.25">
      <c r="A551" s="4" t="s">
        <v>168</v>
      </c>
      <c r="B551" s="4" t="s">
        <v>74</v>
      </c>
      <c r="C551" s="4" t="s">
        <v>169</v>
      </c>
      <c r="D551" s="4" t="s">
        <v>1104</v>
      </c>
      <c r="E551" s="4"/>
      <c r="F551" s="14" t="s">
        <v>1125</v>
      </c>
      <c r="G551" s="5">
        <f>G552</f>
        <v>47124.7</v>
      </c>
      <c r="H551" s="5">
        <f t="shared" ref="H551:J553" si="454">H552</f>
        <v>47124.7</v>
      </c>
      <c r="I551" s="5">
        <f t="shared" si="454"/>
        <v>47124.7</v>
      </c>
      <c r="J551" s="5">
        <f t="shared" si="454"/>
        <v>0</v>
      </c>
      <c r="K551" s="19"/>
    </row>
    <row r="552" spans="1:11" ht="31.5" x14ac:dyDescent="0.25">
      <c r="A552" s="4" t="s">
        <v>168</v>
      </c>
      <c r="B552" s="4" t="s">
        <v>74</v>
      </c>
      <c r="C552" s="4" t="s">
        <v>169</v>
      </c>
      <c r="D552" s="4" t="s">
        <v>1105</v>
      </c>
      <c r="E552" s="4"/>
      <c r="F552" s="14" t="s">
        <v>794</v>
      </c>
      <c r="G552" s="5">
        <f>G553</f>
        <v>47124.7</v>
      </c>
      <c r="H552" s="5">
        <f t="shared" si="454"/>
        <v>47124.7</v>
      </c>
      <c r="I552" s="5">
        <f t="shared" si="454"/>
        <v>47124.7</v>
      </c>
      <c r="J552" s="5">
        <f t="shared" si="454"/>
        <v>0</v>
      </c>
      <c r="K552" s="19"/>
    </row>
    <row r="553" spans="1:11" ht="31.5" x14ac:dyDescent="0.25">
      <c r="A553" s="4" t="s">
        <v>168</v>
      </c>
      <c r="B553" s="4" t="s">
        <v>74</v>
      </c>
      <c r="C553" s="4" t="s">
        <v>169</v>
      </c>
      <c r="D553" s="4" t="s">
        <v>1105</v>
      </c>
      <c r="E553" s="4" t="s">
        <v>92</v>
      </c>
      <c r="F553" s="14" t="s">
        <v>570</v>
      </c>
      <c r="G553" s="5">
        <f>G554</f>
        <v>47124.7</v>
      </c>
      <c r="H553" s="5">
        <f t="shared" si="454"/>
        <v>47124.7</v>
      </c>
      <c r="I553" s="5">
        <f t="shared" si="454"/>
        <v>47124.7</v>
      </c>
      <c r="J553" s="5">
        <f t="shared" si="454"/>
        <v>0</v>
      </c>
      <c r="K553" s="19"/>
    </row>
    <row r="554" spans="1:11" ht="47.25" x14ac:dyDescent="0.25">
      <c r="A554" s="4" t="s">
        <v>168</v>
      </c>
      <c r="B554" s="4" t="s">
        <v>74</v>
      </c>
      <c r="C554" s="4" t="s">
        <v>169</v>
      </c>
      <c r="D554" s="4" t="s">
        <v>1105</v>
      </c>
      <c r="E554" s="4" t="s">
        <v>89</v>
      </c>
      <c r="F554" s="14" t="s">
        <v>573</v>
      </c>
      <c r="G554" s="5">
        <v>47124.7</v>
      </c>
      <c r="H554" s="5">
        <v>47124.7</v>
      </c>
      <c r="I554" s="5">
        <v>47124.7</v>
      </c>
      <c r="J554" s="5"/>
      <c r="K554" s="19"/>
    </row>
    <row r="555" spans="1:11" ht="31.5" x14ac:dyDescent="0.25">
      <c r="A555" s="4" t="s">
        <v>168</v>
      </c>
      <c r="B555" s="4" t="s">
        <v>74</v>
      </c>
      <c r="C555" s="4" t="s">
        <v>169</v>
      </c>
      <c r="D555" s="4" t="s">
        <v>685</v>
      </c>
      <c r="E555" s="4"/>
      <c r="F555" s="14" t="s">
        <v>1232</v>
      </c>
      <c r="G555" s="5">
        <f>G556+G580</f>
        <v>223899</v>
      </c>
      <c r="H555" s="5">
        <f>H556+H580</f>
        <v>43396.800000000003</v>
      </c>
      <c r="I555" s="5">
        <f>I556+I580</f>
        <v>162518.6</v>
      </c>
      <c r="J555" s="5">
        <f>J556+J580</f>
        <v>0</v>
      </c>
      <c r="K555" s="19"/>
    </row>
    <row r="556" spans="1:11" ht="47.25" x14ac:dyDescent="0.25">
      <c r="A556" s="4" t="s">
        <v>168</v>
      </c>
      <c r="B556" s="4" t="s">
        <v>74</v>
      </c>
      <c r="C556" s="4" t="s">
        <v>169</v>
      </c>
      <c r="D556" s="4" t="s">
        <v>690</v>
      </c>
      <c r="E556" s="4"/>
      <c r="F556" s="14" t="s">
        <v>1236</v>
      </c>
      <c r="G556" s="5">
        <f>G557+G561</f>
        <v>37430.800000000003</v>
      </c>
      <c r="H556" s="5">
        <f>H557+H561</f>
        <v>16000</v>
      </c>
      <c r="I556" s="5">
        <f>I557+I561</f>
        <v>33868.700000000004</v>
      </c>
      <c r="J556" s="5">
        <f>J557+J561</f>
        <v>0</v>
      </c>
      <c r="K556" s="19"/>
    </row>
    <row r="557" spans="1:11" ht="63" x14ac:dyDescent="0.25">
      <c r="A557" s="4" t="s">
        <v>168</v>
      </c>
      <c r="B557" s="4" t="s">
        <v>74</v>
      </c>
      <c r="C557" s="4" t="s">
        <v>169</v>
      </c>
      <c r="D557" s="4" t="s">
        <v>691</v>
      </c>
      <c r="E557" s="4"/>
      <c r="F557" s="14" t="s">
        <v>1237</v>
      </c>
      <c r="G557" s="5">
        <f>G558</f>
        <v>20807.900000000001</v>
      </c>
      <c r="H557" s="5">
        <f t="shared" ref="H557:J557" si="455">H558</f>
        <v>0</v>
      </c>
      <c r="I557" s="5">
        <f t="shared" si="455"/>
        <v>0</v>
      </c>
      <c r="J557" s="5">
        <f t="shared" si="455"/>
        <v>0</v>
      </c>
      <c r="K557" s="19"/>
    </row>
    <row r="558" spans="1:11" ht="126" x14ac:dyDescent="0.25">
      <c r="A558" s="4" t="s">
        <v>168</v>
      </c>
      <c r="B558" s="4" t="s">
        <v>74</v>
      </c>
      <c r="C558" s="4" t="s">
        <v>169</v>
      </c>
      <c r="D558" s="4" t="s">
        <v>913</v>
      </c>
      <c r="E558" s="4"/>
      <c r="F558" s="14" t="s">
        <v>1241</v>
      </c>
      <c r="G558" s="5">
        <f t="shared" ref="G558:I559" si="456">G559</f>
        <v>20807.900000000001</v>
      </c>
      <c r="H558" s="5">
        <f t="shared" si="456"/>
        <v>0</v>
      </c>
      <c r="I558" s="5">
        <f t="shared" si="456"/>
        <v>0</v>
      </c>
      <c r="J558" s="5">
        <f t="shared" ref="J558:J559" si="457">J559</f>
        <v>0</v>
      </c>
      <c r="K558" s="19"/>
    </row>
    <row r="559" spans="1:11" ht="31.5" x14ac:dyDescent="0.25">
      <c r="A559" s="4" t="s">
        <v>168</v>
      </c>
      <c r="B559" s="4" t="s">
        <v>74</v>
      </c>
      <c r="C559" s="4" t="s">
        <v>169</v>
      </c>
      <c r="D559" s="4" t="s">
        <v>913</v>
      </c>
      <c r="E559" s="4" t="s">
        <v>280</v>
      </c>
      <c r="F559" s="14" t="s">
        <v>568</v>
      </c>
      <c r="G559" s="5">
        <f t="shared" si="456"/>
        <v>20807.900000000001</v>
      </c>
      <c r="H559" s="5">
        <f t="shared" si="456"/>
        <v>0</v>
      </c>
      <c r="I559" s="5">
        <f t="shared" si="456"/>
        <v>0</v>
      </c>
      <c r="J559" s="5">
        <f t="shared" si="457"/>
        <v>0</v>
      </c>
      <c r="K559" s="19"/>
    </row>
    <row r="560" spans="1:11" ht="110.25" x14ac:dyDescent="0.25">
      <c r="A560" s="4" t="s">
        <v>168</v>
      </c>
      <c r="B560" s="4" t="s">
        <v>74</v>
      </c>
      <c r="C560" s="4" t="s">
        <v>169</v>
      </c>
      <c r="D560" s="4" t="s">
        <v>913</v>
      </c>
      <c r="E560" s="4" t="s">
        <v>699</v>
      </c>
      <c r="F560" s="14" t="s">
        <v>771</v>
      </c>
      <c r="G560" s="5">
        <v>20807.900000000001</v>
      </c>
      <c r="H560" s="5">
        <v>0</v>
      </c>
      <c r="I560" s="5">
        <v>0</v>
      </c>
      <c r="J560" s="5"/>
      <c r="K560" s="19"/>
    </row>
    <row r="561" spans="1:11" ht="47.25" x14ac:dyDescent="0.25">
      <c r="A561" s="4" t="s">
        <v>168</v>
      </c>
      <c r="B561" s="4" t="s">
        <v>74</v>
      </c>
      <c r="C561" s="4" t="s">
        <v>169</v>
      </c>
      <c r="D561" s="4" t="s">
        <v>726</v>
      </c>
      <c r="E561" s="4"/>
      <c r="F561" s="14" t="s">
        <v>1110</v>
      </c>
      <c r="G561" s="5">
        <f>G562+G565+G577+G568+G571+G574</f>
        <v>16622.900000000001</v>
      </c>
      <c r="H561" s="5">
        <f t="shared" ref="H561:J561" si="458">H562+H565+H577+H568+H571+H574</f>
        <v>16000</v>
      </c>
      <c r="I561" s="5">
        <f t="shared" si="458"/>
        <v>33868.700000000004</v>
      </c>
      <c r="J561" s="5">
        <f t="shared" si="458"/>
        <v>0</v>
      </c>
      <c r="K561" s="19"/>
    </row>
    <row r="562" spans="1:11" ht="31.5" x14ac:dyDescent="0.25">
      <c r="A562" s="4" t="s">
        <v>168</v>
      </c>
      <c r="B562" s="4" t="s">
        <v>74</v>
      </c>
      <c r="C562" s="4" t="s">
        <v>169</v>
      </c>
      <c r="D562" s="4" t="s">
        <v>719</v>
      </c>
      <c r="E562" s="4"/>
      <c r="F562" s="14" t="s">
        <v>1243</v>
      </c>
      <c r="G562" s="5">
        <f t="shared" ref="G562:I563" si="459">G563</f>
        <v>16000</v>
      </c>
      <c r="H562" s="5">
        <f t="shared" si="459"/>
        <v>0</v>
      </c>
      <c r="I562" s="5">
        <f t="shared" si="459"/>
        <v>0</v>
      </c>
      <c r="J562" s="5">
        <f t="shared" ref="J562:J563" si="460">J563</f>
        <v>0</v>
      </c>
      <c r="K562" s="19"/>
    </row>
    <row r="563" spans="1:11" ht="31.5" x14ac:dyDescent="0.25">
      <c r="A563" s="4" t="s">
        <v>168</v>
      </c>
      <c r="B563" s="4" t="s">
        <v>74</v>
      </c>
      <c r="C563" s="4" t="s">
        <v>169</v>
      </c>
      <c r="D563" s="4" t="s">
        <v>719</v>
      </c>
      <c r="E563" s="4" t="s">
        <v>280</v>
      </c>
      <c r="F563" s="14" t="s">
        <v>568</v>
      </c>
      <c r="G563" s="5">
        <f t="shared" si="459"/>
        <v>16000</v>
      </c>
      <c r="H563" s="5">
        <f t="shared" si="459"/>
        <v>0</v>
      </c>
      <c r="I563" s="5">
        <f t="shared" si="459"/>
        <v>0</v>
      </c>
      <c r="J563" s="5">
        <f t="shared" si="460"/>
        <v>0</v>
      </c>
      <c r="K563" s="19"/>
    </row>
    <row r="564" spans="1:11" ht="110.25" x14ac:dyDescent="0.25">
      <c r="A564" s="4" t="s">
        <v>168</v>
      </c>
      <c r="B564" s="4" t="s">
        <v>74</v>
      </c>
      <c r="C564" s="4" t="s">
        <v>169</v>
      </c>
      <c r="D564" s="4" t="s">
        <v>719</v>
      </c>
      <c r="E564" s="4" t="s">
        <v>699</v>
      </c>
      <c r="F564" s="14" t="s">
        <v>771</v>
      </c>
      <c r="G564" s="5">
        <v>16000</v>
      </c>
      <c r="H564" s="5">
        <v>0</v>
      </c>
      <c r="I564" s="5">
        <v>0</v>
      </c>
      <c r="J564" s="5"/>
      <c r="K564" s="19"/>
    </row>
    <row r="565" spans="1:11" ht="31.5" x14ac:dyDescent="0.25">
      <c r="A565" s="4" t="s">
        <v>168</v>
      </c>
      <c r="B565" s="4" t="s">
        <v>74</v>
      </c>
      <c r="C565" s="4" t="s">
        <v>169</v>
      </c>
      <c r="D565" s="4" t="s">
        <v>720</v>
      </c>
      <c r="E565" s="4"/>
      <c r="F565" s="14" t="s">
        <v>1244</v>
      </c>
      <c r="G565" s="5">
        <f t="shared" ref="G565:I566" si="461">G566</f>
        <v>0</v>
      </c>
      <c r="H565" s="5">
        <f t="shared" si="461"/>
        <v>16000</v>
      </c>
      <c r="I565" s="5">
        <f t="shared" si="461"/>
        <v>0</v>
      </c>
      <c r="J565" s="5">
        <f t="shared" ref="J565:J566" si="462">J566</f>
        <v>0</v>
      </c>
      <c r="K565" s="19"/>
    </row>
    <row r="566" spans="1:11" ht="31.5" x14ac:dyDescent="0.25">
      <c r="A566" s="4" t="s">
        <v>168</v>
      </c>
      <c r="B566" s="4" t="s">
        <v>74</v>
      </c>
      <c r="C566" s="4" t="s">
        <v>169</v>
      </c>
      <c r="D566" s="4" t="s">
        <v>720</v>
      </c>
      <c r="E566" s="4" t="s">
        <v>280</v>
      </c>
      <c r="F566" s="14" t="s">
        <v>568</v>
      </c>
      <c r="G566" s="5">
        <f t="shared" si="461"/>
        <v>0</v>
      </c>
      <c r="H566" s="5">
        <f t="shared" si="461"/>
        <v>16000</v>
      </c>
      <c r="I566" s="5">
        <f t="shared" si="461"/>
        <v>0</v>
      </c>
      <c r="J566" s="5">
        <f t="shared" si="462"/>
        <v>0</v>
      </c>
      <c r="K566" s="19"/>
    </row>
    <row r="567" spans="1:11" ht="110.25" x14ac:dyDescent="0.25">
      <c r="A567" s="4" t="s">
        <v>168</v>
      </c>
      <c r="B567" s="4" t="s">
        <v>74</v>
      </c>
      <c r="C567" s="4" t="s">
        <v>169</v>
      </c>
      <c r="D567" s="4" t="s">
        <v>720</v>
      </c>
      <c r="E567" s="4" t="s">
        <v>699</v>
      </c>
      <c r="F567" s="14" t="s">
        <v>771</v>
      </c>
      <c r="G567" s="5">
        <v>0</v>
      </c>
      <c r="H567" s="5">
        <v>16000</v>
      </c>
      <c r="I567" s="5">
        <v>0</v>
      </c>
      <c r="J567" s="5"/>
      <c r="K567" s="19"/>
    </row>
    <row r="568" spans="1:11" ht="31.5" x14ac:dyDescent="0.25">
      <c r="A568" s="4" t="s">
        <v>168</v>
      </c>
      <c r="B568" s="4" t="s">
        <v>74</v>
      </c>
      <c r="C568" s="4" t="s">
        <v>169</v>
      </c>
      <c r="D568" s="4" t="s">
        <v>1122</v>
      </c>
      <c r="E568" s="4"/>
      <c r="F568" s="14" t="s">
        <v>1123</v>
      </c>
      <c r="G568" s="5">
        <f>G569</f>
        <v>0</v>
      </c>
      <c r="H568" s="5">
        <f t="shared" ref="H568:J569" si="463">H569</f>
        <v>0</v>
      </c>
      <c r="I568" s="5">
        <f t="shared" si="463"/>
        <v>16622.900000000001</v>
      </c>
      <c r="J568" s="5">
        <f t="shared" si="463"/>
        <v>0</v>
      </c>
      <c r="K568" s="19"/>
    </row>
    <row r="569" spans="1:11" ht="31.5" x14ac:dyDescent="0.25">
      <c r="A569" s="4" t="s">
        <v>168</v>
      </c>
      <c r="B569" s="4" t="s">
        <v>74</v>
      </c>
      <c r="C569" s="4" t="s">
        <v>169</v>
      </c>
      <c r="D569" s="4" t="s">
        <v>1122</v>
      </c>
      <c r="E569" s="4" t="s">
        <v>280</v>
      </c>
      <c r="F569" s="14" t="s">
        <v>568</v>
      </c>
      <c r="G569" s="5">
        <f>G570</f>
        <v>0</v>
      </c>
      <c r="H569" s="5">
        <f t="shared" si="463"/>
        <v>0</v>
      </c>
      <c r="I569" s="5">
        <f t="shared" si="463"/>
        <v>16622.900000000001</v>
      </c>
      <c r="J569" s="5">
        <f t="shared" si="463"/>
        <v>0</v>
      </c>
      <c r="K569" s="19"/>
    </row>
    <row r="570" spans="1:11" ht="110.25" x14ac:dyDescent="0.25">
      <c r="A570" s="4" t="s">
        <v>168</v>
      </c>
      <c r="B570" s="4" t="s">
        <v>74</v>
      </c>
      <c r="C570" s="4" t="s">
        <v>169</v>
      </c>
      <c r="D570" s="4" t="s">
        <v>1122</v>
      </c>
      <c r="E570" s="4" t="s">
        <v>699</v>
      </c>
      <c r="F570" s="14" t="s">
        <v>771</v>
      </c>
      <c r="G570" s="5">
        <v>0</v>
      </c>
      <c r="H570" s="5">
        <v>0</v>
      </c>
      <c r="I570" s="5">
        <v>16622.900000000001</v>
      </c>
      <c r="J570" s="5"/>
      <c r="K570" s="19"/>
    </row>
    <row r="571" spans="1:11" ht="31.5" x14ac:dyDescent="0.25">
      <c r="A571" s="4" t="s">
        <v>168</v>
      </c>
      <c r="B571" s="4" t="s">
        <v>74</v>
      </c>
      <c r="C571" s="4" t="s">
        <v>169</v>
      </c>
      <c r="D571" s="4" t="s">
        <v>1106</v>
      </c>
      <c r="E571" s="4"/>
      <c r="F571" s="14" t="s">
        <v>1109</v>
      </c>
      <c r="G571" s="5">
        <f>G572</f>
        <v>0</v>
      </c>
      <c r="H571" s="5">
        <f t="shared" ref="H571:J572" si="464">H572</f>
        <v>0</v>
      </c>
      <c r="I571" s="5">
        <f t="shared" si="464"/>
        <v>622.9</v>
      </c>
      <c r="J571" s="5">
        <f t="shared" si="464"/>
        <v>0</v>
      </c>
      <c r="K571" s="19"/>
    </row>
    <row r="572" spans="1:11" ht="31.5" x14ac:dyDescent="0.25">
      <c r="A572" s="4" t="s">
        <v>168</v>
      </c>
      <c r="B572" s="4" t="s">
        <v>74</v>
      </c>
      <c r="C572" s="4" t="s">
        <v>169</v>
      </c>
      <c r="D572" s="4" t="s">
        <v>1106</v>
      </c>
      <c r="E572" s="4" t="s">
        <v>280</v>
      </c>
      <c r="F572" s="14" t="s">
        <v>568</v>
      </c>
      <c r="G572" s="5">
        <f>G573</f>
        <v>0</v>
      </c>
      <c r="H572" s="5">
        <f t="shared" si="464"/>
        <v>0</v>
      </c>
      <c r="I572" s="5">
        <f t="shared" si="464"/>
        <v>622.9</v>
      </c>
      <c r="J572" s="5">
        <f t="shared" si="464"/>
        <v>0</v>
      </c>
      <c r="K572" s="19"/>
    </row>
    <row r="573" spans="1:11" ht="110.25" x14ac:dyDescent="0.25">
      <c r="A573" s="4" t="s">
        <v>168</v>
      </c>
      <c r="B573" s="4" t="s">
        <v>74</v>
      </c>
      <c r="C573" s="4" t="s">
        <v>169</v>
      </c>
      <c r="D573" s="4" t="s">
        <v>1106</v>
      </c>
      <c r="E573" s="4" t="s">
        <v>699</v>
      </c>
      <c r="F573" s="14" t="s">
        <v>771</v>
      </c>
      <c r="G573" s="5">
        <v>0</v>
      </c>
      <c r="H573" s="5">
        <v>0</v>
      </c>
      <c r="I573" s="5">
        <v>622.9</v>
      </c>
      <c r="J573" s="5"/>
      <c r="K573" s="19"/>
    </row>
    <row r="574" spans="1:11" ht="31.5" x14ac:dyDescent="0.25">
      <c r="A574" s="4" t="s">
        <v>168</v>
      </c>
      <c r="B574" s="4" t="s">
        <v>74</v>
      </c>
      <c r="C574" s="4" t="s">
        <v>169</v>
      </c>
      <c r="D574" s="4" t="s">
        <v>1107</v>
      </c>
      <c r="E574" s="4"/>
      <c r="F574" s="14" t="s">
        <v>1108</v>
      </c>
      <c r="G574" s="5">
        <f>G575</f>
        <v>0</v>
      </c>
      <c r="H574" s="5">
        <f t="shared" ref="H574:J575" si="465">H575</f>
        <v>0</v>
      </c>
      <c r="I574" s="5">
        <f t="shared" si="465"/>
        <v>622.9</v>
      </c>
      <c r="J574" s="5">
        <f t="shared" si="465"/>
        <v>0</v>
      </c>
      <c r="K574" s="19"/>
    </row>
    <row r="575" spans="1:11" ht="31.5" x14ac:dyDescent="0.25">
      <c r="A575" s="4" t="s">
        <v>168</v>
      </c>
      <c r="B575" s="4" t="s">
        <v>74</v>
      </c>
      <c r="C575" s="4" t="s">
        <v>169</v>
      </c>
      <c r="D575" s="4" t="s">
        <v>1107</v>
      </c>
      <c r="E575" s="4" t="s">
        <v>280</v>
      </c>
      <c r="F575" s="14" t="s">
        <v>568</v>
      </c>
      <c r="G575" s="5">
        <f>G576</f>
        <v>0</v>
      </c>
      <c r="H575" s="5">
        <f t="shared" si="465"/>
        <v>0</v>
      </c>
      <c r="I575" s="5">
        <f t="shared" si="465"/>
        <v>622.9</v>
      </c>
      <c r="J575" s="5">
        <f t="shared" si="465"/>
        <v>0</v>
      </c>
      <c r="K575" s="19"/>
    </row>
    <row r="576" spans="1:11" ht="110.25" x14ac:dyDescent="0.25">
      <c r="A576" s="4" t="s">
        <v>168</v>
      </c>
      <c r="B576" s="4" t="s">
        <v>74</v>
      </c>
      <c r="C576" s="4" t="s">
        <v>169</v>
      </c>
      <c r="D576" s="4" t="s">
        <v>1107</v>
      </c>
      <c r="E576" s="4" t="s">
        <v>699</v>
      </c>
      <c r="F576" s="14" t="s">
        <v>771</v>
      </c>
      <c r="G576" s="5">
        <v>0</v>
      </c>
      <c r="H576" s="5">
        <v>0</v>
      </c>
      <c r="I576" s="5">
        <v>622.9</v>
      </c>
      <c r="J576" s="5"/>
      <c r="K576" s="19"/>
    </row>
    <row r="577" spans="1:11" ht="31.5" x14ac:dyDescent="0.25">
      <c r="A577" s="4" t="s">
        <v>168</v>
      </c>
      <c r="B577" s="4" t="s">
        <v>74</v>
      </c>
      <c r="C577" s="4" t="s">
        <v>169</v>
      </c>
      <c r="D577" s="4" t="s">
        <v>1004</v>
      </c>
      <c r="E577" s="4"/>
      <c r="F577" s="14" t="s">
        <v>1246</v>
      </c>
      <c r="G577" s="5">
        <f t="shared" ref="G577:I578" si="466">G578</f>
        <v>622.9</v>
      </c>
      <c r="H577" s="5">
        <f t="shared" si="466"/>
        <v>0</v>
      </c>
      <c r="I577" s="5">
        <f t="shared" si="466"/>
        <v>16000</v>
      </c>
      <c r="J577" s="5">
        <f t="shared" ref="J577:J578" si="467">J578</f>
        <v>0</v>
      </c>
      <c r="K577" s="19"/>
    </row>
    <row r="578" spans="1:11" ht="31.5" x14ac:dyDescent="0.25">
      <c r="A578" s="4" t="s">
        <v>168</v>
      </c>
      <c r="B578" s="4" t="s">
        <v>74</v>
      </c>
      <c r="C578" s="4" t="s">
        <v>169</v>
      </c>
      <c r="D578" s="4" t="s">
        <v>1004</v>
      </c>
      <c r="E578" s="4" t="s">
        <v>280</v>
      </c>
      <c r="F578" s="14" t="s">
        <v>568</v>
      </c>
      <c r="G578" s="5">
        <f t="shared" si="466"/>
        <v>622.9</v>
      </c>
      <c r="H578" s="5">
        <f t="shared" si="466"/>
        <v>0</v>
      </c>
      <c r="I578" s="5">
        <f t="shared" si="466"/>
        <v>16000</v>
      </c>
      <c r="J578" s="5">
        <f t="shared" si="467"/>
        <v>0</v>
      </c>
      <c r="K578" s="19"/>
    </row>
    <row r="579" spans="1:11" ht="110.25" x14ac:dyDescent="0.25">
      <c r="A579" s="4" t="s">
        <v>168</v>
      </c>
      <c r="B579" s="4" t="s">
        <v>74</v>
      </c>
      <c r="C579" s="4" t="s">
        <v>169</v>
      </c>
      <c r="D579" s="4" t="s">
        <v>1004</v>
      </c>
      <c r="E579" s="4" t="s">
        <v>699</v>
      </c>
      <c r="F579" s="14" t="s">
        <v>771</v>
      </c>
      <c r="G579" s="5">
        <v>622.9</v>
      </c>
      <c r="H579" s="5">
        <v>0</v>
      </c>
      <c r="I579" s="5">
        <v>16000</v>
      </c>
      <c r="J579" s="5"/>
      <c r="K579" s="19"/>
    </row>
    <row r="580" spans="1:11" ht="47.25" x14ac:dyDescent="0.25">
      <c r="A580" s="4" t="s">
        <v>168</v>
      </c>
      <c r="B580" s="4" t="s">
        <v>74</v>
      </c>
      <c r="C580" s="4" t="s">
        <v>169</v>
      </c>
      <c r="D580" s="4" t="s">
        <v>708</v>
      </c>
      <c r="E580" s="4"/>
      <c r="F580" s="14" t="s">
        <v>1250</v>
      </c>
      <c r="G580" s="5">
        <f>G581</f>
        <v>186468.2</v>
      </c>
      <c r="H580" s="5">
        <f t="shared" ref="H580:J580" si="468">H581</f>
        <v>27396.799999999999</v>
      </c>
      <c r="I580" s="5">
        <f t="shared" si="468"/>
        <v>128649.9</v>
      </c>
      <c r="J580" s="5">
        <f t="shared" si="468"/>
        <v>0</v>
      </c>
      <c r="K580" s="19"/>
    </row>
    <row r="581" spans="1:11" ht="63" x14ac:dyDescent="0.25">
      <c r="A581" s="4" t="s">
        <v>168</v>
      </c>
      <c r="B581" s="4" t="s">
        <v>74</v>
      </c>
      <c r="C581" s="4" t="s">
        <v>169</v>
      </c>
      <c r="D581" s="4" t="s">
        <v>710</v>
      </c>
      <c r="E581" s="4"/>
      <c r="F581" s="14" t="s">
        <v>1252</v>
      </c>
      <c r="G581" s="5">
        <f t="shared" ref="G581:I581" si="469">G582+G585</f>
        <v>186468.2</v>
      </c>
      <c r="H581" s="5">
        <f t="shared" si="469"/>
        <v>27396.799999999999</v>
      </c>
      <c r="I581" s="5">
        <f t="shared" si="469"/>
        <v>128649.9</v>
      </c>
      <c r="J581" s="5">
        <f t="shared" ref="J581" si="470">J582+J585</f>
        <v>0</v>
      </c>
      <c r="K581" s="19"/>
    </row>
    <row r="582" spans="1:11" ht="31.5" x14ac:dyDescent="0.25">
      <c r="A582" s="4" t="s">
        <v>168</v>
      </c>
      <c r="B582" s="4" t="s">
        <v>74</v>
      </c>
      <c r="C582" s="4" t="s">
        <v>169</v>
      </c>
      <c r="D582" s="4" t="s">
        <v>701</v>
      </c>
      <c r="E582" s="4"/>
      <c r="F582" s="14" t="s">
        <v>809</v>
      </c>
      <c r="G582" s="5">
        <f t="shared" ref="G582:I583" si="471">G583</f>
        <v>90.5</v>
      </c>
      <c r="H582" s="5">
        <f t="shared" si="471"/>
        <v>90.5</v>
      </c>
      <c r="I582" s="5">
        <f t="shared" si="471"/>
        <v>90.5</v>
      </c>
      <c r="J582" s="5">
        <f t="shared" ref="J582:J583" si="472">J583</f>
        <v>0</v>
      </c>
      <c r="K582" s="19"/>
    </row>
    <row r="583" spans="1:11" ht="31.5" x14ac:dyDescent="0.25">
      <c r="A583" s="4" t="s">
        <v>168</v>
      </c>
      <c r="B583" s="4" t="s">
        <v>74</v>
      </c>
      <c r="C583" s="4" t="s">
        <v>169</v>
      </c>
      <c r="D583" s="4" t="s">
        <v>701</v>
      </c>
      <c r="E583" s="4" t="s">
        <v>92</v>
      </c>
      <c r="F583" s="14" t="s">
        <v>570</v>
      </c>
      <c r="G583" s="5">
        <f t="shared" si="471"/>
        <v>90.5</v>
      </c>
      <c r="H583" s="5">
        <f t="shared" si="471"/>
        <v>90.5</v>
      </c>
      <c r="I583" s="5">
        <f t="shared" si="471"/>
        <v>90.5</v>
      </c>
      <c r="J583" s="5">
        <f t="shared" si="472"/>
        <v>0</v>
      </c>
      <c r="K583" s="19"/>
    </row>
    <row r="584" spans="1:11" x14ac:dyDescent="0.25">
      <c r="A584" s="4" t="s">
        <v>168</v>
      </c>
      <c r="B584" s="4" t="s">
        <v>74</v>
      </c>
      <c r="C584" s="4" t="s">
        <v>169</v>
      </c>
      <c r="D584" s="4" t="s">
        <v>701</v>
      </c>
      <c r="E584" s="4" t="s">
        <v>104</v>
      </c>
      <c r="F584" s="14" t="s">
        <v>572</v>
      </c>
      <c r="G584" s="5">
        <v>90.5</v>
      </c>
      <c r="H584" s="5">
        <v>90.5</v>
      </c>
      <c r="I584" s="5">
        <v>90.5</v>
      </c>
      <c r="J584" s="5"/>
      <c r="K584" s="19"/>
    </row>
    <row r="585" spans="1:11" ht="31.5" x14ac:dyDescent="0.25">
      <c r="A585" s="4" t="s">
        <v>168</v>
      </c>
      <c r="B585" s="4" t="s">
        <v>74</v>
      </c>
      <c r="C585" s="4" t="s">
        <v>169</v>
      </c>
      <c r="D585" s="4" t="s">
        <v>702</v>
      </c>
      <c r="E585" s="4"/>
      <c r="F585" s="14" t="s">
        <v>810</v>
      </c>
      <c r="G585" s="5">
        <f t="shared" ref="G585:I585" si="473">G586</f>
        <v>186377.7</v>
      </c>
      <c r="H585" s="5">
        <f t="shared" si="473"/>
        <v>27306.3</v>
      </c>
      <c r="I585" s="5">
        <f t="shared" si="473"/>
        <v>128559.4</v>
      </c>
      <c r="J585" s="5">
        <f t="shared" ref="J585" si="474">J586</f>
        <v>0</v>
      </c>
      <c r="K585" s="19"/>
    </row>
    <row r="586" spans="1:11" ht="31.5" x14ac:dyDescent="0.25">
      <c r="A586" s="4" t="s">
        <v>168</v>
      </c>
      <c r="B586" s="4" t="s">
        <v>74</v>
      </c>
      <c r="C586" s="4" t="s">
        <v>169</v>
      </c>
      <c r="D586" s="4" t="s">
        <v>702</v>
      </c>
      <c r="E586" s="4" t="s">
        <v>92</v>
      </c>
      <c r="F586" s="14" t="s">
        <v>570</v>
      </c>
      <c r="G586" s="5">
        <f t="shared" ref="G586:I586" si="475">G587+G588</f>
        <v>186377.7</v>
      </c>
      <c r="H586" s="5">
        <f t="shared" si="475"/>
        <v>27306.3</v>
      </c>
      <c r="I586" s="5">
        <f t="shared" si="475"/>
        <v>128559.4</v>
      </c>
      <c r="J586" s="5">
        <f t="shared" ref="J586" si="476">J587+J588</f>
        <v>0</v>
      </c>
      <c r="K586" s="19"/>
    </row>
    <row r="587" spans="1:11" x14ac:dyDescent="0.25">
      <c r="A587" s="4" t="s">
        <v>168</v>
      </c>
      <c r="B587" s="4" t="s">
        <v>74</v>
      </c>
      <c r="C587" s="4" t="s">
        <v>169</v>
      </c>
      <c r="D587" s="4" t="s">
        <v>702</v>
      </c>
      <c r="E587" s="4" t="s">
        <v>126</v>
      </c>
      <c r="F587" s="14" t="s">
        <v>571</v>
      </c>
      <c r="G587" s="5">
        <v>0</v>
      </c>
      <c r="H587" s="5">
        <v>0</v>
      </c>
      <c r="I587" s="5">
        <v>2999.9</v>
      </c>
      <c r="J587" s="5"/>
      <c r="K587" s="19"/>
    </row>
    <row r="588" spans="1:11" x14ac:dyDescent="0.25">
      <c r="A588" s="4" t="s">
        <v>168</v>
      </c>
      <c r="B588" s="4" t="s">
        <v>74</v>
      </c>
      <c r="C588" s="4" t="s">
        <v>169</v>
      </c>
      <c r="D588" s="4" t="s">
        <v>702</v>
      </c>
      <c r="E588" s="4" t="s">
        <v>104</v>
      </c>
      <c r="F588" s="14" t="s">
        <v>572</v>
      </c>
      <c r="G588" s="5">
        <v>186377.7</v>
      </c>
      <c r="H588" s="5">
        <v>27306.3</v>
      </c>
      <c r="I588" s="5">
        <v>125559.5</v>
      </c>
      <c r="J588" s="5"/>
      <c r="K588" s="19"/>
    </row>
    <row r="589" spans="1:11" s="10" customFormat="1" x14ac:dyDescent="0.25">
      <c r="A589" s="9" t="s">
        <v>168</v>
      </c>
      <c r="B589" s="9" t="s">
        <v>74</v>
      </c>
      <c r="C589" s="9" t="s">
        <v>81</v>
      </c>
      <c r="D589" s="9"/>
      <c r="E589" s="9"/>
      <c r="F589" s="13" t="s">
        <v>546</v>
      </c>
      <c r="G589" s="11">
        <f>G596+G619+G590</f>
        <v>653724.29999999993</v>
      </c>
      <c r="H589" s="11">
        <f t="shared" ref="H589:J589" si="477">H596+H619+H590</f>
        <v>650823.19999999995</v>
      </c>
      <c r="I589" s="11">
        <f t="shared" si="477"/>
        <v>676597.3</v>
      </c>
      <c r="J589" s="11">
        <f t="shared" si="477"/>
        <v>0</v>
      </c>
      <c r="K589" s="18"/>
    </row>
    <row r="590" spans="1:11" ht="47.25" x14ac:dyDescent="0.25">
      <c r="A590" s="4" t="s">
        <v>168</v>
      </c>
      <c r="B590" s="4" t="s">
        <v>74</v>
      </c>
      <c r="C590" s="4" t="s">
        <v>81</v>
      </c>
      <c r="D590" s="4" t="s">
        <v>115</v>
      </c>
      <c r="E590" s="4"/>
      <c r="F590" s="14" t="s">
        <v>1199</v>
      </c>
      <c r="G590" s="5">
        <f>G591</f>
        <v>0</v>
      </c>
      <c r="H590" s="5">
        <f t="shared" ref="H590:J594" si="478">H591</f>
        <v>0</v>
      </c>
      <c r="I590" s="5">
        <f t="shared" si="478"/>
        <v>4572</v>
      </c>
      <c r="J590" s="5">
        <f t="shared" si="478"/>
        <v>0</v>
      </c>
      <c r="K590" s="19"/>
    </row>
    <row r="591" spans="1:11" ht="31.5" x14ac:dyDescent="0.25">
      <c r="A591" s="4" t="s">
        <v>168</v>
      </c>
      <c r="B591" s="4" t="s">
        <v>74</v>
      </c>
      <c r="C591" s="4" t="s">
        <v>81</v>
      </c>
      <c r="D591" s="4" t="s">
        <v>116</v>
      </c>
      <c r="E591" s="4"/>
      <c r="F591" s="14" t="s">
        <v>1205</v>
      </c>
      <c r="G591" s="5">
        <f>G592</f>
        <v>0</v>
      </c>
      <c r="H591" s="5">
        <f t="shared" si="478"/>
        <v>0</v>
      </c>
      <c r="I591" s="5">
        <f t="shared" si="478"/>
        <v>4572</v>
      </c>
      <c r="J591" s="5">
        <f t="shared" si="478"/>
        <v>0</v>
      </c>
      <c r="K591" s="19"/>
    </row>
    <row r="592" spans="1:11" ht="78.75" x14ac:dyDescent="0.25">
      <c r="A592" s="4" t="s">
        <v>168</v>
      </c>
      <c r="B592" s="4" t="s">
        <v>74</v>
      </c>
      <c r="C592" s="4" t="s">
        <v>81</v>
      </c>
      <c r="D592" s="4" t="s">
        <v>117</v>
      </c>
      <c r="E592" s="4"/>
      <c r="F592" s="14" t="s">
        <v>1206</v>
      </c>
      <c r="G592" s="5">
        <f>G593</f>
        <v>0</v>
      </c>
      <c r="H592" s="5">
        <f t="shared" si="478"/>
        <v>0</v>
      </c>
      <c r="I592" s="5">
        <f t="shared" si="478"/>
        <v>4572</v>
      </c>
      <c r="J592" s="5">
        <f t="shared" si="478"/>
        <v>0</v>
      </c>
      <c r="K592" s="19"/>
    </row>
    <row r="593" spans="1:11" ht="31.5" x14ac:dyDescent="0.25">
      <c r="A593" s="4" t="s">
        <v>168</v>
      </c>
      <c r="B593" s="4" t="s">
        <v>74</v>
      </c>
      <c r="C593" s="4" t="s">
        <v>81</v>
      </c>
      <c r="D593" s="4" t="s">
        <v>109</v>
      </c>
      <c r="E593" s="4"/>
      <c r="F593" s="14" t="s">
        <v>900</v>
      </c>
      <c r="G593" s="5">
        <f>G594</f>
        <v>0</v>
      </c>
      <c r="H593" s="5">
        <f t="shared" si="478"/>
        <v>0</v>
      </c>
      <c r="I593" s="5">
        <f t="shared" si="478"/>
        <v>4572</v>
      </c>
      <c r="J593" s="5">
        <f t="shared" si="478"/>
        <v>0</v>
      </c>
      <c r="K593" s="19"/>
    </row>
    <row r="594" spans="1:11" ht="31.5" x14ac:dyDescent="0.25">
      <c r="A594" s="4" t="s">
        <v>168</v>
      </c>
      <c r="B594" s="4" t="s">
        <v>74</v>
      </c>
      <c r="C594" s="4" t="s">
        <v>81</v>
      </c>
      <c r="D594" s="4" t="s">
        <v>109</v>
      </c>
      <c r="E594" s="4" t="s">
        <v>92</v>
      </c>
      <c r="F594" s="14" t="s">
        <v>570</v>
      </c>
      <c r="G594" s="5">
        <f>G595</f>
        <v>0</v>
      </c>
      <c r="H594" s="5">
        <f t="shared" si="478"/>
        <v>0</v>
      </c>
      <c r="I594" s="5">
        <f t="shared" si="478"/>
        <v>4572</v>
      </c>
      <c r="J594" s="5">
        <f t="shared" si="478"/>
        <v>0</v>
      </c>
      <c r="K594" s="19"/>
    </row>
    <row r="595" spans="1:11" x14ac:dyDescent="0.25">
      <c r="A595" s="4" t="s">
        <v>168</v>
      </c>
      <c r="B595" s="4" t="s">
        <v>74</v>
      </c>
      <c r="C595" s="4" t="s">
        <v>81</v>
      </c>
      <c r="D595" s="4" t="s">
        <v>109</v>
      </c>
      <c r="E595" s="4" t="s">
        <v>104</v>
      </c>
      <c r="F595" s="14" t="s">
        <v>572</v>
      </c>
      <c r="G595" s="5">
        <v>0</v>
      </c>
      <c r="H595" s="5">
        <v>0</v>
      </c>
      <c r="I595" s="5">
        <v>4572</v>
      </c>
      <c r="J595" s="5"/>
      <c r="K595" s="19"/>
    </row>
    <row r="596" spans="1:11" ht="31.5" x14ac:dyDescent="0.25">
      <c r="A596" s="4" t="s">
        <v>168</v>
      </c>
      <c r="B596" s="4" t="s">
        <v>74</v>
      </c>
      <c r="C596" s="4" t="s">
        <v>81</v>
      </c>
      <c r="D596" s="4" t="s">
        <v>174</v>
      </c>
      <c r="E596" s="4"/>
      <c r="F596" s="14" t="s">
        <v>1214</v>
      </c>
      <c r="G596" s="5">
        <f t="shared" ref="G596:I597" si="479">G597</f>
        <v>650959.79999999993</v>
      </c>
      <c r="H596" s="5">
        <f t="shared" si="479"/>
        <v>649672.5</v>
      </c>
      <c r="I596" s="5">
        <f t="shared" si="479"/>
        <v>649672.5</v>
      </c>
      <c r="J596" s="5">
        <f t="shared" ref="J596:J597" si="480">J597</f>
        <v>0</v>
      </c>
      <c r="K596" s="19"/>
    </row>
    <row r="597" spans="1:11" ht="31.5" x14ac:dyDescent="0.25">
      <c r="A597" s="4" t="s">
        <v>168</v>
      </c>
      <c r="B597" s="4" t="s">
        <v>74</v>
      </c>
      <c r="C597" s="4" t="s">
        <v>81</v>
      </c>
      <c r="D597" s="4" t="s">
        <v>731</v>
      </c>
      <c r="E597" s="4"/>
      <c r="F597" s="14" t="s">
        <v>1223</v>
      </c>
      <c r="G597" s="5">
        <f>G598</f>
        <v>650959.79999999993</v>
      </c>
      <c r="H597" s="5">
        <f t="shared" si="479"/>
        <v>649672.5</v>
      </c>
      <c r="I597" s="5">
        <f t="shared" si="479"/>
        <v>649672.5</v>
      </c>
      <c r="J597" s="5">
        <f t="shared" si="480"/>
        <v>0</v>
      </c>
      <c r="K597" s="19"/>
    </row>
    <row r="598" spans="1:11" ht="47.25" x14ac:dyDescent="0.25">
      <c r="A598" s="4" t="s">
        <v>168</v>
      </c>
      <c r="B598" s="4" t="s">
        <v>74</v>
      </c>
      <c r="C598" s="4" t="s">
        <v>81</v>
      </c>
      <c r="D598" s="4" t="s">
        <v>732</v>
      </c>
      <c r="E598" s="4"/>
      <c r="F598" s="14" t="s">
        <v>1224</v>
      </c>
      <c r="G598" s="5">
        <f>G599+G608+G611+G614</f>
        <v>650959.79999999993</v>
      </c>
      <c r="H598" s="5">
        <f t="shared" ref="H598:J598" si="481">H599+H608+H611+H614</f>
        <v>649672.5</v>
      </c>
      <c r="I598" s="5">
        <f t="shared" si="481"/>
        <v>649672.5</v>
      </c>
      <c r="J598" s="5">
        <f t="shared" si="481"/>
        <v>0</v>
      </c>
      <c r="K598" s="19"/>
    </row>
    <row r="599" spans="1:11" ht="47.25" x14ac:dyDescent="0.25">
      <c r="A599" s="4" t="s">
        <v>168</v>
      </c>
      <c r="B599" s="4" t="s">
        <v>74</v>
      </c>
      <c r="C599" s="4" t="s">
        <v>81</v>
      </c>
      <c r="D599" s="4" t="s">
        <v>727</v>
      </c>
      <c r="E599" s="4"/>
      <c r="F599" s="14" t="s">
        <v>594</v>
      </c>
      <c r="G599" s="5">
        <f t="shared" ref="G599:I599" si="482">G600+G602+G604+G606</f>
        <v>632156.5</v>
      </c>
      <c r="H599" s="5">
        <f t="shared" si="482"/>
        <v>630869.20000000007</v>
      </c>
      <c r="I599" s="5">
        <f t="shared" si="482"/>
        <v>630869.20000000007</v>
      </c>
      <c r="J599" s="5">
        <f t="shared" ref="J599" si="483">J600+J602+J604+J606</f>
        <v>0</v>
      </c>
      <c r="K599" s="19"/>
    </row>
    <row r="600" spans="1:11" ht="78.75" x14ac:dyDescent="0.25">
      <c r="A600" s="4" t="s">
        <v>168</v>
      </c>
      <c r="B600" s="4" t="s">
        <v>74</v>
      </c>
      <c r="C600" s="4" t="s">
        <v>81</v>
      </c>
      <c r="D600" s="4" t="s">
        <v>727</v>
      </c>
      <c r="E600" s="4" t="s">
        <v>22</v>
      </c>
      <c r="F600" s="14" t="s">
        <v>557</v>
      </c>
      <c r="G600" s="5">
        <f t="shared" ref="G600:I600" si="484">G601</f>
        <v>8366.5</v>
      </c>
      <c r="H600" s="5">
        <f t="shared" si="484"/>
        <v>8228.5</v>
      </c>
      <c r="I600" s="5">
        <f t="shared" si="484"/>
        <v>8228.5</v>
      </c>
      <c r="J600" s="5">
        <f t="shared" ref="J600" si="485">J601</f>
        <v>0</v>
      </c>
      <c r="K600" s="19"/>
    </row>
    <row r="601" spans="1:11" x14ac:dyDescent="0.25">
      <c r="A601" s="4" t="s">
        <v>168</v>
      </c>
      <c r="B601" s="4" t="s">
        <v>74</v>
      </c>
      <c r="C601" s="4" t="s">
        <v>81</v>
      </c>
      <c r="D601" s="4" t="s">
        <v>727</v>
      </c>
      <c r="E601" s="4" t="s">
        <v>23</v>
      </c>
      <c r="F601" s="14" t="s">
        <v>558</v>
      </c>
      <c r="G601" s="5">
        <v>8366.5</v>
      </c>
      <c r="H601" s="5">
        <v>8228.5</v>
      </c>
      <c r="I601" s="5">
        <v>8228.5</v>
      </c>
      <c r="J601" s="5"/>
      <c r="K601" s="19"/>
    </row>
    <row r="602" spans="1:11" ht="31.5" x14ac:dyDescent="0.25">
      <c r="A602" s="4" t="s">
        <v>168</v>
      </c>
      <c r="B602" s="4" t="s">
        <v>74</v>
      </c>
      <c r="C602" s="4" t="s">
        <v>81</v>
      </c>
      <c r="D602" s="4" t="s">
        <v>727</v>
      </c>
      <c r="E602" s="4" t="s">
        <v>15</v>
      </c>
      <c r="F602" s="14" t="s">
        <v>560</v>
      </c>
      <c r="G602" s="5">
        <f t="shared" ref="G602:I602" si="486">G603</f>
        <v>3347.1</v>
      </c>
      <c r="H602" s="5">
        <f t="shared" si="486"/>
        <v>3347.3</v>
      </c>
      <c r="I602" s="5">
        <f t="shared" si="486"/>
        <v>3347.3</v>
      </c>
      <c r="J602" s="5">
        <f t="shared" ref="J602" si="487">J603</f>
        <v>0</v>
      </c>
      <c r="K602" s="19"/>
    </row>
    <row r="603" spans="1:11" ht="31.5" x14ac:dyDescent="0.25">
      <c r="A603" s="4" t="s">
        <v>168</v>
      </c>
      <c r="B603" s="4" t="s">
        <v>74</v>
      </c>
      <c r="C603" s="4" t="s">
        <v>81</v>
      </c>
      <c r="D603" s="4" t="s">
        <v>727</v>
      </c>
      <c r="E603" s="4" t="s">
        <v>16</v>
      </c>
      <c r="F603" s="14" t="s">
        <v>561</v>
      </c>
      <c r="G603" s="5">
        <f>3347+0.1</f>
        <v>3347.1</v>
      </c>
      <c r="H603" s="5">
        <v>3347.3</v>
      </c>
      <c r="I603" s="5">
        <v>3347.3</v>
      </c>
      <c r="J603" s="5"/>
      <c r="K603" s="19"/>
    </row>
    <row r="604" spans="1:11" ht="31.5" x14ac:dyDescent="0.25">
      <c r="A604" s="4" t="s">
        <v>168</v>
      </c>
      <c r="B604" s="4" t="s">
        <v>74</v>
      </c>
      <c r="C604" s="4" t="s">
        <v>81</v>
      </c>
      <c r="D604" s="4" t="s">
        <v>727</v>
      </c>
      <c r="E604" s="4" t="s">
        <v>92</v>
      </c>
      <c r="F604" s="14" t="s">
        <v>570</v>
      </c>
      <c r="G604" s="5">
        <f t="shared" ref="G604:I604" si="488">G605</f>
        <v>620391.30000000005</v>
      </c>
      <c r="H604" s="5">
        <f t="shared" si="488"/>
        <v>619241.80000000005</v>
      </c>
      <c r="I604" s="5">
        <f t="shared" si="488"/>
        <v>619241.80000000005</v>
      </c>
      <c r="J604" s="5">
        <f t="shared" ref="J604" si="489">J605</f>
        <v>0</v>
      </c>
      <c r="K604" s="19"/>
    </row>
    <row r="605" spans="1:11" x14ac:dyDescent="0.25">
      <c r="A605" s="4" t="s">
        <v>168</v>
      </c>
      <c r="B605" s="4" t="s">
        <v>74</v>
      </c>
      <c r="C605" s="4" t="s">
        <v>81</v>
      </c>
      <c r="D605" s="4" t="s">
        <v>727</v>
      </c>
      <c r="E605" s="4" t="s">
        <v>104</v>
      </c>
      <c r="F605" s="14" t="s">
        <v>572</v>
      </c>
      <c r="G605" s="5">
        <v>620391.30000000005</v>
      </c>
      <c r="H605" s="5">
        <v>619241.80000000005</v>
      </c>
      <c r="I605" s="5">
        <v>619241.80000000005</v>
      </c>
      <c r="J605" s="5"/>
      <c r="K605" s="19"/>
    </row>
    <row r="606" spans="1:11" x14ac:dyDescent="0.25">
      <c r="A606" s="4" t="s">
        <v>168</v>
      </c>
      <c r="B606" s="4" t="s">
        <v>74</v>
      </c>
      <c r="C606" s="4" t="s">
        <v>81</v>
      </c>
      <c r="D606" s="4" t="s">
        <v>727</v>
      </c>
      <c r="E606" s="4" t="s">
        <v>17</v>
      </c>
      <c r="F606" s="14" t="s">
        <v>576</v>
      </c>
      <c r="G606" s="5">
        <f t="shared" ref="G606:I606" si="490">G607</f>
        <v>51.599999999999994</v>
      </c>
      <c r="H606" s="5">
        <f t="shared" si="490"/>
        <v>51.599999999999994</v>
      </c>
      <c r="I606" s="5">
        <f t="shared" si="490"/>
        <v>51.599999999999994</v>
      </c>
      <c r="J606" s="5">
        <f t="shared" ref="J606" si="491">J607</f>
        <v>0</v>
      </c>
      <c r="K606" s="19"/>
    </row>
    <row r="607" spans="1:11" x14ac:dyDescent="0.25">
      <c r="A607" s="4" t="s">
        <v>168</v>
      </c>
      <c r="B607" s="4" t="s">
        <v>74</v>
      </c>
      <c r="C607" s="4" t="s">
        <v>81</v>
      </c>
      <c r="D607" s="4" t="s">
        <v>727</v>
      </c>
      <c r="E607" s="4" t="s">
        <v>24</v>
      </c>
      <c r="F607" s="14" t="s">
        <v>579</v>
      </c>
      <c r="G607" s="5">
        <v>51.599999999999994</v>
      </c>
      <c r="H607" s="5">
        <v>51.599999999999994</v>
      </c>
      <c r="I607" s="5">
        <v>51.599999999999994</v>
      </c>
      <c r="J607" s="5"/>
      <c r="K607" s="19"/>
    </row>
    <row r="608" spans="1:11" ht="31.5" x14ac:dyDescent="0.25">
      <c r="A608" s="4" t="s">
        <v>168</v>
      </c>
      <c r="B608" s="4" t="s">
        <v>74</v>
      </c>
      <c r="C608" s="4" t="s">
        <v>81</v>
      </c>
      <c r="D608" s="4" t="s">
        <v>728</v>
      </c>
      <c r="E608" s="4"/>
      <c r="F608" s="14" t="s">
        <v>793</v>
      </c>
      <c r="G608" s="5">
        <f t="shared" ref="G608:I609" si="492">G609</f>
        <v>850</v>
      </c>
      <c r="H608" s="5">
        <f t="shared" si="492"/>
        <v>850</v>
      </c>
      <c r="I608" s="5">
        <f t="shared" si="492"/>
        <v>850</v>
      </c>
      <c r="J608" s="5">
        <f t="shared" ref="J608:J609" si="493">J609</f>
        <v>0</v>
      </c>
      <c r="K608" s="19"/>
    </row>
    <row r="609" spans="1:11" ht="31.5" x14ac:dyDescent="0.25">
      <c r="A609" s="4" t="s">
        <v>168</v>
      </c>
      <c r="B609" s="4" t="s">
        <v>74</v>
      </c>
      <c r="C609" s="4" t="s">
        <v>81</v>
      </c>
      <c r="D609" s="4" t="s">
        <v>728</v>
      </c>
      <c r="E609" s="4" t="s">
        <v>92</v>
      </c>
      <c r="F609" s="14" t="s">
        <v>570</v>
      </c>
      <c r="G609" s="5">
        <f t="shared" si="492"/>
        <v>850</v>
      </c>
      <c r="H609" s="5">
        <f t="shared" si="492"/>
        <v>850</v>
      </c>
      <c r="I609" s="5">
        <f t="shared" si="492"/>
        <v>850</v>
      </c>
      <c r="J609" s="5">
        <f t="shared" si="493"/>
        <v>0</v>
      </c>
      <c r="K609" s="19"/>
    </row>
    <row r="610" spans="1:11" x14ac:dyDescent="0.25">
      <c r="A610" s="4" t="s">
        <v>168</v>
      </c>
      <c r="B610" s="4" t="s">
        <v>74</v>
      </c>
      <c r="C610" s="4" t="s">
        <v>81</v>
      </c>
      <c r="D610" s="4" t="s">
        <v>728</v>
      </c>
      <c r="E610" s="4" t="s">
        <v>104</v>
      </c>
      <c r="F610" s="14" t="s">
        <v>572</v>
      </c>
      <c r="G610" s="5">
        <v>850</v>
      </c>
      <c r="H610" s="5">
        <v>850</v>
      </c>
      <c r="I610" s="5">
        <v>850</v>
      </c>
      <c r="J610" s="5"/>
      <c r="K610" s="19"/>
    </row>
    <row r="611" spans="1:11" ht="31.5" x14ac:dyDescent="0.25">
      <c r="A611" s="4" t="s">
        <v>168</v>
      </c>
      <c r="B611" s="4" t="s">
        <v>74</v>
      </c>
      <c r="C611" s="4" t="s">
        <v>81</v>
      </c>
      <c r="D611" s="4" t="s">
        <v>729</v>
      </c>
      <c r="E611" s="4"/>
      <c r="F611" s="14" t="s">
        <v>800</v>
      </c>
      <c r="G611" s="5">
        <f t="shared" ref="G611:I612" si="494">G612</f>
        <v>2391.1</v>
      </c>
      <c r="H611" s="5">
        <f t="shared" si="494"/>
        <v>2391.1</v>
      </c>
      <c r="I611" s="5">
        <f t="shared" si="494"/>
        <v>2391.1</v>
      </c>
      <c r="J611" s="5">
        <f t="shared" ref="J611:J612" si="495">J612</f>
        <v>0</v>
      </c>
      <c r="K611" s="19"/>
    </row>
    <row r="612" spans="1:11" ht="31.5" x14ac:dyDescent="0.25">
      <c r="A612" s="4" t="s">
        <v>168</v>
      </c>
      <c r="B612" s="4" t="s">
        <v>74</v>
      </c>
      <c r="C612" s="4" t="s">
        <v>81</v>
      </c>
      <c r="D612" s="4" t="s">
        <v>729</v>
      </c>
      <c r="E612" s="4" t="s">
        <v>92</v>
      </c>
      <c r="F612" s="14" t="s">
        <v>570</v>
      </c>
      <c r="G612" s="5">
        <f t="shared" si="494"/>
        <v>2391.1</v>
      </c>
      <c r="H612" s="5">
        <f t="shared" si="494"/>
        <v>2391.1</v>
      </c>
      <c r="I612" s="5">
        <f t="shared" si="494"/>
        <v>2391.1</v>
      </c>
      <c r="J612" s="5">
        <f t="shared" si="495"/>
        <v>0</v>
      </c>
      <c r="K612" s="19"/>
    </row>
    <row r="613" spans="1:11" x14ac:dyDescent="0.25">
      <c r="A613" s="4" t="s">
        <v>168</v>
      </c>
      <c r="B613" s="4" t="s">
        <v>74</v>
      </c>
      <c r="C613" s="4" t="s">
        <v>81</v>
      </c>
      <c r="D613" s="4" t="s">
        <v>729</v>
      </c>
      <c r="E613" s="4" t="s">
        <v>104</v>
      </c>
      <c r="F613" s="14" t="s">
        <v>572</v>
      </c>
      <c r="G613" s="5">
        <v>2391.1</v>
      </c>
      <c r="H613" s="5">
        <v>2391.1</v>
      </c>
      <c r="I613" s="5">
        <v>2391.1</v>
      </c>
      <c r="J613" s="5"/>
      <c r="K613" s="19"/>
    </row>
    <row r="614" spans="1:11" ht="47.25" x14ac:dyDescent="0.25">
      <c r="A614" s="4" t="s">
        <v>168</v>
      </c>
      <c r="B614" s="4" t="s">
        <v>74</v>
      </c>
      <c r="C614" s="4" t="s">
        <v>81</v>
      </c>
      <c r="D614" s="4" t="s">
        <v>730</v>
      </c>
      <c r="E614" s="4"/>
      <c r="F614" s="14" t="s">
        <v>801</v>
      </c>
      <c r="G614" s="5">
        <f t="shared" ref="G614:I614" si="496">G615+G617</f>
        <v>15562.199999999999</v>
      </c>
      <c r="H614" s="5">
        <f t="shared" si="496"/>
        <v>15562.199999999999</v>
      </c>
      <c r="I614" s="5">
        <f t="shared" si="496"/>
        <v>15562.199999999999</v>
      </c>
      <c r="J614" s="5">
        <f t="shared" ref="J614" si="497">J615+J617</f>
        <v>0</v>
      </c>
      <c r="K614" s="19"/>
    </row>
    <row r="615" spans="1:11" ht="78.75" x14ac:dyDescent="0.25">
      <c r="A615" s="4" t="s">
        <v>168</v>
      </c>
      <c r="B615" s="4" t="s">
        <v>74</v>
      </c>
      <c r="C615" s="4" t="s">
        <v>81</v>
      </c>
      <c r="D615" s="4" t="s">
        <v>730</v>
      </c>
      <c r="E615" s="4" t="s">
        <v>22</v>
      </c>
      <c r="F615" s="14" t="s">
        <v>557</v>
      </c>
      <c r="G615" s="5">
        <f t="shared" ref="G615:I615" si="498">G616</f>
        <v>266.8</v>
      </c>
      <c r="H615" s="5">
        <f t="shared" si="498"/>
        <v>266.8</v>
      </c>
      <c r="I615" s="5">
        <f t="shared" si="498"/>
        <v>266.8</v>
      </c>
      <c r="J615" s="5">
        <f t="shared" ref="J615" si="499">J616</f>
        <v>0</v>
      </c>
      <c r="K615" s="19"/>
    </row>
    <row r="616" spans="1:11" x14ac:dyDescent="0.25">
      <c r="A616" s="4" t="s">
        <v>168</v>
      </c>
      <c r="B616" s="4" t="s">
        <v>74</v>
      </c>
      <c r="C616" s="4" t="s">
        <v>81</v>
      </c>
      <c r="D616" s="4" t="s">
        <v>730</v>
      </c>
      <c r="E616" s="4" t="s">
        <v>23</v>
      </c>
      <c r="F616" s="14" t="s">
        <v>558</v>
      </c>
      <c r="G616" s="5">
        <v>266.8</v>
      </c>
      <c r="H616" s="5">
        <v>266.8</v>
      </c>
      <c r="I616" s="5">
        <v>266.8</v>
      </c>
      <c r="J616" s="5"/>
      <c r="K616" s="19"/>
    </row>
    <row r="617" spans="1:11" ht="31.5" x14ac:dyDescent="0.25">
      <c r="A617" s="4" t="s">
        <v>168</v>
      </c>
      <c r="B617" s="4" t="s">
        <v>74</v>
      </c>
      <c r="C617" s="4" t="s">
        <v>81</v>
      </c>
      <c r="D617" s="4" t="s">
        <v>730</v>
      </c>
      <c r="E617" s="4" t="s">
        <v>92</v>
      </c>
      <c r="F617" s="14" t="s">
        <v>570</v>
      </c>
      <c r="G617" s="5">
        <f t="shared" ref="G617:I617" si="500">G618</f>
        <v>15295.4</v>
      </c>
      <c r="H617" s="5">
        <f t="shared" si="500"/>
        <v>15295.4</v>
      </c>
      <c r="I617" s="5">
        <f t="shared" si="500"/>
        <v>15295.4</v>
      </c>
      <c r="J617" s="5">
        <f t="shared" ref="J617" si="501">J618</f>
        <v>0</v>
      </c>
      <c r="K617" s="19"/>
    </row>
    <row r="618" spans="1:11" x14ac:dyDescent="0.25">
      <c r="A618" s="4" t="s">
        <v>168</v>
      </c>
      <c r="B618" s="4" t="s">
        <v>74</v>
      </c>
      <c r="C618" s="4" t="s">
        <v>81</v>
      </c>
      <c r="D618" s="4" t="s">
        <v>730</v>
      </c>
      <c r="E618" s="4" t="s">
        <v>104</v>
      </c>
      <c r="F618" s="14" t="s">
        <v>572</v>
      </c>
      <c r="G618" s="5">
        <v>15295.4</v>
      </c>
      <c r="H618" s="5">
        <v>15295.4</v>
      </c>
      <c r="I618" s="5">
        <v>15295.4</v>
      </c>
      <c r="J618" s="5"/>
      <c r="K618" s="19"/>
    </row>
    <row r="619" spans="1:11" ht="31.5" x14ac:dyDescent="0.25">
      <c r="A619" s="4" t="s">
        <v>168</v>
      </c>
      <c r="B619" s="4" t="s">
        <v>74</v>
      </c>
      <c r="C619" s="4" t="s">
        <v>81</v>
      </c>
      <c r="D619" s="4" t="s">
        <v>685</v>
      </c>
      <c r="E619" s="4"/>
      <c r="F619" s="14" t="s">
        <v>1232</v>
      </c>
      <c r="G619" s="5">
        <f>G625+G620</f>
        <v>2764.5</v>
      </c>
      <c r="H619" s="5">
        <f>H625+H620</f>
        <v>1150.7</v>
      </c>
      <c r="I619" s="5">
        <f>I625+I620</f>
        <v>22352.800000000003</v>
      </c>
      <c r="J619" s="5">
        <f>J625+J620</f>
        <v>0</v>
      </c>
      <c r="K619" s="19"/>
    </row>
    <row r="620" spans="1:11" ht="47.25" x14ac:dyDescent="0.25">
      <c r="A620" s="4" t="s">
        <v>168</v>
      </c>
      <c r="B620" s="4" t="s">
        <v>74</v>
      </c>
      <c r="C620" s="4" t="s">
        <v>81</v>
      </c>
      <c r="D620" s="4" t="s">
        <v>690</v>
      </c>
      <c r="E620" s="4"/>
      <c r="F620" s="14" t="s">
        <v>1236</v>
      </c>
      <c r="G620" s="5">
        <f>G621</f>
        <v>0</v>
      </c>
      <c r="H620" s="5">
        <f t="shared" ref="H620:J620" si="502">H621</f>
        <v>0</v>
      </c>
      <c r="I620" s="5">
        <f t="shared" si="502"/>
        <v>6999.9</v>
      </c>
      <c r="J620" s="5">
        <f t="shared" si="502"/>
        <v>0</v>
      </c>
      <c r="K620" s="19"/>
    </row>
    <row r="621" spans="1:11" ht="47.25" x14ac:dyDescent="0.25">
      <c r="A621" s="4" t="s">
        <v>168</v>
      </c>
      <c r="B621" s="4" t="s">
        <v>74</v>
      </c>
      <c r="C621" s="4" t="s">
        <v>81</v>
      </c>
      <c r="D621" s="4" t="s">
        <v>726</v>
      </c>
      <c r="E621" s="4"/>
      <c r="F621" s="14" t="s">
        <v>1110</v>
      </c>
      <c r="G621" s="5">
        <f>G622</f>
        <v>0</v>
      </c>
      <c r="H621" s="5">
        <f t="shared" ref="H621:J623" si="503">H622</f>
        <v>0</v>
      </c>
      <c r="I621" s="5">
        <f t="shared" si="503"/>
        <v>6999.9</v>
      </c>
      <c r="J621" s="5">
        <f t="shared" si="503"/>
        <v>0</v>
      </c>
      <c r="K621" s="19"/>
    </row>
    <row r="622" spans="1:11" ht="31.5" x14ac:dyDescent="0.25">
      <c r="A622" s="4" t="s">
        <v>168</v>
      </c>
      <c r="B622" s="4" t="s">
        <v>74</v>
      </c>
      <c r="C622" s="4" t="s">
        <v>81</v>
      </c>
      <c r="D622" s="4" t="s">
        <v>1111</v>
      </c>
      <c r="E622" s="4"/>
      <c r="F622" s="14" t="s">
        <v>1245</v>
      </c>
      <c r="G622" s="5">
        <f>G623</f>
        <v>0</v>
      </c>
      <c r="H622" s="5">
        <f t="shared" si="503"/>
        <v>0</v>
      </c>
      <c r="I622" s="5">
        <f t="shared" si="503"/>
        <v>6999.9</v>
      </c>
      <c r="J622" s="5">
        <f t="shared" si="503"/>
        <v>0</v>
      </c>
      <c r="K622" s="19"/>
    </row>
    <row r="623" spans="1:11" ht="31.5" x14ac:dyDescent="0.25">
      <c r="A623" s="4" t="s">
        <v>168</v>
      </c>
      <c r="B623" s="4" t="s">
        <v>74</v>
      </c>
      <c r="C623" s="4" t="s">
        <v>81</v>
      </c>
      <c r="D623" s="4" t="s">
        <v>1111</v>
      </c>
      <c r="E623" s="4" t="s">
        <v>280</v>
      </c>
      <c r="F623" s="14" t="s">
        <v>568</v>
      </c>
      <c r="G623" s="5">
        <f>G624</f>
        <v>0</v>
      </c>
      <c r="H623" s="5">
        <f t="shared" si="503"/>
        <v>0</v>
      </c>
      <c r="I623" s="5">
        <f t="shared" si="503"/>
        <v>6999.9</v>
      </c>
      <c r="J623" s="5">
        <f t="shared" si="503"/>
        <v>0</v>
      </c>
      <c r="K623" s="19"/>
    </row>
    <row r="624" spans="1:11" ht="110.25" x14ac:dyDescent="0.25">
      <c r="A624" s="4" t="s">
        <v>168</v>
      </c>
      <c r="B624" s="4" t="s">
        <v>74</v>
      </c>
      <c r="C624" s="4" t="s">
        <v>81</v>
      </c>
      <c r="D624" s="4" t="s">
        <v>1111</v>
      </c>
      <c r="E624" s="4" t="s">
        <v>699</v>
      </c>
      <c r="F624" s="14" t="s">
        <v>771</v>
      </c>
      <c r="G624" s="5">
        <v>0</v>
      </c>
      <c r="H624" s="5">
        <v>0</v>
      </c>
      <c r="I624" s="5">
        <v>6999.9</v>
      </c>
      <c r="J624" s="5"/>
      <c r="K624" s="19"/>
    </row>
    <row r="625" spans="1:11" ht="47.25" x14ac:dyDescent="0.25">
      <c r="A625" s="4" t="s">
        <v>168</v>
      </c>
      <c r="B625" s="4" t="s">
        <v>74</v>
      </c>
      <c r="C625" s="4" t="s">
        <v>81</v>
      </c>
      <c r="D625" s="4" t="s">
        <v>708</v>
      </c>
      <c r="E625" s="4"/>
      <c r="F625" s="14" t="s">
        <v>1250</v>
      </c>
      <c r="G625" s="5">
        <f t="shared" ref="G625:I625" si="504">G626</f>
        <v>2764.5</v>
      </c>
      <c r="H625" s="5">
        <f t="shared" si="504"/>
        <v>1150.7</v>
      </c>
      <c r="I625" s="5">
        <f t="shared" si="504"/>
        <v>15352.900000000001</v>
      </c>
      <c r="J625" s="5">
        <f t="shared" ref="J625" si="505">J626</f>
        <v>0</v>
      </c>
      <c r="K625" s="19"/>
    </row>
    <row r="626" spans="1:11" ht="63" x14ac:dyDescent="0.25">
      <c r="A626" s="4" t="s">
        <v>168</v>
      </c>
      <c r="B626" s="4" t="s">
        <v>74</v>
      </c>
      <c r="C626" s="4" t="s">
        <v>81</v>
      </c>
      <c r="D626" s="4" t="s">
        <v>710</v>
      </c>
      <c r="E626" s="4"/>
      <c r="F626" s="14" t="s">
        <v>1252</v>
      </c>
      <c r="G626" s="5">
        <f t="shared" ref="G626:I626" si="506">G627+G632</f>
        <v>2764.5</v>
      </c>
      <c r="H626" s="5">
        <f t="shared" si="506"/>
        <v>1150.7</v>
      </c>
      <c r="I626" s="5">
        <f t="shared" si="506"/>
        <v>15352.900000000001</v>
      </c>
      <c r="J626" s="5">
        <f t="shared" ref="J626" si="507">J627+J632</f>
        <v>0</v>
      </c>
      <c r="K626" s="19"/>
    </row>
    <row r="627" spans="1:11" ht="31.5" x14ac:dyDescent="0.25">
      <c r="A627" s="4" t="s">
        <v>168</v>
      </c>
      <c r="B627" s="4" t="s">
        <v>74</v>
      </c>
      <c r="C627" s="4" t="s">
        <v>81</v>
      </c>
      <c r="D627" s="4" t="s">
        <v>701</v>
      </c>
      <c r="E627" s="4"/>
      <c r="F627" s="14" t="s">
        <v>809</v>
      </c>
      <c r="G627" s="5">
        <f t="shared" ref="G627:I627" si="508">G628+G630</f>
        <v>1150.7</v>
      </c>
      <c r="H627" s="5">
        <f t="shared" si="508"/>
        <v>1150.7</v>
      </c>
      <c r="I627" s="5">
        <f t="shared" si="508"/>
        <v>1150.7</v>
      </c>
      <c r="J627" s="5">
        <f t="shared" ref="J627" si="509">J628+J630</f>
        <v>0</v>
      </c>
      <c r="K627" s="19"/>
    </row>
    <row r="628" spans="1:11" ht="31.5" x14ac:dyDescent="0.25">
      <c r="A628" s="4" t="s">
        <v>168</v>
      </c>
      <c r="B628" s="4" t="s">
        <v>74</v>
      </c>
      <c r="C628" s="4" t="s">
        <v>81</v>
      </c>
      <c r="D628" s="4" t="s">
        <v>701</v>
      </c>
      <c r="E628" s="4" t="s">
        <v>15</v>
      </c>
      <c r="F628" s="14" t="s">
        <v>560</v>
      </c>
      <c r="G628" s="5">
        <f t="shared" ref="G628:I628" si="510">G629</f>
        <v>45.2</v>
      </c>
      <c r="H628" s="5">
        <f t="shared" si="510"/>
        <v>45.2</v>
      </c>
      <c r="I628" s="5">
        <f t="shared" si="510"/>
        <v>45.2</v>
      </c>
      <c r="J628" s="5">
        <f t="shared" ref="J628" si="511">J629</f>
        <v>0</v>
      </c>
      <c r="K628" s="19"/>
    </row>
    <row r="629" spans="1:11" ht="31.5" x14ac:dyDescent="0.25">
      <c r="A629" s="4" t="s">
        <v>168</v>
      </c>
      <c r="B629" s="4" t="s">
        <v>74</v>
      </c>
      <c r="C629" s="4" t="s">
        <v>81</v>
      </c>
      <c r="D629" s="4" t="s">
        <v>701</v>
      </c>
      <c r="E629" s="4" t="s">
        <v>16</v>
      </c>
      <c r="F629" s="14" t="s">
        <v>561</v>
      </c>
      <c r="G629" s="5">
        <v>45.2</v>
      </c>
      <c r="H629" s="5">
        <v>45.2</v>
      </c>
      <c r="I629" s="5">
        <v>45.2</v>
      </c>
      <c r="J629" s="5"/>
      <c r="K629" s="19"/>
    </row>
    <row r="630" spans="1:11" ht="31.5" x14ac:dyDescent="0.25">
      <c r="A630" s="4" t="s">
        <v>168</v>
      </c>
      <c r="B630" s="4" t="s">
        <v>74</v>
      </c>
      <c r="C630" s="4" t="s">
        <v>81</v>
      </c>
      <c r="D630" s="4" t="s">
        <v>701</v>
      </c>
      <c r="E630" s="4" t="s">
        <v>92</v>
      </c>
      <c r="F630" s="14" t="s">
        <v>570</v>
      </c>
      <c r="G630" s="5">
        <f t="shared" ref="G630:I630" si="512">G631</f>
        <v>1105.5</v>
      </c>
      <c r="H630" s="5">
        <f t="shared" si="512"/>
        <v>1105.5</v>
      </c>
      <c r="I630" s="5">
        <f t="shared" si="512"/>
        <v>1105.5</v>
      </c>
      <c r="J630" s="5">
        <f t="shared" ref="J630" si="513">J631</f>
        <v>0</v>
      </c>
      <c r="K630" s="19"/>
    </row>
    <row r="631" spans="1:11" x14ac:dyDescent="0.25">
      <c r="A631" s="4" t="s">
        <v>168</v>
      </c>
      <c r="B631" s="4" t="s">
        <v>74</v>
      </c>
      <c r="C631" s="4" t="s">
        <v>81</v>
      </c>
      <c r="D631" s="4" t="s">
        <v>701</v>
      </c>
      <c r="E631" s="4" t="s">
        <v>104</v>
      </c>
      <c r="F631" s="14" t="s">
        <v>572</v>
      </c>
      <c r="G631" s="5">
        <v>1105.5</v>
      </c>
      <c r="H631" s="5">
        <v>1105.5</v>
      </c>
      <c r="I631" s="5">
        <v>1105.5</v>
      </c>
      <c r="J631" s="5"/>
      <c r="K631" s="19"/>
    </row>
    <row r="632" spans="1:11" ht="31.5" x14ac:dyDescent="0.25">
      <c r="A632" s="4" t="s">
        <v>168</v>
      </c>
      <c r="B632" s="4" t="s">
        <v>74</v>
      </c>
      <c r="C632" s="4" t="s">
        <v>81</v>
      </c>
      <c r="D632" s="4" t="s">
        <v>702</v>
      </c>
      <c r="E632" s="4"/>
      <c r="F632" s="14" t="s">
        <v>810</v>
      </c>
      <c r="G632" s="5">
        <f t="shared" ref="G632:I633" si="514">G633</f>
        <v>1613.8</v>
      </c>
      <c r="H632" s="5">
        <f t="shared" si="514"/>
        <v>0</v>
      </c>
      <c r="I632" s="5">
        <f t="shared" si="514"/>
        <v>14202.2</v>
      </c>
      <c r="J632" s="5">
        <f t="shared" ref="J632:J633" si="515">J633</f>
        <v>0</v>
      </c>
      <c r="K632" s="19"/>
    </row>
    <row r="633" spans="1:11" ht="31.5" x14ac:dyDescent="0.25">
      <c r="A633" s="4" t="s">
        <v>168</v>
      </c>
      <c r="B633" s="4" t="s">
        <v>74</v>
      </c>
      <c r="C633" s="4" t="s">
        <v>81</v>
      </c>
      <c r="D633" s="4" t="s">
        <v>702</v>
      </c>
      <c r="E633" s="4" t="s">
        <v>92</v>
      </c>
      <c r="F633" s="14" t="s">
        <v>570</v>
      </c>
      <c r="G633" s="5">
        <f t="shared" si="514"/>
        <v>1613.8</v>
      </c>
      <c r="H633" s="5">
        <f t="shared" si="514"/>
        <v>0</v>
      </c>
      <c r="I633" s="5">
        <f t="shared" si="514"/>
        <v>14202.2</v>
      </c>
      <c r="J633" s="5">
        <f t="shared" si="515"/>
        <v>0</v>
      </c>
      <c r="K633" s="19"/>
    </row>
    <row r="634" spans="1:11" x14ac:dyDescent="0.25">
      <c r="A634" s="4" t="s">
        <v>168</v>
      </c>
      <c r="B634" s="4" t="s">
        <v>74</v>
      </c>
      <c r="C634" s="4" t="s">
        <v>81</v>
      </c>
      <c r="D634" s="4" t="s">
        <v>702</v>
      </c>
      <c r="E634" s="4" t="s">
        <v>104</v>
      </c>
      <c r="F634" s="14" t="s">
        <v>572</v>
      </c>
      <c r="G634" s="5">
        <v>1613.8</v>
      </c>
      <c r="H634" s="5">
        <v>0</v>
      </c>
      <c r="I634" s="5">
        <v>14202.2</v>
      </c>
      <c r="J634" s="5"/>
      <c r="K634" s="19"/>
    </row>
    <row r="635" spans="1:11" s="10" customFormat="1" ht="31.5" x14ac:dyDescent="0.25">
      <c r="A635" s="9" t="s">
        <v>168</v>
      </c>
      <c r="B635" s="9" t="s">
        <v>74</v>
      </c>
      <c r="C635" s="9" t="s">
        <v>96</v>
      </c>
      <c r="D635" s="9"/>
      <c r="E635" s="9"/>
      <c r="F635" s="13" t="s">
        <v>776</v>
      </c>
      <c r="G635" s="11">
        <f>G636</f>
        <v>13582.6</v>
      </c>
      <c r="H635" s="11">
        <f t="shared" ref="H635:J635" si="516">H636</f>
        <v>13582.6</v>
      </c>
      <c r="I635" s="11">
        <f t="shared" si="516"/>
        <v>13582.6</v>
      </c>
      <c r="J635" s="11">
        <f t="shared" si="516"/>
        <v>0</v>
      </c>
      <c r="K635" s="18"/>
    </row>
    <row r="636" spans="1:11" ht="31.5" x14ac:dyDescent="0.25">
      <c r="A636" s="4" t="s">
        <v>168</v>
      </c>
      <c r="B636" s="4" t="s">
        <v>74</v>
      </c>
      <c r="C636" s="4" t="s">
        <v>96</v>
      </c>
      <c r="D636" s="4" t="s">
        <v>174</v>
      </c>
      <c r="E636" s="4"/>
      <c r="F636" s="14" t="s">
        <v>1214</v>
      </c>
      <c r="G636" s="5">
        <f t="shared" ref="G636:I637" si="517">G637</f>
        <v>13582.6</v>
      </c>
      <c r="H636" s="5">
        <f t="shared" si="517"/>
        <v>13582.6</v>
      </c>
      <c r="I636" s="5">
        <f t="shared" si="517"/>
        <v>13582.6</v>
      </c>
      <c r="J636" s="5">
        <f t="shared" ref="J636:J637" si="518">J637</f>
        <v>0</v>
      </c>
      <c r="K636" s="19"/>
    </row>
    <row r="637" spans="1:11" ht="47.25" x14ac:dyDescent="0.25">
      <c r="A637" s="4" t="s">
        <v>168</v>
      </c>
      <c r="B637" s="4" t="s">
        <v>74</v>
      </c>
      <c r="C637" s="4" t="s">
        <v>96</v>
      </c>
      <c r="D637" s="4" t="s">
        <v>175</v>
      </c>
      <c r="E637" s="4"/>
      <c r="F637" s="14" t="s">
        <v>1225</v>
      </c>
      <c r="G637" s="5">
        <f t="shared" si="517"/>
        <v>13582.6</v>
      </c>
      <c r="H637" s="5">
        <f t="shared" si="517"/>
        <v>13582.6</v>
      </c>
      <c r="I637" s="5">
        <f t="shared" si="517"/>
        <v>13582.6</v>
      </c>
      <c r="J637" s="5">
        <f t="shared" si="518"/>
        <v>0</v>
      </c>
      <c r="K637" s="19"/>
    </row>
    <row r="638" spans="1:11" ht="47.25" x14ac:dyDescent="0.25">
      <c r="A638" s="4" t="s">
        <v>168</v>
      </c>
      <c r="B638" s="4" t="s">
        <v>74</v>
      </c>
      <c r="C638" s="4" t="s">
        <v>96</v>
      </c>
      <c r="D638" s="4" t="s">
        <v>735</v>
      </c>
      <c r="E638" s="4"/>
      <c r="F638" s="14" t="s">
        <v>1226</v>
      </c>
      <c r="G638" s="5">
        <f>G639+G642</f>
        <v>13582.6</v>
      </c>
      <c r="H638" s="5">
        <f t="shared" ref="H638:J638" si="519">H639+H642</f>
        <v>13582.6</v>
      </c>
      <c r="I638" s="5">
        <f t="shared" si="519"/>
        <v>13582.6</v>
      </c>
      <c r="J638" s="5">
        <f t="shared" si="519"/>
        <v>0</v>
      </c>
      <c r="K638" s="19"/>
    </row>
    <row r="639" spans="1:11" ht="47.25" x14ac:dyDescent="0.25">
      <c r="A639" s="4" t="s">
        <v>168</v>
      </c>
      <c r="B639" s="4" t="s">
        <v>74</v>
      </c>
      <c r="C639" s="4" t="s">
        <v>96</v>
      </c>
      <c r="D639" s="4" t="s">
        <v>733</v>
      </c>
      <c r="E639" s="4"/>
      <c r="F639" s="14" t="s">
        <v>594</v>
      </c>
      <c r="G639" s="5">
        <f t="shared" ref="G639:I640" si="520">G640</f>
        <v>13392</v>
      </c>
      <c r="H639" s="5">
        <f t="shared" si="520"/>
        <v>13392</v>
      </c>
      <c r="I639" s="5">
        <f t="shared" si="520"/>
        <v>13392</v>
      </c>
      <c r="J639" s="5">
        <f t="shared" ref="J639:J640" si="521">J640</f>
        <v>0</v>
      </c>
      <c r="K639" s="19"/>
    </row>
    <row r="640" spans="1:11" ht="31.5" x14ac:dyDescent="0.25">
      <c r="A640" s="4" t="s">
        <v>168</v>
      </c>
      <c r="B640" s="4" t="s">
        <v>74</v>
      </c>
      <c r="C640" s="4" t="s">
        <v>96</v>
      </c>
      <c r="D640" s="4" t="s">
        <v>733</v>
      </c>
      <c r="E640" s="4" t="s">
        <v>92</v>
      </c>
      <c r="F640" s="14" t="s">
        <v>570</v>
      </c>
      <c r="G640" s="5">
        <f t="shared" si="520"/>
        <v>13392</v>
      </c>
      <c r="H640" s="5">
        <f t="shared" si="520"/>
        <v>13392</v>
      </c>
      <c r="I640" s="5">
        <f t="shared" si="520"/>
        <v>13392</v>
      </c>
      <c r="J640" s="5">
        <f t="shared" si="521"/>
        <v>0</v>
      </c>
      <c r="K640" s="19"/>
    </row>
    <row r="641" spans="1:11" x14ac:dyDescent="0.25">
      <c r="A641" s="4" t="s">
        <v>168</v>
      </c>
      <c r="B641" s="4" t="s">
        <v>74</v>
      </c>
      <c r="C641" s="4" t="s">
        <v>96</v>
      </c>
      <c r="D641" s="4" t="s">
        <v>733</v>
      </c>
      <c r="E641" s="4" t="s">
        <v>104</v>
      </c>
      <c r="F641" s="14" t="s">
        <v>572</v>
      </c>
      <c r="G641" s="5">
        <v>13392</v>
      </c>
      <c r="H641" s="5">
        <v>13392</v>
      </c>
      <c r="I641" s="5">
        <v>13392</v>
      </c>
      <c r="J641" s="5"/>
      <c r="K641" s="19"/>
    </row>
    <row r="642" spans="1:11" ht="47.25" x14ac:dyDescent="0.25">
      <c r="A642" s="4" t="s">
        <v>168</v>
      </c>
      <c r="B642" s="4" t="s">
        <v>74</v>
      </c>
      <c r="C642" s="4" t="s">
        <v>96</v>
      </c>
      <c r="D642" s="4" t="s">
        <v>734</v>
      </c>
      <c r="E642" s="4"/>
      <c r="F642" s="14" t="s">
        <v>801</v>
      </c>
      <c r="G642" s="5">
        <f t="shared" ref="G642:I643" si="522">G643</f>
        <v>190.6</v>
      </c>
      <c r="H642" s="5">
        <f t="shared" si="522"/>
        <v>190.6</v>
      </c>
      <c r="I642" s="5">
        <f t="shared" si="522"/>
        <v>190.6</v>
      </c>
      <c r="J642" s="5">
        <f t="shared" ref="J642:J643" si="523">J643</f>
        <v>0</v>
      </c>
      <c r="K642" s="19"/>
    </row>
    <row r="643" spans="1:11" ht="31.5" x14ac:dyDescent="0.25">
      <c r="A643" s="4" t="s">
        <v>168</v>
      </c>
      <c r="B643" s="4" t="s">
        <v>74</v>
      </c>
      <c r="C643" s="4" t="s">
        <v>96</v>
      </c>
      <c r="D643" s="4" t="s">
        <v>734</v>
      </c>
      <c r="E643" s="4" t="s">
        <v>92</v>
      </c>
      <c r="F643" s="14" t="s">
        <v>570</v>
      </c>
      <c r="G643" s="5">
        <f t="shared" si="522"/>
        <v>190.6</v>
      </c>
      <c r="H643" s="5">
        <f t="shared" si="522"/>
        <v>190.6</v>
      </c>
      <c r="I643" s="5">
        <f t="shared" si="522"/>
        <v>190.6</v>
      </c>
      <c r="J643" s="5">
        <f t="shared" si="523"/>
        <v>0</v>
      </c>
      <c r="K643" s="19"/>
    </row>
    <row r="644" spans="1:11" x14ac:dyDescent="0.25">
      <c r="A644" s="4" t="s">
        <v>168</v>
      </c>
      <c r="B644" s="4" t="s">
        <v>74</v>
      </c>
      <c r="C644" s="4" t="s">
        <v>96</v>
      </c>
      <c r="D644" s="4" t="s">
        <v>734</v>
      </c>
      <c r="E644" s="4" t="s">
        <v>104</v>
      </c>
      <c r="F644" s="14" t="s">
        <v>572</v>
      </c>
      <c r="G644" s="5">
        <v>190.6</v>
      </c>
      <c r="H644" s="5">
        <v>190.6</v>
      </c>
      <c r="I644" s="5">
        <v>190.6</v>
      </c>
      <c r="J644" s="5"/>
      <c r="K644" s="19"/>
    </row>
    <row r="645" spans="1:11" s="10" customFormat="1" x14ac:dyDescent="0.25">
      <c r="A645" s="9" t="s">
        <v>168</v>
      </c>
      <c r="B645" s="9" t="s">
        <v>74</v>
      </c>
      <c r="C645" s="9" t="s">
        <v>74</v>
      </c>
      <c r="D645" s="9"/>
      <c r="E645" s="9"/>
      <c r="F645" s="13" t="s">
        <v>547</v>
      </c>
      <c r="G645" s="11">
        <f t="shared" ref="G645:I648" si="524">G646</f>
        <v>43551.7</v>
      </c>
      <c r="H645" s="11">
        <f t="shared" si="524"/>
        <v>43551.7</v>
      </c>
      <c r="I645" s="11">
        <f t="shared" si="524"/>
        <v>43551.7</v>
      </c>
      <c r="J645" s="11">
        <f t="shared" ref="J645:J648" si="525">J646</f>
        <v>0</v>
      </c>
      <c r="K645" s="18"/>
    </row>
    <row r="646" spans="1:11" ht="47.25" x14ac:dyDescent="0.25">
      <c r="A646" s="4" t="s">
        <v>168</v>
      </c>
      <c r="B646" s="4" t="s">
        <v>74</v>
      </c>
      <c r="C646" s="4" t="s">
        <v>74</v>
      </c>
      <c r="D646" s="4" t="s">
        <v>115</v>
      </c>
      <c r="E646" s="4"/>
      <c r="F646" s="14" t="s">
        <v>1199</v>
      </c>
      <c r="G646" s="5">
        <f t="shared" si="524"/>
        <v>43551.7</v>
      </c>
      <c r="H646" s="5">
        <f t="shared" si="524"/>
        <v>43551.7</v>
      </c>
      <c r="I646" s="5">
        <f t="shared" si="524"/>
        <v>43551.7</v>
      </c>
      <c r="J646" s="5">
        <f t="shared" si="525"/>
        <v>0</v>
      </c>
      <c r="K646" s="19"/>
    </row>
    <row r="647" spans="1:11" ht="31.5" x14ac:dyDescent="0.25">
      <c r="A647" s="4" t="s">
        <v>168</v>
      </c>
      <c r="B647" s="4" t="s">
        <v>74</v>
      </c>
      <c r="C647" s="4" t="s">
        <v>74</v>
      </c>
      <c r="D647" s="4" t="s">
        <v>139</v>
      </c>
      <c r="E647" s="4"/>
      <c r="F647" s="14" t="s">
        <v>1209</v>
      </c>
      <c r="G647" s="5">
        <f t="shared" si="524"/>
        <v>43551.7</v>
      </c>
      <c r="H647" s="5">
        <f t="shared" si="524"/>
        <v>43551.7</v>
      </c>
      <c r="I647" s="5">
        <f t="shared" si="524"/>
        <v>43551.7</v>
      </c>
      <c r="J647" s="5">
        <f t="shared" si="525"/>
        <v>0</v>
      </c>
      <c r="K647" s="19"/>
    </row>
    <row r="648" spans="1:11" ht="47.25" x14ac:dyDescent="0.25">
      <c r="A648" s="4" t="s">
        <v>168</v>
      </c>
      <c r="B648" s="4" t="s">
        <v>74</v>
      </c>
      <c r="C648" s="4" t="s">
        <v>74</v>
      </c>
      <c r="D648" s="4" t="s">
        <v>140</v>
      </c>
      <c r="E648" s="4"/>
      <c r="F648" s="14" t="s">
        <v>1211</v>
      </c>
      <c r="G648" s="5">
        <f>G649</f>
        <v>43551.7</v>
      </c>
      <c r="H648" s="5">
        <f t="shared" si="524"/>
        <v>43551.7</v>
      </c>
      <c r="I648" s="5">
        <f t="shared" si="524"/>
        <v>43551.7</v>
      </c>
      <c r="J648" s="5">
        <f t="shared" si="525"/>
        <v>0</v>
      </c>
      <c r="K648" s="19"/>
    </row>
    <row r="649" spans="1:11" ht="47.25" x14ac:dyDescent="0.25">
      <c r="A649" s="4" t="s">
        <v>168</v>
      </c>
      <c r="B649" s="4" t="s">
        <v>74</v>
      </c>
      <c r="C649" s="4" t="s">
        <v>74</v>
      </c>
      <c r="D649" s="4" t="s">
        <v>125</v>
      </c>
      <c r="E649" s="4"/>
      <c r="F649" s="14" t="s">
        <v>594</v>
      </c>
      <c r="G649" s="5">
        <f t="shared" ref="G649:I649" si="526">G650</f>
        <v>43551.7</v>
      </c>
      <c r="H649" s="5">
        <f t="shared" si="526"/>
        <v>43551.7</v>
      </c>
      <c r="I649" s="5">
        <f t="shared" si="526"/>
        <v>43551.7</v>
      </c>
      <c r="J649" s="5">
        <f t="shared" ref="J649" si="527">J650</f>
        <v>0</v>
      </c>
      <c r="K649" s="19"/>
    </row>
    <row r="650" spans="1:11" ht="31.5" x14ac:dyDescent="0.25">
      <c r="A650" s="4" t="s">
        <v>168</v>
      </c>
      <c r="B650" s="4" t="s">
        <v>74</v>
      </c>
      <c r="C650" s="4" t="s">
        <v>74</v>
      </c>
      <c r="D650" s="4" t="s">
        <v>125</v>
      </c>
      <c r="E650" s="4" t="s">
        <v>92</v>
      </c>
      <c r="F650" s="14" t="s">
        <v>570</v>
      </c>
      <c r="G650" s="5">
        <f t="shared" ref="G650:I650" si="528">G651+G652</f>
        <v>43551.7</v>
      </c>
      <c r="H650" s="5">
        <f t="shared" si="528"/>
        <v>43551.7</v>
      </c>
      <c r="I650" s="5">
        <f t="shared" si="528"/>
        <v>43551.7</v>
      </c>
      <c r="J650" s="5">
        <f t="shared" ref="J650" si="529">J651+J652</f>
        <v>0</v>
      </c>
      <c r="K650" s="19"/>
    </row>
    <row r="651" spans="1:11" x14ac:dyDescent="0.25">
      <c r="A651" s="4" t="s">
        <v>168</v>
      </c>
      <c r="B651" s="4" t="s">
        <v>74</v>
      </c>
      <c r="C651" s="4" t="s">
        <v>74</v>
      </c>
      <c r="D651" s="4" t="s">
        <v>125</v>
      </c>
      <c r="E651" s="4" t="s">
        <v>126</v>
      </c>
      <c r="F651" s="14" t="s">
        <v>571</v>
      </c>
      <c r="G651" s="5">
        <v>3606</v>
      </c>
      <c r="H651" s="5">
        <v>3606</v>
      </c>
      <c r="I651" s="5">
        <v>3606</v>
      </c>
      <c r="J651" s="5"/>
      <c r="K651" s="19"/>
    </row>
    <row r="652" spans="1:11" x14ac:dyDescent="0.25">
      <c r="A652" s="4" t="s">
        <v>168</v>
      </c>
      <c r="B652" s="4" t="s">
        <v>74</v>
      </c>
      <c r="C652" s="4" t="s">
        <v>74</v>
      </c>
      <c r="D652" s="4" t="s">
        <v>125</v>
      </c>
      <c r="E652" s="4" t="s">
        <v>104</v>
      </c>
      <c r="F652" s="14" t="s">
        <v>572</v>
      </c>
      <c r="G652" s="5">
        <v>39945.699999999997</v>
      </c>
      <c r="H652" s="5">
        <v>39945.699999999997</v>
      </c>
      <c r="I652" s="5">
        <v>39945.699999999997</v>
      </c>
      <c r="J652" s="5"/>
      <c r="K652" s="19"/>
    </row>
    <row r="653" spans="1:11" s="10" customFormat="1" x14ac:dyDescent="0.25">
      <c r="A653" s="9" t="s">
        <v>168</v>
      </c>
      <c r="B653" s="9" t="s">
        <v>74</v>
      </c>
      <c r="C653" s="9" t="s">
        <v>97</v>
      </c>
      <c r="D653" s="9"/>
      <c r="E653" s="9"/>
      <c r="F653" s="13" t="s">
        <v>548</v>
      </c>
      <c r="G653" s="11">
        <f>G654+G660+G667+G673+G733+G739+G751</f>
        <v>508594.29999999993</v>
      </c>
      <c r="H653" s="11">
        <f>H654+H660+H667+H673+H733+H739+H751</f>
        <v>501603.8</v>
      </c>
      <c r="I653" s="11">
        <f>I654+I660+I667+I673+I733+I739+I751</f>
        <v>501187.2</v>
      </c>
      <c r="J653" s="11">
        <f>J654+J660+J667+J673+J733+J739+J751</f>
        <v>0</v>
      </c>
      <c r="K653" s="18"/>
    </row>
    <row r="654" spans="1:11" x14ac:dyDescent="0.25">
      <c r="A654" s="4" t="s">
        <v>168</v>
      </c>
      <c r="B654" s="4" t="s">
        <v>74</v>
      </c>
      <c r="C654" s="4" t="s">
        <v>97</v>
      </c>
      <c r="D654" s="4" t="s">
        <v>127</v>
      </c>
      <c r="E654" s="4"/>
      <c r="F654" s="14" t="s">
        <v>1148</v>
      </c>
      <c r="G654" s="5">
        <f t="shared" ref="G654:I658" si="530">G655</f>
        <v>200</v>
      </c>
      <c r="H654" s="5">
        <f t="shared" si="530"/>
        <v>200</v>
      </c>
      <c r="I654" s="5">
        <f t="shared" si="530"/>
        <v>200</v>
      </c>
      <c r="J654" s="5">
        <f t="shared" ref="J654:J658" si="531">J655</f>
        <v>0</v>
      </c>
      <c r="K654" s="19"/>
    </row>
    <row r="655" spans="1:11" ht="31.5" x14ac:dyDescent="0.25">
      <c r="A655" s="4" t="s">
        <v>168</v>
      </c>
      <c r="B655" s="4" t="s">
        <v>74</v>
      </c>
      <c r="C655" s="4" t="s">
        <v>97</v>
      </c>
      <c r="D655" s="4" t="s">
        <v>128</v>
      </c>
      <c r="E655" s="4"/>
      <c r="F655" s="14" t="s">
        <v>1153</v>
      </c>
      <c r="G655" s="5">
        <f t="shared" si="530"/>
        <v>200</v>
      </c>
      <c r="H655" s="5">
        <f t="shared" si="530"/>
        <v>200</v>
      </c>
      <c r="I655" s="5">
        <f t="shared" si="530"/>
        <v>200</v>
      </c>
      <c r="J655" s="5">
        <f t="shared" si="531"/>
        <v>0</v>
      </c>
      <c r="K655" s="19"/>
    </row>
    <row r="656" spans="1:11" ht="63" x14ac:dyDescent="0.25">
      <c r="A656" s="4" t="s">
        <v>168</v>
      </c>
      <c r="B656" s="4" t="s">
        <v>74</v>
      </c>
      <c r="C656" s="4" t="s">
        <v>97</v>
      </c>
      <c r="D656" s="4" t="s">
        <v>129</v>
      </c>
      <c r="E656" s="4"/>
      <c r="F656" s="14" t="s">
        <v>1154</v>
      </c>
      <c r="G656" s="5">
        <f t="shared" si="530"/>
        <v>200</v>
      </c>
      <c r="H656" s="5">
        <f t="shared" si="530"/>
        <v>200</v>
      </c>
      <c r="I656" s="5">
        <f t="shared" si="530"/>
        <v>200</v>
      </c>
      <c r="J656" s="5">
        <f t="shared" si="531"/>
        <v>0</v>
      </c>
      <c r="K656" s="19"/>
    </row>
    <row r="657" spans="1:11" ht="63" x14ac:dyDescent="0.25">
      <c r="A657" s="4" t="s">
        <v>168</v>
      </c>
      <c r="B657" s="4" t="s">
        <v>74</v>
      </c>
      <c r="C657" s="4" t="s">
        <v>97</v>
      </c>
      <c r="D657" s="4" t="s">
        <v>118</v>
      </c>
      <c r="E657" s="4"/>
      <c r="F657" s="14" t="s">
        <v>589</v>
      </c>
      <c r="G657" s="5">
        <f t="shared" si="530"/>
        <v>200</v>
      </c>
      <c r="H657" s="5">
        <f t="shared" si="530"/>
        <v>200</v>
      </c>
      <c r="I657" s="5">
        <f t="shared" si="530"/>
        <v>200</v>
      </c>
      <c r="J657" s="5">
        <f t="shared" si="531"/>
        <v>0</v>
      </c>
      <c r="K657" s="19"/>
    </row>
    <row r="658" spans="1:11" ht="31.5" x14ac:dyDescent="0.25">
      <c r="A658" s="4" t="s">
        <v>168</v>
      </c>
      <c r="B658" s="4" t="s">
        <v>74</v>
      </c>
      <c r="C658" s="4" t="s">
        <v>97</v>
      </c>
      <c r="D658" s="4" t="s">
        <v>118</v>
      </c>
      <c r="E658" s="4" t="s">
        <v>92</v>
      </c>
      <c r="F658" s="14" t="s">
        <v>570</v>
      </c>
      <c r="G658" s="5">
        <f t="shared" si="530"/>
        <v>200</v>
      </c>
      <c r="H658" s="5">
        <f t="shared" si="530"/>
        <v>200</v>
      </c>
      <c r="I658" s="5">
        <f t="shared" si="530"/>
        <v>200</v>
      </c>
      <c r="J658" s="5">
        <f t="shared" si="531"/>
        <v>0</v>
      </c>
      <c r="K658" s="19"/>
    </row>
    <row r="659" spans="1:11" x14ac:dyDescent="0.25">
      <c r="A659" s="4" t="s">
        <v>168</v>
      </c>
      <c r="B659" s="4" t="s">
        <v>74</v>
      </c>
      <c r="C659" s="4" t="s">
        <v>97</v>
      </c>
      <c r="D659" s="4" t="s">
        <v>118</v>
      </c>
      <c r="E659" s="4" t="s">
        <v>126</v>
      </c>
      <c r="F659" s="14" t="s">
        <v>571</v>
      </c>
      <c r="G659" s="5">
        <v>200</v>
      </c>
      <c r="H659" s="5">
        <v>200</v>
      </c>
      <c r="I659" s="5">
        <v>200</v>
      </c>
      <c r="J659" s="5"/>
      <c r="K659" s="19"/>
    </row>
    <row r="660" spans="1:11" x14ac:dyDescent="0.25">
      <c r="A660" s="4" t="s">
        <v>168</v>
      </c>
      <c r="B660" s="4" t="s">
        <v>74</v>
      </c>
      <c r="C660" s="4" t="s">
        <v>97</v>
      </c>
      <c r="D660" s="4" t="s">
        <v>130</v>
      </c>
      <c r="E660" s="4"/>
      <c r="F660" s="14" t="s">
        <v>1155</v>
      </c>
      <c r="G660" s="5">
        <f t="shared" ref="G660:I663" si="532">G661</f>
        <v>4012.5</v>
      </c>
      <c r="H660" s="5">
        <f t="shared" si="532"/>
        <v>4012.5</v>
      </c>
      <c r="I660" s="5">
        <f t="shared" si="532"/>
        <v>4012.5</v>
      </c>
      <c r="J660" s="5">
        <f t="shared" ref="J660:J663" si="533">J661</f>
        <v>0</v>
      </c>
      <c r="K660" s="19"/>
    </row>
    <row r="661" spans="1:11" x14ac:dyDescent="0.25">
      <c r="A661" s="4" t="s">
        <v>168</v>
      </c>
      <c r="B661" s="4" t="s">
        <v>74</v>
      </c>
      <c r="C661" s="4" t="s">
        <v>97</v>
      </c>
      <c r="D661" s="4" t="s">
        <v>131</v>
      </c>
      <c r="E661" s="4"/>
      <c r="F661" s="14" t="s">
        <v>1156</v>
      </c>
      <c r="G661" s="5">
        <f t="shared" si="532"/>
        <v>4012.5</v>
      </c>
      <c r="H661" s="5">
        <f t="shared" si="532"/>
        <v>4012.5</v>
      </c>
      <c r="I661" s="5">
        <f t="shared" si="532"/>
        <v>4012.5</v>
      </c>
      <c r="J661" s="5">
        <f t="shared" si="533"/>
        <v>0</v>
      </c>
      <c r="K661" s="19"/>
    </row>
    <row r="662" spans="1:11" ht="31.5" x14ac:dyDescent="0.25">
      <c r="A662" s="4" t="s">
        <v>168</v>
      </c>
      <c r="B662" s="4" t="s">
        <v>74</v>
      </c>
      <c r="C662" s="4" t="s">
        <v>97</v>
      </c>
      <c r="D662" s="4" t="s">
        <v>132</v>
      </c>
      <c r="E662" s="4"/>
      <c r="F662" s="14" t="s">
        <v>1159</v>
      </c>
      <c r="G662" s="5">
        <f t="shared" si="532"/>
        <v>4012.5</v>
      </c>
      <c r="H662" s="5">
        <f t="shared" si="532"/>
        <v>4012.5</v>
      </c>
      <c r="I662" s="5">
        <f t="shared" si="532"/>
        <v>4012.5</v>
      </c>
      <c r="J662" s="5">
        <f t="shared" si="533"/>
        <v>0</v>
      </c>
      <c r="K662" s="19"/>
    </row>
    <row r="663" spans="1:11" ht="31.5" x14ac:dyDescent="0.25">
      <c r="A663" s="4" t="s">
        <v>168</v>
      </c>
      <c r="B663" s="4" t="s">
        <v>74</v>
      </c>
      <c r="C663" s="4" t="s">
        <v>97</v>
      </c>
      <c r="D663" s="4" t="s">
        <v>119</v>
      </c>
      <c r="E663" s="4"/>
      <c r="F663" s="14" t="s">
        <v>593</v>
      </c>
      <c r="G663" s="5">
        <f t="shared" si="532"/>
        <v>4012.5</v>
      </c>
      <c r="H663" s="5">
        <f t="shared" si="532"/>
        <v>4012.5</v>
      </c>
      <c r="I663" s="5">
        <f t="shared" si="532"/>
        <v>4012.5</v>
      </c>
      <c r="J663" s="5">
        <f t="shared" si="533"/>
        <v>0</v>
      </c>
      <c r="K663" s="19"/>
    </row>
    <row r="664" spans="1:11" ht="31.5" x14ac:dyDescent="0.25">
      <c r="A664" s="4" t="s">
        <v>168</v>
      </c>
      <c r="B664" s="4" t="s">
        <v>74</v>
      </c>
      <c r="C664" s="4" t="s">
        <v>97</v>
      </c>
      <c r="D664" s="4" t="s">
        <v>119</v>
      </c>
      <c r="E664" s="4" t="s">
        <v>92</v>
      </c>
      <c r="F664" s="14" t="s">
        <v>570</v>
      </c>
      <c r="G664" s="5">
        <f t="shared" ref="G664:I664" si="534">G665+G666</f>
        <v>4012.5</v>
      </c>
      <c r="H664" s="5">
        <f t="shared" si="534"/>
        <v>4012.5</v>
      </c>
      <c r="I664" s="5">
        <f t="shared" si="534"/>
        <v>4012.5</v>
      </c>
      <c r="J664" s="5">
        <f t="shared" ref="J664" si="535">J665+J666</f>
        <v>0</v>
      </c>
      <c r="K664" s="19"/>
    </row>
    <row r="665" spans="1:11" x14ac:dyDescent="0.25">
      <c r="A665" s="4" t="s">
        <v>168</v>
      </c>
      <c r="B665" s="4" t="s">
        <v>74</v>
      </c>
      <c r="C665" s="4" t="s">
        <v>97</v>
      </c>
      <c r="D665" s="4" t="s">
        <v>119</v>
      </c>
      <c r="E665" s="4" t="s">
        <v>126</v>
      </c>
      <c r="F665" s="14" t="s">
        <v>571</v>
      </c>
      <c r="G665" s="5">
        <v>2629.5</v>
      </c>
      <c r="H665" s="5">
        <v>2629.5</v>
      </c>
      <c r="I665" s="5">
        <v>2629.5</v>
      </c>
      <c r="J665" s="5"/>
      <c r="K665" s="19"/>
    </row>
    <row r="666" spans="1:11" x14ac:dyDescent="0.25">
      <c r="A666" s="4" t="s">
        <v>168</v>
      </c>
      <c r="B666" s="4" t="s">
        <v>74</v>
      </c>
      <c r="C666" s="4" t="s">
        <v>97</v>
      </c>
      <c r="D666" s="4" t="s">
        <v>119</v>
      </c>
      <c r="E666" s="4" t="s">
        <v>104</v>
      </c>
      <c r="F666" s="14" t="s">
        <v>572</v>
      </c>
      <c r="G666" s="5">
        <v>1383</v>
      </c>
      <c r="H666" s="5">
        <v>1383</v>
      </c>
      <c r="I666" s="5">
        <v>1383</v>
      </c>
      <c r="J666" s="5"/>
      <c r="K666" s="19"/>
    </row>
    <row r="667" spans="1:11" ht="47.25" x14ac:dyDescent="0.25">
      <c r="A667" s="4" t="s">
        <v>168</v>
      </c>
      <c r="B667" s="4" t="s">
        <v>74</v>
      </c>
      <c r="C667" s="4" t="s">
        <v>97</v>
      </c>
      <c r="D667" s="4" t="s">
        <v>115</v>
      </c>
      <c r="E667" s="4"/>
      <c r="F667" s="14" t="s">
        <v>1199</v>
      </c>
      <c r="G667" s="5">
        <f t="shared" ref="G667:I669" si="536">G668</f>
        <v>489.4</v>
      </c>
      <c r="H667" s="5">
        <f t="shared" si="536"/>
        <v>489.4</v>
      </c>
      <c r="I667" s="5">
        <f t="shared" si="536"/>
        <v>489.4</v>
      </c>
      <c r="J667" s="5">
        <f t="shared" ref="J667:J669" si="537">J668</f>
        <v>0</v>
      </c>
      <c r="K667" s="19"/>
    </row>
    <row r="668" spans="1:11" ht="31.5" x14ac:dyDescent="0.25">
      <c r="A668" s="4" t="s">
        <v>168</v>
      </c>
      <c r="B668" s="4" t="s">
        <v>74</v>
      </c>
      <c r="C668" s="4" t="s">
        <v>97</v>
      </c>
      <c r="D668" s="4" t="s">
        <v>172</v>
      </c>
      <c r="E668" s="4"/>
      <c r="F668" s="14" t="s">
        <v>1207</v>
      </c>
      <c r="G668" s="5">
        <f t="shared" si="536"/>
        <v>489.4</v>
      </c>
      <c r="H668" s="5">
        <f t="shared" si="536"/>
        <v>489.4</v>
      </c>
      <c r="I668" s="5">
        <f t="shared" si="536"/>
        <v>489.4</v>
      </c>
      <c r="J668" s="5">
        <f t="shared" si="537"/>
        <v>0</v>
      </c>
      <c r="K668" s="19"/>
    </row>
    <row r="669" spans="1:11" ht="31.5" x14ac:dyDescent="0.25">
      <c r="A669" s="4" t="s">
        <v>168</v>
      </c>
      <c r="B669" s="4" t="s">
        <v>74</v>
      </c>
      <c r="C669" s="4" t="s">
        <v>97</v>
      </c>
      <c r="D669" s="4" t="s">
        <v>173</v>
      </c>
      <c r="E669" s="4"/>
      <c r="F669" s="14" t="s">
        <v>1038</v>
      </c>
      <c r="G669" s="5">
        <f>G670</f>
        <v>489.4</v>
      </c>
      <c r="H669" s="5">
        <f t="shared" si="536"/>
        <v>489.4</v>
      </c>
      <c r="I669" s="5">
        <f t="shared" si="536"/>
        <v>489.4</v>
      </c>
      <c r="J669" s="5">
        <f t="shared" si="537"/>
        <v>0</v>
      </c>
      <c r="K669" s="19"/>
    </row>
    <row r="670" spans="1:11" ht="31.5" x14ac:dyDescent="0.25">
      <c r="A670" s="4" t="s">
        <v>168</v>
      </c>
      <c r="B670" s="4" t="s">
        <v>74</v>
      </c>
      <c r="C670" s="4" t="s">
        <v>97</v>
      </c>
      <c r="D670" s="4" t="s">
        <v>170</v>
      </c>
      <c r="E670" s="4"/>
      <c r="F670" s="14" t="s">
        <v>792</v>
      </c>
      <c r="G670" s="5">
        <f t="shared" ref="G670:I671" si="538">G671</f>
        <v>489.4</v>
      </c>
      <c r="H670" s="5">
        <f t="shared" si="538"/>
        <v>489.4</v>
      </c>
      <c r="I670" s="5">
        <f t="shared" si="538"/>
        <v>489.4</v>
      </c>
      <c r="J670" s="5">
        <f t="shared" ref="J670:J671" si="539">J671</f>
        <v>0</v>
      </c>
      <c r="K670" s="19"/>
    </row>
    <row r="671" spans="1:11" ht="31.5" x14ac:dyDescent="0.25">
      <c r="A671" s="4" t="s">
        <v>168</v>
      </c>
      <c r="B671" s="4" t="s">
        <v>74</v>
      </c>
      <c r="C671" s="4" t="s">
        <v>97</v>
      </c>
      <c r="D671" s="4" t="s">
        <v>170</v>
      </c>
      <c r="E671" s="4" t="s">
        <v>92</v>
      </c>
      <c r="F671" s="14" t="s">
        <v>570</v>
      </c>
      <c r="G671" s="5">
        <f t="shared" si="538"/>
        <v>489.4</v>
      </c>
      <c r="H671" s="5">
        <f t="shared" si="538"/>
        <v>489.4</v>
      </c>
      <c r="I671" s="5">
        <f t="shared" si="538"/>
        <v>489.4</v>
      </c>
      <c r="J671" s="5">
        <f t="shared" si="539"/>
        <v>0</v>
      </c>
      <c r="K671" s="19"/>
    </row>
    <row r="672" spans="1:11" x14ac:dyDescent="0.25">
      <c r="A672" s="4" t="s">
        <v>168</v>
      </c>
      <c r="B672" s="4" t="s">
        <v>74</v>
      </c>
      <c r="C672" s="4" t="s">
        <v>97</v>
      </c>
      <c r="D672" s="4" t="s">
        <v>170</v>
      </c>
      <c r="E672" s="4" t="s">
        <v>126</v>
      </c>
      <c r="F672" s="14" t="s">
        <v>571</v>
      </c>
      <c r="G672" s="5">
        <v>489.4</v>
      </c>
      <c r="H672" s="5">
        <v>489.4</v>
      </c>
      <c r="I672" s="5">
        <v>489.4</v>
      </c>
      <c r="J672" s="5"/>
      <c r="K672" s="19"/>
    </row>
    <row r="673" spans="1:11" ht="31.5" x14ac:dyDescent="0.25">
      <c r="A673" s="4" t="s">
        <v>168</v>
      </c>
      <c r="B673" s="4" t="s">
        <v>74</v>
      </c>
      <c r="C673" s="4" t="s">
        <v>97</v>
      </c>
      <c r="D673" s="4" t="s">
        <v>174</v>
      </c>
      <c r="E673" s="4"/>
      <c r="F673" s="14" t="s">
        <v>1214</v>
      </c>
      <c r="G673" s="5">
        <f>G674+G681+G690+G726</f>
        <v>116620</v>
      </c>
      <c r="H673" s="5">
        <f>H674+H681+H690+H726</f>
        <v>114015.20000000001</v>
      </c>
      <c r="I673" s="5">
        <f>I674+I681+I690+I726</f>
        <v>114015.20000000001</v>
      </c>
      <c r="J673" s="5">
        <f>J674+J681+J690+J726</f>
        <v>0</v>
      </c>
      <c r="K673" s="19"/>
    </row>
    <row r="674" spans="1:11" ht="31.5" x14ac:dyDescent="0.25">
      <c r="A674" s="4" t="s">
        <v>168</v>
      </c>
      <c r="B674" s="4" t="s">
        <v>74</v>
      </c>
      <c r="C674" s="4" t="s">
        <v>97</v>
      </c>
      <c r="D674" s="4" t="s">
        <v>703</v>
      </c>
      <c r="E674" s="4"/>
      <c r="F674" s="14" t="s">
        <v>1215</v>
      </c>
      <c r="G674" s="5">
        <f t="shared" ref="G674:I675" si="540">G675</f>
        <v>562.5</v>
      </c>
      <c r="H674" s="5">
        <f t="shared" si="540"/>
        <v>562.5</v>
      </c>
      <c r="I674" s="5">
        <f t="shared" si="540"/>
        <v>562.5</v>
      </c>
      <c r="J674" s="5">
        <f t="shared" ref="J674:J675" si="541">J675</f>
        <v>0</v>
      </c>
      <c r="K674" s="19"/>
    </row>
    <row r="675" spans="1:11" ht="47.25" x14ac:dyDescent="0.25">
      <c r="A675" s="4" t="s">
        <v>168</v>
      </c>
      <c r="B675" s="4" t="s">
        <v>74</v>
      </c>
      <c r="C675" s="4" t="s">
        <v>97</v>
      </c>
      <c r="D675" s="4" t="s">
        <v>705</v>
      </c>
      <c r="E675" s="4"/>
      <c r="F675" s="14" t="s">
        <v>1217</v>
      </c>
      <c r="G675" s="5">
        <f t="shared" si="540"/>
        <v>562.5</v>
      </c>
      <c r="H675" s="5">
        <f t="shared" si="540"/>
        <v>562.5</v>
      </c>
      <c r="I675" s="5">
        <f t="shared" si="540"/>
        <v>562.5</v>
      </c>
      <c r="J675" s="5">
        <f t="shared" si="541"/>
        <v>0</v>
      </c>
      <c r="K675" s="19"/>
    </row>
    <row r="676" spans="1:11" ht="31.5" x14ac:dyDescent="0.25">
      <c r="A676" s="4" t="s">
        <v>168</v>
      </c>
      <c r="B676" s="4" t="s">
        <v>74</v>
      </c>
      <c r="C676" s="4" t="s">
        <v>97</v>
      </c>
      <c r="D676" s="4" t="s">
        <v>695</v>
      </c>
      <c r="E676" s="4"/>
      <c r="F676" s="14" t="s">
        <v>794</v>
      </c>
      <c r="G676" s="5">
        <f t="shared" ref="G676:I676" si="542">G677+G679</f>
        <v>562.5</v>
      </c>
      <c r="H676" s="5">
        <f t="shared" si="542"/>
        <v>562.5</v>
      </c>
      <c r="I676" s="5">
        <f t="shared" si="542"/>
        <v>562.5</v>
      </c>
      <c r="J676" s="5">
        <f t="shared" ref="J676" si="543">J677+J679</f>
        <v>0</v>
      </c>
      <c r="K676" s="19"/>
    </row>
    <row r="677" spans="1:11" ht="78.75" x14ac:dyDescent="0.25">
      <c r="A677" s="4" t="s">
        <v>168</v>
      </c>
      <c r="B677" s="4" t="s">
        <v>74</v>
      </c>
      <c r="C677" s="4" t="s">
        <v>97</v>
      </c>
      <c r="D677" s="4" t="s">
        <v>695</v>
      </c>
      <c r="E677" s="4" t="s">
        <v>22</v>
      </c>
      <c r="F677" s="14" t="s">
        <v>557</v>
      </c>
      <c r="G677" s="5">
        <f t="shared" ref="G677:I677" si="544">G678</f>
        <v>312.5</v>
      </c>
      <c r="H677" s="5">
        <f t="shared" si="544"/>
        <v>312.5</v>
      </c>
      <c r="I677" s="5">
        <f t="shared" si="544"/>
        <v>312.5</v>
      </c>
      <c r="J677" s="5">
        <f t="shared" ref="J677" si="545">J678</f>
        <v>0</v>
      </c>
      <c r="K677" s="19"/>
    </row>
    <row r="678" spans="1:11" ht="31.5" x14ac:dyDescent="0.25">
      <c r="A678" s="4" t="s">
        <v>168</v>
      </c>
      <c r="B678" s="4" t="s">
        <v>74</v>
      </c>
      <c r="C678" s="4" t="s">
        <v>97</v>
      </c>
      <c r="D678" s="4" t="s">
        <v>695</v>
      </c>
      <c r="E678" s="4" t="s">
        <v>32</v>
      </c>
      <c r="F678" s="14" t="s">
        <v>559</v>
      </c>
      <c r="G678" s="5">
        <v>312.5</v>
      </c>
      <c r="H678" s="5">
        <v>312.5</v>
      </c>
      <c r="I678" s="5">
        <v>312.5</v>
      </c>
      <c r="J678" s="5"/>
      <c r="K678" s="19"/>
    </row>
    <row r="679" spans="1:11" ht="31.5" x14ac:dyDescent="0.25">
      <c r="A679" s="4" t="s">
        <v>168</v>
      </c>
      <c r="B679" s="4" t="s">
        <v>74</v>
      </c>
      <c r="C679" s="4" t="s">
        <v>97</v>
      </c>
      <c r="D679" s="4" t="s">
        <v>695</v>
      </c>
      <c r="E679" s="4" t="s">
        <v>15</v>
      </c>
      <c r="F679" s="14" t="s">
        <v>560</v>
      </c>
      <c r="G679" s="5">
        <f t="shared" ref="G679:I679" si="546">G680</f>
        <v>250</v>
      </c>
      <c r="H679" s="5">
        <f t="shared" si="546"/>
        <v>250</v>
      </c>
      <c r="I679" s="5">
        <f t="shared" si="546"/>
        <v>250</v>
      </c>
      <c r="J679" s="5">
        <f t="shared" ref="J679" si="547">J680</f>
        <v>0</v>
      </c>
      <c r="K679" s="19"/>
    </row>
    <row r="680" spans="1:11" ht="31.5" x14ac:dyDescent="0.25">
      <c r="A680" s="4" t="s">
        <v>168</v>
      </c>
      <c r="B680" s="4" t="s">
        <v>74</v>
      </c>
      <c r="C680" s="4" t="s">
        <v>97</v>
      </c>
      <c r="D680" s="4" t="s">
        <v>695</v>
      </c>
      <c r="E680" s="4" t="s">
        <v>16</v>
      </c>
      <c r="F680" s="14" t="s">
        <v>561</v>
      </c>
      <c r="G680" s="5">
        <v>250</v>
      </c>
      <c r="H680" s="5">
        <v>250</v>
      </c>
      <c r="I680" s="5">
        <v>250</v>
      </c>
      <c r="J680" s="5"/>
      <c r="K680" s="19"/>
    </row>
    <row r="681" spans="1:11" ht="31.5" x14ac:dyDescent="0.25">
      <c r="A681" s="4" t="s">
        <v>168</v>
      </c>
      <c r="B681" s="4" t="s">
        <v>74</v>
      </c>
      <c r="C681" s="4" t="s">
        <v>97</v>
      </c>
      <c r="D681" s="4" t="s">
        <v>723</v>
      </c>
      <c r="E681" s="4"/>
      <c r="F681" s="14" t="s">
        <v>1219</v>
      </c>
      <c r="G681" s="5">
        <f t="shared" ref="G681:I681" si="548">G686+G682</f>
        <v>2105.6999999999998</v>
      </c>
      <c r="H681" s="5">
        <f t="shared" si="548"/>
        <v>2105.6999999999998</v>
      </c>
      <c r="I681" s="5">
        <f t="shared" si="548"/>
        <v>2105.6999999999998</v>
      </c>
      <c r="J681" s="5">
        <f t="shared" ref="J681" si="549">J686+J682</f>
        <v>0</v>
      </c>
      <c r="K681" s="19"/>
    </row>
    <row r="682" spans="1:11" ht="63" x14ac:dyDescent="0.25">
      <c r="A682" s="4" t="s">
        <v>168</v>
      </c>
      <c r="B682" s="4" t="s">
        <v>74</v>
      </c>
      <c r="C682" s="4" t="s">
        <v>97</v>
      </c>
      <c r="D682" s="4" t="s">
        <v>724</v>
      </c>
      <c r="E682" s="4"/>
      <c r="F682" s="14" t="s">
        <v>1220</v>
      </c>
      <c r="G682" s="5">
        <f t="shared" ref="G682:I684" si="550">G683</f>
        <v>1845.3</v>
      </c>
      <c r="H682" s="5">
        <f t="shared" si="550"/>
        <v>1845.3</v>
      </c>
      <c r="I682" s="5">
        <f t="shared" si="550"/>
        <v>1845.3</v>
      </c>
      <c r="J682" s="5">
        <f t="shared" ref="J682:J684" si="551">J683</f>
        <v>0</v>
      </c>
      <c r="K682" s="19"/>
    </row>
    <row r="683" spans="1:11" ht="78.75" x14ac:dyDescent="0.25">
      <c r="A683" s="4" t="s">
        <v>168</v>
      </c>
      <c r="B683" s="4" t="s">
        <v>74</v>
      </c>
      <c r="C683" s="4" t="s">
        <v>97</v>
      </c>
      <c r="D683" s="4" t="s">
        <v>714</v>
      </c>
      <c r="E683" s="4"/>
      <c r="F683" s="14" t="s">
        <v>1221</v>
      </c>
      <c r="G683" s="5">
        <f t="shared" si="550"/>
        <v>1845.3</v>
      </c>
      <c r="H683" s="5">
        <f t="shared" si="550"/>
        <v>1845.3</v>
      </c>
      <c r="I683" s="5">
        <f t="shared" si="550"/>
        <v>1845.3</v>
      </c>
      <c r="J683" s="5">
        <f t="shared" si="551"/>
        <v>0</v>
      </c>
      <c r="K683" s="19"/>
    </row>
    <row r="684" spans="1:11" ht="31.5" x14ac:dyDescent="0.25">
      <c r="A684" s="4" t="s">
        <v>168</v>
      </c>
      <c r="B684" s="4" t="s">
        <v>74</v>
      </c>
      <c r="C684" s="4" t="s">
        <v>97</v>
      </c>
      <c r="D684" s="4" t="s">
        <v>714</v>
      </c>
      <c r="E684" s="4" t="s">
        <v>92</v>
      </c>
      <c r="F684" s="14" t="s">
        <v>570</v>
      </c>
      <c r="G684" s="5">
        <f t="shared" si="550"/>
        <v>1845.3</v>
      </c>
      <c r="H684" s="5">
        <f t="shared" si="550"/>
        <v>1845.3</v>
      </c>
      <c r="I684" s="5">
        <f t="shared" si="550"/>
        <v>1845.3</v>
      </c>
      <c r="J684" s="5">
        <f t="shared" si="551"/>
        <v>0</v>
      </c>
      <c r="K684" s="19"/>
    </row>
    <row r="685" spans="1:11" x14ac:dyDescent="0.25">
      <c r="A685" s="4" t="s">
        <v>168</v>
      </c>
      <c r="B685" s="4" t="s">
        <v>74</v>
      </c>
      <c r="C685" s="4" t="s">
        <v>97</v>
      </c>
      <c r="D685" s="4" t="s">
        <v>714</v>
      </c>
      <c r="E685" s="4" t="s">
        <v>126</v>
      </c>
      <c r="F685" s="14" t="s">
        <v>571</v>
      </c>
      <c r="G685" s="5">
        <v>1845.3</v>
      </c>
      <c r="H685" s="5">
        <v>1845.3</v>
      </c>
      <c r="I685" s="5">
        <v>1845.3</v>
      </c>
      <c r="J685" s="5"/>
      <c r="K685" s="19"/>
    </row>
    <row r="686" spans="1:11" ht="47.25" x14ac:dyDescent="0.25">
      <c r="A686" s="4" t="s">
        <v>168</v>
      </c>
      <c r="B686" s="4" t="s">
        <v>74</v>
      </c>
      <c r="C686" s="4" t="s">
        <v>97</v>
      </c>
      <c r="D686" s="4" t="s">
        <v>725</v>
      </c>
      <c r="E686" s="4"/>
      <c r="F686" s="14" t="s">
        <v>1222</v>
      </c>
      <c r="G686" s="5">
        <f t="shared" ref="G686:I688" si="552">G687</f>
        <v>260.39999999999998</v>
      </c>
      <c r="H686" s="5">
        <f t="shared" si="552"/>
        <v>260.39999999999998</v>
      </c>
      <c r="I686" s="5">
        <f t="shared" si="552"/>
        <v>260.39999999999998</v>
      </c>
      <c r="J686" s="5">
        <f t="shared" ref="J686:J688" si="553">J687</f>
        <v>0</v>
      </c>
      <c r="K686" s="19"/>
    </row>
    <row r="687" spans="1:11" ht="31.5" x14ac:dyDescent="0.25">
      <c r="A687" s="4" t="s">
        <v>168</v>
      </c>
      <c r="B687" s="4" t="s">
        <v>74</v>
      </c>
      <c r="C687" s="4" t="s">
        <v>97</v>
      </c>
      <c r="D687" s="4" t="s">
        <v>715</v>
      </c>
      <c r="E687" s="4"/>
      <c r="F687" s="14" t="s">
        <v>794</v>
      </c>
      <c r="G687" s="5">
        <f t="shared" si="552"/>
        <v>260.39999999999998</v>
      </c>
      <c r="H687" s="5">
        <f t="shared" si="552"/>
        <v>260.39999999999998</v>
      </c>
      <c r="I687" s="5">
        <f t="shared" si="552"/>
        <v>260.39999999999998</v>
      </c>
      <c r="J687" s="5">
        <f t="shared" si="553"/>
        <v>0</v>
      </c>
      <c r="K687" s="19"/>
    </row>
    <row r="688" spans="1:11" ht="78.75" x14ac:dyDescent="0.25">
      <c r="A688" s="4" t="s">
        <v>168</v>
      </c>
      <c r="B688" s="4" t="s">
        <v>74</v>
      </c>
      <c r="C688" s="4" t="s">
        <v>97</v>
      </c>
      <c r="D688" s="4" t="s">
        <v>715</v>
      </c>
      <c r="E688" s="4" t="s">
        <v>22</v>
      </c>
      <c r="F688" s="14" t="s">
        <v>557</v>
      </c>
      <c r="G688" s="5">
        <f t="shared" si="552"/>
        <v>260.39999999999998</v>
      </c>
      <c r="H688" s="5">
        <f t="shared" si="552"/>
        <v>260.39999999999998</v>
      </c>
      <c r="I688" s="5">
        <f t="shared" si="552"/>
        <v>260.39999999999998</v>
      </c>
      <c r="J688" s="5">
        <f t="shared" si="553"/>
        <v>0</v>
      </c>
      <c r="K688" s="19"/>
    </row>
    <row r="689" spans="1:11" ht="31.5" x14ac:dyDescent="0.25">
      <c r="A689" s="4" t="s">
        <v>168</v>
      </c>
      <c r="B689" s="4" t="s">
        <v>74</v>
      </c>
      <c r="C689" s="4" t="s">
        <v>97</v>
      </c>
      <c r="D689" s="4" t="s">
        <v>715</v>
      </c>
      <c r="E689" s="4" t="s">
        <v>32</v>
      </c>
      <c r="F689" s="14" t="s">
        <v>559</v>
      </c>
      <c r="G689" s="5">
        <v>260.39999999999998</v>
      </c>
      <c r="H689" s="5">
        <v>260.39999999999998</v>
      </c>
      <c r="I689" s="5">
        <v>260.39999999999998</v>
      </c>
      <c r="J689" s="5"/>
      <c r="K689" s="19"/>
    </row>
    <row r="690" spans="1:11" ht="47.25" x14ac:dyDescent="0.25">
      <c r="A690" s="4" t="s">
        <v>168</v>
      </c>
      <c r="B690" s="4" t="s">
        <v>74</v>
      </c>
      <c r="C690" s="4" t="s">
        <v>97</v>
      </c>
      <c r="D690" s="4" t="s">
        <v>175</v>
      </c>
      <c r="E690" s="4"/>
      <c r="F690" s="14" t="s">
        <v>1225</v>
      </c>
      <c r="G690" s="5">
        <f>G691+G705+G720</f>
        <v>113196.1</v>
      </c>
      <c r="H690" s="5">
        <f t="shared" ref="H690:J690" si="554">H691+H705+H720</f>
        <v>110591.30000000002</v>
      </c>
      <c r="I690" s="5">
        <f t="shared" si="554"/>
        <v>110591.30000000002</v>
      </c>
      <c r="J690" s="5">
        <f t="shared" si="554"/>
        <v>0</v>
      </c>
      <c r="K690" s="19"/>
    </row>
    <row r="691" spans="1:11" ht="47.25" x14ac:dyDescent="0.25">
      <c r="A691" s="4" t="s">
        <v>168</v>
      </c>
      <c r="B691" s="4" t="s">
        <v>74</v>
      </c>
      <c r="C691" s="4" t="s">
        <v>97</v>
      </c>
      <c r="D691" s="4" t="s">
        <v>735</v>
      </c>
      <c r="E691" s="4"/>
      <c r="F691" s="14" t="s">
        <v>1226</v>
      </c>
      <c r="G691" s="5">
        <f>G692+G702</f>
        <v>88082.900000000009</v>
      </c>
      <c r="H691" s="5">
        <f t="shared" ref="H691:J691" si="555">H692+H702</f>
        <v>85449.900000000009</v>
      </c>
      <c r="I691" s="5">
        <f t="shared" si="555"/>
        <v>85449.900000000009</v>
      </c>
      <c r="J691" s="5">
        <f t="shared" si="555"/>
        <v>0</v>
      </c>
      <c r="K691" s="19"/>
    </row>
    <row r="692" spans="1:11" ht="47.25" x14ac:dyDescent="0.25">
      <c r="A692" s="4" t="s">
        <v>168</v>
      </c>
      <c r="B692" s="4" t="s">
        <v>74</v>
      </c>
      <c r="C692" s="4" t="s">
        <v>97</v>
      </c>
      <c r="D692" s="4" t="s">
        <v>733</v>
      </c>
      <c r="E692" s="4"/>
      <c r="F692" s="14" t="s">
        <v>594</v>
      </c>
      <c r="G692" s="5">
        <f t="shared" ref="G692:I692" si="556">G693+G695+G697+G700</f>
        <v>85991.1</v>
      </c>
      <c r="H692" s="5">
        <f t="shared" si="556"/>
        <v>83358.100000000006</v>
      </c>
      <c r="I692" s="5">
        <f t="shared" si="556"/>
        <v>83358.100000000006</v>
      </c>
      <c r="J692" s="5">
        <f t="shared" ref="J692" si="557">J693+J695+J697+J700</f>
        <v>0</v>
      </c>
      <c r="K692" s="19"/>
    </row>
    <row r="693" spans="1:11" ht="78.75" x14ac:dyDescent="0.25">
      <c r="A693" s="4" t="s">
        <v>168</v>
      </c>
      <c r="B693" s="4" t="s">
        <v>74</v>
      </c>
      <c r="C693" s="4" t="s">
        <v>97</v>
      </c>
      <c r="D693" s="4" t="s">
        <v>733</v>
      </c>
      <c r="E693" s="4" t="s">
        <v>22</v>
      </c>
      <c r="F693" s="14" t="s">
        <v>557</v>
      </c>
      <c r="G693" s="5">
        <f t="shared" ref="G693:I693" si="558">G694</f>
        <v>34904</v>
      </c>
      <c r="H693" s="5">
        <f t="shared" si="558"/>
        <v>32271</v>
      </c>
      <c r="I693" s="5">
        <f t="shared" si="558"/>
        <v>32271</v>
      </c>
      <c r="J693" s="5">
        <f t="shared" ref="J693" si="559">J694</f>
        <v>0</v>
      </c>
      <c r="K693" s="19"/>
    </row>
    <row r="694" spans="1:11" x14ac:dyDescent="0.25">
      <c r="A694" s="4" t="s">
        <v>168</v>
      </c>
      <c r="B694" s="4" t="s">
        <v>74</v>
      </c>
      <c r="C694" s="4" t="s">
        <v>97</v>
      </c>
      <c r="D694" s="4" t="s">
        <v>733</v>
      </c>
      <c r="E694" s="4" t="s">
        <v>23</v>
      </c>
      <c r="F694" s="14" t="s">
        <v>558</v>
      </c>
      <c r="G694" s="5">
        <v>34904</v>
      </c>
      <c r="H694" s="5">
        <v>32271</v>
      </c>
      <c r="I694" s="5">
        <v>32271</v>
      </c>
      <c r="J694" s="5"/>
      <c r="K694" s="19"/>
    </row>
    <row r="695" spans="1:11" ht="31.5" x14ac:dyDescent="0.25">
      <c r="A695" s="4" t="s">
        <v>168</v>
      </c>
      <c r="B695" s="4" t="s">
        <v>74</v>
      </c>
      <c r="C695" s="4" t="s">
        <v>97</v>
      </c>
      <c r="D695" s="4" t="s">
        <v>733</v>
      </c>
      <c r="E695" s="4" t="s">
        <v>15</v>
      </c>
      <c r="F695" s="14" t="s">
        <v>560</v>
      </c>
      <c r="G695" s="5">
        <f t="shared" ref="G695:I695" si="560">G696</f>
        <v>3890.8</v>
      </c>
      <c r="H695" s="5">
        <f t="shared" si="560"/>
        <v>3890.8</v>
      </c>
      <c r="I695" s="5">
        <f t="shared" si="560"/>
        <v>3890.8</v>
      </c>
      <c r="J695" s="5">
        <f t="shared" ref="J695" si="561">J696</f>
        <v>0</v>
      </c>
      <c r="K695" s="19"/>
    </row>
    <row r="696" spans="1:11" ht="31.5" x14ac:dyDescent="0.25">
      <c r="A696" s="4" t="s">
        <v>168</v>
      </c>
      <c r="B696" s="4" t="s">
        <v>74</v>
      </c>
      <c r="C696" s="4" t="s">
        <v>97</v>
      </c>
      <c r="D696" s="4" t="s">
        <v>733</v>
      </c>
      <c r="E696" s="4" t="s">
        <v>16</v>
      </c>
      <c r="F696" s="14" t="s">
        <v>561</v>
      </c>
      <c r="G696" s="5">
        <v>3890.8</v>
      </c>
      <c r="H696" s="5">
        <v>3890.8</v>
      </c>
      <c r="I696" s="5">
        <v>3890.8</v>
      </c>
      <c r="J696" s="5"/>
      <c r="K696" s="19"/>
    </row>
    <row r="697" spans="1:11" ht="31.5" x14ac:dyDescent="0.25">
      <c r="A697" s="4" t="s">
        <v>168</v>
      </c>
      <c r="B697" s="4" t="s">
        <v>74</v>
      </c>
      <c r="C697" s="4" t="s">
        <v>97</v>
      </c>
      <c r="D697" s="4" t="s">
        <v>733</v>
      </c>
      <c r="E697" s="4" t="s">
        <v>92</v>
      </c>
      <c r="F697" s="14" t="s">
        <v>570</v>
      </c>
      <c r="G697" s="5">
        <f t="shared" ref="G697:I697" si="562">G698+G699</f>
        <v>46493.3</v>
      </c>
      <c r="H697" s="5">
        <f t="shared" si="562"/>
        <v>46493.3</v>
      </c>
      <c r="I697" s="5">
        <f t="shared" si="562"/>
        <v>46493.3</v>
      </c>
      <c r="J697" s="5">
        <f t="shared" ref="J697" si="563">J698+J699</f>
        <v>0</v>
      </c>
      <c r="K697" s="19"/>
    </row>
    <row r="698" spans="1:11" x14ac:dyDescent="0.25">
      <c r="A698" s="4" t="s">
        <v>168</v>
      </c>
      <c r="B698" s="4" t="s">
        <v>74</v>
      </c>
      <c r="C698" s="4" t="s">
        <v>97</v>
      </c>
      <c r="D698" s="4" t="s">
        <v>733</v>
      </c>
      <c r="E698" s="4" t="s">
        <v>126</v>
      </c>
      <c r="F698" s="14" t="s">
        <v>571</v>
      </c>
      <c r="G698" s="5">
        <v>41215.5</v>
      </c>
      <c r="H698" s="5">
        <v>41215.5</v>
      </c>
      <c r="I698" s="5">
        <v>41215.5</v>
      </c>
      <c r="J698" s="5"/>
      <c r="K698" s="19"/>
    </row>
    <row r="699" spans="1:11" x14ac:dyDescent="0.25">
      <c r="A699" s="4" t="s">
        <v>168</v>
      </c>
      <c r="B699" s="4" t="s">
        <v>74</v>
      </c>
      <c r="C699" s="4" t="s">
        <v>97</v>
      </c>
      <c r="D699" s="4" t="s">
        <v>733</v>
      </c>
      <c r="E699" s="4" t="s">
        <v>104</v>
      </c>
      <c r="F699" s="14" t="s">
        <v>572</v>
      </c>
      <c r="G699" s="5">
        <v>5277.8</v>
      </c>
      <c r="H699" s="5">
        <v>5277.8</v>
      </c>
      <c r="I699" s="5">
        <v>5277.8</v>
      </c>
      <c r="J699" s="5"/>
      <c r="K699" s="19"/>
    </row>
    <row r="700" spans="1:11" x14ac:dyDescent="0.25">
      <c r="A700" s="4" t="s">
        <v>168</v>
      </c>
      <c r="B700" s="4" t="s">
        <v>74</v>
      </c>
      <c r="C700" s="4" t="s">
        <v>97</v>
      </c>
      <c r="D700" s="4" t="s">
        <v>733</v>
      </c>
      <c r="E700" s="4" t="s">
        <v>17</v>
      </c>
      <c r="F700" s="14" t="s">
        <v>576</v>
      </c>
      <c r="G700" s="5">
        <f t="shared" ref="G700:I700" si="564">G701</f>
        <v>703</v>
      </c>
      <c r="H700" s="5">
        <f t="shared" si="564"/>
        <v>703</v>
      </c>
      <c r="I700" s="5">
        <f t="shared" si="564"/>
        <v>703</v>
      </c>
      <c r="J700" s="5">
        <f t="shared" ref="J700" si="565">J701</f>
        <v>0</v>
      </c>
      <c r="K700" s="19"/>
    </row>
    <row r="701" spans="1:11" x14ac:dyDescent="0.25">
      <c r="A701" s="4" t="s">
        <v>168</v>
      </c>
      <c r="B701" s="4" t="s">
        <v>74</v>
      </c>
      <c r="C701" s="4" t="s">
        <v>97</v>
      </c>
      <c r="D701" s="4" t="s">
        <v>733</v>
      </c>
      <c r="E701" s="4" t="s">
        <v>24</v>
      </c>
      <c r="F701" s="14" t="s">
        <v>579</v>
      </c>
      <c r="G701" s="5">
        <v>703</v>
      </c>
      <c r="H701" s="5">
        <v>703</v>
      </c>
      <c r="I701" s="5">
        <v>703</v>
      </c>
      <c r="J701" s="5"/>
      <c r="K701" s="19"/>
    </row>
    <row r="702" spans="1:11" ht="47.25" x14ac:dyDescent="0.25">
      <c r="A702" s="4" t="s">
        <v>168</v>
      </c>
      <c r="B702" s="4" t="s">
        <v>74</v>
      </c>
      <c r="C702" s="4" t="s">
        <v>97</v>
      </c>
      <c r="D702" s="4" t="s">
        <v>734</v>
      </c>
      <c r="E702" s="4"/>
      <c r="F702" s="14" t="s">
        <v>801</v>
      </c>
      <c r="G702" s="5">
        <f t="shared" ref="G702:I703" si="566">G703</f>
        <v>2091.8000000000002</v>
      </c>
      <c r="H702" s="5">
        <f t="shared" si="566"/>
        <v>2091.8000000000002</v>
      </c>
      <c r="I702" s="5">
        <f t="shared" si="566"/>
        <v>2091.8000000000002</v>
      </c>
      <c r="J702" s="5">
        <f t="shared" ref="J702:J703" si="567">J703</f>
        <v>0</v>
      </c>
      <c r="K702" s="19"/>
    </row>
    <row r="703" spans="1:11" ht="31.5" x14ac:dyDescent="0.25">
      <c r="A703" s="4" t="s">
        <v>168</v>
      </c>
      <c r="B703" s="4" t="s">
        <v>74</v>
      </c>
      <c r="C703" s="4" t="s">
        <v>97</v>
      </c>
      <c r="D703" s="4" t="s">
        <v>734</v>
      </c>
      <c r="E703" s="4" t="s">
        <v>92</v>
      </c>
      <c r="F703" s="14" t="s">
        <v>570</v>
      </c>
      <c r="G703" s="5">
        <f t="shared" si="566"/>
        <v>2091.8000000000002</v>
      </c>
      <c r="H703" s="5">
        <f t="shared" si="566"/>
        <v>2091.8000000000002</v>
      </c>
      <c r="I703" s="5">
        <f t="shared" si="566"/>
        <v>2091.8000000000002</v>
      </c>
      <c r="J703" s="5">
        <f t="shared" si="567"/>
        <v>0</v>
      </c>
      <c r="K703" s="19"/>
    </row>
    <row r="704" spans="1:11" x14ac:dyDescent="0.25">
      <c r="A704" s="4" t="s">
        <v>168</v>
      </c>
      <c r="B704" s="4" t="s">
        <v>74</v>
      </c>
      <c r="C704" s="4" t="s">
        <v>97</v>
      </c>
      <c r="D704" s="4" t="s">
        <v>734</v>
      </c>
      <c r="E704" s="4" t="s">
        <v>126</v>
      </c>
      <c r="F704" s="14" t="s">
        <v>571</v>
      </c>
      <c r="G704" s="5">
        <v>2091.8000000000002</v>
      </c>
      <c r="H704" s="5">
        <v>2091.8000000000002</v>
      </c>
      <c r="I704" s="5">
        <v>2091.8000000000002</v>
      </c>
      <c r="J704" s="5"/>
      <c r="K704" s="19"/>
    </row>
    <row r="705" spans="1:11" ht="31.5" x14ac:dyDescent="0.25">
      <c r="A705" s="4" t="s">
        <v>168</v>
      </c>
      <c r="B705" s="4" t="s">
        <v>74</v>
      </c>
      <c r="C705" s="4" t="s">
        <v>97</v>
      </c>
      <c r="D705" s="4" t="s">
        <v>176</v>
      </c>
      <c r="E705" s="4"/>
      <c r="F705" s="14" t="s">
        <v>1039</v>
      </c>
      <c r="G705" s="5">
        <f>G706+G709+G713</f>
        <v>22124.6</v>
      </c>
      <c r="H705" s="5">
        <f t="shared" ref="H705:J705" si="568">H706+H709+H713</f>
        <v>22152.799999999999</v>
      </c>
      <c r="I705" s="5">
        <f t="shared" si="568"/>
        <v>22152.799999999999</v>
      </c>
      <c r="J705" s="5">
        <f t="shared" si="568"/>
        <v>0</v>
      </c>
      <c r="K705" s="19"/>
    </row>
    <row r="706" spans="1:11" ht="47.25" x14ac:dyDescent="0.25">
      <c r="A706" s="4" t="s">
        <v>168</v>
      </c>
      <c r="B706" s="4" t="s">
        <v>74</v>
      </c>
      <c r="C706" s="4" t="s">
        <v>97</v>
      </c>
      <c r="D706" s="4" t="s">
        <v>736</v>
      </c>
      <c r="E706" s="4"/>
      <c r="F706" s="14" t="s">
        <v>802</v>
      </c>
      <c r="G706" s="5">
        <f t="shared" ref="G706:I707" si="569">G707</f>
        <v>8400.7999999999993</v>
      </c>
      <c r="H706" s="5">
        <f t="shared" si="569"/>
        <v>8400.7999999999993</v>
      </c>
      <c r="I706" s="5">
        <f t="shared" si="569"/>
        <v>8400.7999999999993</v>
      </c>
      <c r="J706" s="5">
        <f t="shared" ref="J706:J707" si="570">J707</f>
        <v>0</v>
      </c>
      <c r="K706" s="19"/>
    </row>
    <row r="707" spans="1:11" ht="31.5" x14ac:dyDescent="0.25">
      <c r="A707" s="4" t="s">
        <v>168</v>
      </c>
      <c r="B707" s="4" t="s">
        <v>74</v>
      </c>
      <c r="C707" s="4" t="s">
        <v>97</v>
      </c>
      <c r="D707" s="4" t="s">
        <v>736</v>
      </c>
      <c r="E707" s="4" t="s">
        <v>92</v>
      </c>
      <c r="F707" s="14" t="s">
        <v>570</v>
      </c>
      <c r="G707" s="5">
        <f t="shared" si="569"/>
        <v>8400.7999999999993</v>
      </c>
      <c r="H707" s="5">
        <f t="shared" si="569"/>
        <v>8400.7999999999993</v>
      </c>
      <c r="I707" s="5">
        <f t="shared" si="569"/>
        <v>8400.7999999999993</v>
      </c>
      <c r="J707" s="5">
        <f t="shared" si="570"/>
        <v>0</v>
      </c>
      <c r="K707" s="19"/>
    </row>
    <row r="708" spans="1:11" x14ac:dyDescent="0.25">
      <c r="A708" s="4" t="s">
        <v>168</v>
      </c>
      <c r="B708" s="4" t="s">
        <v>74</v>
      </c>
      <c r="C708" s="4" t="s">
        <v>97</v>
      </c>
      <c r="D708" s="4" t="s">
        <v>736</v>
      </c>
      <c r="E708" s="4" t="s">
        <v>104</v>
      </c>
      <c r="F708" s="14" t="s">
        <v>572</v>
      </c>
      <c r="G708" s="5">
        <v>8400.7999999999993</v>
      </c>
      <c r="H708" s="5">
        <v>8400.7999999999993</v>
      </c>
      <c r="I708" s="5">
        <v>8400.7999999999993</v>
      </c>
      <c r="J708" s="5"/>
      <c r="K708" s="19"/>
    </row>
    <row r="709" spans="1:11" ht="31.5" x14ac:dyDescent="0.25">
      <c r="A709" s="4" t="s">
        <v>168</v>
      </c>
      <c r="B709" s="4" t="s">
        <v>74</v>
      </c>
      <c r="C709" s="4" t="s">
        <v>97</v>
      </c>
      <c r="D709" s="4" t="s">
        <v>171</v>
      </c>
      <c r="E709" s="4"/>
      <c r="F709" s="14" t="s">
        <v>1227</v>
      </c>
      <c r="G709" s="5">
        <f t="shared" ref="G709:I709" si="571">G710</f>
        <v>1471.8</v>
      </c>
      <c r="H709" s="5">
        <f t="shared" si="571"/>
        <v>1500</v>
      </c>
      <c r="I709" s="5">
        <f t="shared" si="571"/>
        <v>1500</v>
      </c>
      <c r="J709" s="5">
        <f t="shared" ref="J709" si="572">J710</f>
        <v>0</v>
      </c>
      <c r="K709" s="19"/>
    </row>
    <row r="710" spans="1:11" ht="31.5" x14ac:dyDescent="0.25">
      <c r="A710" s="4" t="s">
        <v>168</v>
      </c>
      <c r="B710" s="4" t="s">
        <v>74</v>
      </c>
      <c r="C710" s="4" t="s">
        <v>97</v>
      </c>
      <c r="D710" s="4" t="s">
        <v>171</v>
      </c>
      <c r="E710" s="4" t="s">
        <v>92</v>
      </c>
      <c r="F710" s="14" t="s">
        <v>570</v>
      </c>
      <c r="G710" s="5">
        <f t="shared" ref="G710:I710" si="573">G711+G712</f>
        <v>1471.8</v>
      </c>
      <c r="H710" s="5">
        <f t="shared" si="573"/>
        <v>1500</v>
      </c>
      <c r="I710" s="5">
        <f t="shared" si="573"/>
        <v>1500</v>
      </c>
      <c r="J710" s="5">
        <f t="shared" ref="J710" si="574">J711+J712</f>
        <v>0</v>
      </c>
      <c r="K710" s="19"/>
    </row>
    <row r="711" spans="1:11" x14ac:dyDescent="0.25">
      <c r="A711" s="4" t="s">
        <v>168</v>
      </c>
      <c r="B711" s="4" t="s">
        <v>74</v>
      </c>
      <c r="C711" s="4" t="s">
        <v>97</v>
      </c>
      <c r="D711" s="4" t="s">
        <v>171</v>
      </c>
      <c r="E711" s="4" t="s">
        <v>126</v>
      </c>
      <c r="F711" s="14" t="s">
        <v>571</v>
      </c>
      <c r="G711" s="5">
        <v>132.19999999999999</v>
      </c>
      <c r="H711" s="5">
        <v>113.5</v>
      </c>
      <c r="I711" s="5">
        <v>113.5</v>
      </c>
      <c r="J711" s="5"/>
      <c r="K711" s="19"/>
    </row>
    <row r="712" spans="1:11" x14ac:dyDescent="0.25">
      <c r="A712" s="4" t="s">
        <v>168</v>
      </c>
      <c r="B712" s="4" t="s">
        <v>74</v>
      </c>
      <c r="C712" s="4" t="s">
        <v>97</v>
      </c>
      <c r="D712" s="4" t="s">
        <v>171</v>
      </c>
      <c r="E712" s="4" t="s">
        <v>104</v>
      </c>
      <c r="F712" s="14" t="s">
        <v>572</v>
      </c>
      <c r="G712" s="5">
        <v>1339.6</v>
      </c>
      <c r="H712" s="5">
        <v>1386.5</v>
      </c>
      <c r="I712" s="5">
        <v>1386.5</v>
      </c>
      <c r="J712" s="5"/>
      <c r="K712" s="19"/>
    </row>
    <row r="713" spans="1:11" ht="47.25" x14ac:dyDescent="0.25">
      <c r="A713" s="4" t="s">
        <v>168</v>
      </c>
      <c r="B713" s="4" t="s">
        <v>74</v>
      </c>
      <c r="C713" s="4" t="s">
        <v>97</v>
      </c>
      <c r="D713" s="4" t="s">
        <v>737</v>
      </c>
      <c r="E713" s="4"/>
      <c r="F713" s="14" t="s">
        <v>1040</v>
      </c>
      <c r="G713" s="5">
        <f>G714+G716+G718</f>
        <v>12252</v>
      </c>
      <c r="H713" s="5">
        <f t="shared" ref="H713:J713" si="575">H714+H716+H718</f>
        <v>12252</v>
      </c>
      <c r="I713" s="5">
        <f t="shared" si="575"/>
        <v>12252</v>
      </c>
      <c r="J713" s="5">
        <f t="shared" si="575"/>
        <v>0</v>
      </c>
      <c r="K713" s="19"/>
    </row>
    <row r="714" spans="1:11" ht="31.5" x14ac:dyDescent="0.25">
      <c r="A714" s="4" t="s">
        <v>168</v>
      </c>
      <c r="B714" s="4" t="s">
        <v>74</v>
      </c>
      <c r="C714" s="4" t="s">
        <v>97</v>
      </c>
      <c r="D714" s="4" t="s">
        <v>737</v>
      </c>
      <c r="E714" s="4" t="s">
        <v>15</v>
      </c>
      <c r="F714" s="14" t="s">
        <v>560</v>
      </c>
      <c r="G714" s="5">
        <f t="shared" ref="G714:I714" si="576">G715</f>
        <v>3300</v>
      </c>
      <c r="H714" s="5">
        <f t="shared" si="576"/>
        <v>3300</v>
      </c>
      <c r="I714" s="5">
        <f t="shared" si="576"/>
        <v>3300</v>
      </c>
      <c r="J714" s="5">
        <f t="shared" ref="J714" si="577">J715</f>
        <v>0</v>
      </c>
      <c r="K714" s="19"/>
    </row>
    <row r="715" spans="1:11" ht="31.5" x14ac:dyDescent="0.25">
      <c r="A715" s="4" t="s">
        <v>168</v>
      </c>
      <c r="B715" s="4" t="s">
        <v>74</v>
      </c>
      <c r="C715" s="4" t="s">
        <v>97</v>
      </c>
      <c r="D715" s="4" t="s">
        <v>737</v>
      </c>
      <c r="E715" s="4" t="s">
        <v>16</v>
      </c>
      <c r="F715" s="14" t="s">
        <v>561</v>
      </c>
      <c r="G715" s="5">
        <v>3300</v>
      </c>
      <c r="H715" s="5">
        <v>3300</v>
      </c>
      <c r="I715" s="5">
        <v>3300</v>
      </c>
      <c r="J715" s="5"/>
      <c r="K715" s="19"/>
    </row>
    <row r="716" spans="1:11" x14ac:dyDescent="0.25">
      <c r="A716" s="4" t="s">
        <v>168</v>
      </c>
      <c r="B716" s="4" t="s">
        <v>74</v>
      </c>
      <c r="C716" s="4" t="s">
        <v>97</v>
      </c>
      <c r="D716" s="4" t="s">
        <v>737</v>
      </c>
      <c r="E716" s="4" t="s">
        <v>136</v>
      </c>
      <c r="F716" s="14" t="s">
        <v>562</v>
      </c>
      <c r="G716" s="5">
        <f>G717</f>
        <v>1760</v>
      </c>
      <c r="H716" s="5">
        <f t="shared" ref="H716:J716" si="578">H717</f>
        <v>1760</v>
      </c>
      <c r="I716" s="5">
        <f t="shared" si="578"/>
        <v>1760</v>
      </c>
      <c r="J716" s="5">
        <f t="shared" si="578"/>
        <v>0</v>
      </c>
      <c r="K716" s="19"/>
    </row>
    <row r="717" spans="1:11" x14ac:dyDescent="0.25">
      <c r="A717" s="4" t="s">
        <v>168</v>
      </c>
      <c r="B717" s="4" t="s">
        <v>74</v>
      </c>
      <c r="C717" s="4" t="s">
        <v>97</v>
      </c>
      <c r="D717" s="4" t="s">
        <v>737</v>
      </c>
      <c r="E717" s="4" t="s">
        <v>122</v>
      </c>
      <c r="F717" s="14" t="s">
        <v>566</v>
      </c>
      <c r="G717" s="5">
        <v>1760</v>
      </c>
      <c r="H717" s="5">
        <v>1760</v>
      </c>
      <c r="I717" s="5">
        <v>1760</v>
      </c>
      <c r="J717" s="5"/>
      <c r="K717" s="19"/>
    </row>
    <row r="718" spans="1:11" ht="31.5" x14ac:dyDescent="0.25">
      <c r="A718" s="4" t="s">
        <v>168</v>
      </c>
      <c r="B718" s="4" t="s">
        <v>74</v>
      </c>
      <c r="C718" s="4" t="s">
        <v>97</v>
      </c>
      <c r="D718" s="4" t="s">
        <v>737</v>
      </c>
      <c r="E718" s="4" t="s">
        <v>92</v>
      </c>
      <c r="F718" s="14" t="s">
        <v>570</v>
      </c>
      <c r="G718" s="5">
        <f>G719</f>
        <v>7192</v>
      </c>
      <c r="H718" s="5">
        <f t="shared" ref="H718:J718" si="579">H719</f>
        <v>7192</v>
      </c>
      <c r="I718" s="5">
        <f t="shared" si="579"/>
        <v>7192</v>
      </c>
      <c r="J718" s="5">
        <f t="shared" si="579"/>
        <v>0</v>
      </c>
      <c r="K718" s="19"/>
    </row>
    <row r="719" spans="1:11" x14ac:dyDescent="0.25">
      <c r="A719" s="4" t="s">
        <v>168</v>
      </c>
      <c r="B719" s="4" t="s">
        <v>74</v>
      </c>
      <c r="C719" s="4" t="s">
        <v>97</v>
      </c>
      <c r="D719" s="4" t="s">
        <v>737</v>
      </c>
      <c r="E719" s="4" t="s">
        <v>104</v>
      </c>
      <c r="F719" s="14" t="s">
        <v>572</v>
      </c>
      <c r="G719" s="5">
        <v>7192</v>
      </c>
      <c r="H719" s="5">
        <v>7192</v>
      </c>
      <c r="I719" s="5">
        <v>7192</v>
      </c>
      <c r="J719" s="5"/>
      <c r="K719" s="19"/>
    </row>
    <row r="720" spans="1:11" ht="31.5" x14ac:dyDescent="0.25">
      <c r="A720" s="4" t="s">
        <v>168</v>
      </c>
      <c r="B720" s="4" t="s">
        <v>74</v>
      </c>
      <c r="C720" s="4" t="s">
        <v>97</v>
      </c>
      <c r="D720" s="4" t="s">
        <v>742</v>
      </c>
      <c r="E720" s="4"/>
      <c r="F720" s="14" t="s">
        <v>1229</v>
      </c>
      <c r="G720" s="5">
        <f t="shared" ref="G720:I720" si="580">G721</f>
        <v>2988.6</v>
      </c>
      <c r="H720" s="5">
        <f t="shared" si="580"/>
        <v>2988.6</v>
      </c>
      <c r="I720" s="5">
        <f t="shared" si="580"/>
        <v>2988.6</v>
      </c>
      <c r="J720" s="5">
        <f t="shared" ref="J720" si="581">J721</f>
        <v>0</v>
      </c>
      <c r="K720" s="19"/>
    </row>
    <row r="721" spans="1:11" x14ac:dyDescent="0.25">
      <c r="A721" s="4" t="s">
        <v>168</v>
      </c>
      <c r="B721" s="4" t="s">
        <v>74</v>
      </c>
      <c r="C721" s="4" t="s">
        <v>97</v>
      </c>
      <c r="D721" s="4" t="s">
        <v>739</v>
      </c>
      <c r="E721" s="4"/>
      <c r="F721" s="14" t="s">
        <v>1230</v>
      </c>
      <c r="G721" s="5">
        <f t="shared" ref="G721:I721" si="582">G722+G724</f>
        <v>2988.6</v>
      </c>
      <c r="H721" s="5">
        <f t="shared" si="582"/>
        <v>2988.6</v>
      </c>
      <c r="I721" s="5">
        <f t="shared" si="582"/>
        <v>2988.6</v>
      </c>
      <c r="J721" s="5">
        <f t="shared" ref="J721" si="583">J722+J724</f>
        <v>0</v>
      </c>
      <c r="K721" s="19"/>
    </row>
    <row r="722" spans="1:11" ht="31.5" x14ac:dyDescent="0.25">
      <c r="A722" s="4" t="s">
        <v>168</v>
      </c>
      <c r="B722" s="4" t="s">
        <v>74</v>
      </c>
      <c r="C722" s="4" t="s">
        <v>97</v>
      </c>
      <c r="D722" s="4" t="s">
        <v>739</v>
      </c>
      <c r="E722" s="4" t="s">
        <v>15</v>
      </c>
      <c r="F722" s="14" t="s">
        <v>560</v>
      </c>
      <c r="G722" s="5">
        <f t="shared" ref="G722:I722" si="584">G723</f>
        <v>115</v>
      </c>
      <c r="H722" s="5">
        <f t="shared" si="584"/>
        <v>115</v>
      </c>
      <c r="I722" s="5">
        <f t="shared" si="584"/>
        <v>115</v>
      </c>
      <c r="J722" s="5">
        <f t="shared" ref="J722" si="585">J723</f>
        <v>0</v>
      </c>
      <c r="K722" s="19"/>
    </row>
    <row r="723" spans="1:11" ht="31.5" x14ac:dyDescent="0.25">
      <c r="A723" s="4" t="s">
        <v>168</v>
      </c>
      <c r="B723" s="4" t="s">
        <v>74</v>
      </c>
      <c r="C723" s="4" t="s">
        <v>97</v>
      </c>
      <c r="D723" s="4" t="s">
        <v>739</v>
      </c>
      <c r="E723" s="4" t="s">
        <v>16</v>
      </c>
      <c r="F723" s="14" t="s">
        <v>561</v>
      </c>
      <c r="G723" s="5">
        <v>115</v>
      </c>
      <c r="H723" s="5">
        <v>115</v>
      </c>
      <c r="I723" s="5">
        <v>115</v>
      </c>
      <c r="J723" s="5"/>
      <c r="K723" s="19"/>
    </row>
    <row r="724" spans="1:11" x14ac:dyDescent="0.25">
      <c r="A724" s="4" t="s">
        <v>168</v>
      </c>
      <c r="B724" s="4" t="s">
        <v>74</v>
      </c>
      <c r="C724" s="4" t="s">
        <v>97</v>
      </c>
      <c r="D724" s="4" t="s">
        <v>739</v>
      </c>
      <c r="E724" s="4" t="s">
        <v>136</v>
      </c>
      <c r="F724" s="14" t="s">
        <v>562</v>
      </c>
      <c r="G724" s="5">
        <f t="shared" ref="G724:I724" si="586">G725</f>
        <v>2873.6</v>
      </c>
      <c r="H724" s="5">
        <f t="shared" si="586"/>
        <v>2873.6</v>
      </c>
      <c r="I724" s="5">
        <f t="shared" si="586"/>
        <v>2873.6</v>
      </c>
      <c r="J724" s="5">
        <f t="shared" ref="J724" si="587">J725</f>
        <v>0</v>
      </c>
      <c r="K724" s="19"/>
    </row>
    <row r="725" spans="1:11" ht="31.5" x14ac:dyDescent="0.25">
      <c r="A725" s="4" t="s">
        <v>168</v>
      </c>
      <c r="B725" s="4" t="s">
        <v>74</v>
      </c>
      <c r="C725" s="4" t="s">
        <v>97</v>
      </c>
      <c r="D725" s="4" t="s">
        <v>739</v>
      </c>
      <c r="E725" s="4" t="s">
        <v>740</v>
      </c>
      <c r="F725" s="14" t="s">
        <v>772</v>
      </c>
      <c r="G725" s="5">
        <v>2873.6</v>
      </c>
      <c r="H725" s="5">
        <v>2873.6</v>
      </c>
      <c r="I725" s="5">
        <v>2873.6</v>
      </c>
      <c r="J725" s="5"/>
      <c r="K725" s="19"/>
    </row>
    <row r="726" spans="1:11" ht="31.5" x14ac:dyDescent="0.25">
      <c r="A726" s="4" t="s">
        <v>168</v>
      </c>
      <c r="B726" s="4" t="s">
        <v>74</v>
      </c>
      <c r="C726" s="4" t="s">
        <v>97</v>
      </c>
      <c r="D726" s="4" t="s">
        <v>706</v>
      </c>
      <c r="E726" s="4"/>
      <c r="F726" s="14" t="s">
        <v>1112</v>
      </c>
      <c r="G726" s="5">
        <f>G727</f>
        <v>755.7</v>
      </c>
      <c r="H726" s="5">
        <f t="shared" ref="H726:J727" si="588">H727</f>
        <v>755.7</v>
      </c>
      <c r="I726" s="5">
        <f t="shared" si="588"/>
        <v>755.7</v>
      </c>
      <c r="J726" s="5">
        <f t="shared" si="588"/>
        <v>0</v>
      </c>
      <c r="K726" s="19"/>
    </row>
    <row r="727" spans="1:11" ht="94.5" x14ac:dyDescent="0.25">
      <c r="A727" s="4" t="s">
        <v>168</v>
      </c>
      <c r="B727" s="4" t="s">
        <v>74</v>
      </c>
      <c r="C727" s="4" t="s">
        <v>97</v>
      </c>
      <c r="D727" s="4" t="s">
        <v>1104</v>
      </c>
      <c r="E727" s="4"/>
      <c r="F727" s="14" t="s">
        <v>1125</v>
      </c>
      <c r="G727" s="5">
        <f>G728</f>
        <v>755.7</v>
      </c>
      <c r="H727" s="5">
        <f t="shared" si="588"/>
        <v>755.7</v>
      </c>
      <c r="I727" s="5">
        <f t="shared" si="588"/>
        <v>755.7</v>
      </c>
      <c r="J727" s="5">
        <f t="shared" si="588"/>
        <v>0</v>
      </c>
      <c r="K727" s="19"/>
    </row>
    <row r="728" spans="1:11" ht="31.5" x14ac:dyDescent="0.25">
      <c r="A728" s="4" t="s">
        <v>168</v>
      </c>
      <c r="B728" s="4" t="s">
        <v>74</v>
      </c>
      <c r="C728" s="4" t="s">
        <v>97</v>
      </c>
      <c r="D728" s="4" t="s">
        <v>1105</v>
      </c>
      <c r="E728" s="4"/>
      <c r="F728" s="14" t="s">
        <v>794</v>
      </c>
      <c r="G728" s="5">
        <f>G729+G731</f>
        <v>755.7</v>
      </c>
      <c r="H728" s="5">
        <f t="shared" ref="H728:J728" si="589">H729+H731</f>
        <v>755.7</v>
      </c>
      <c r="I728" s="5">
        <f t="shared" si="589"/>
        <v>755.7</v>
      </c>
      <c r="J728" s="5">
        <f t="shared" si="589"/>
        <v>0</v>
      </c>
      <c r="K728" s="19"/>
    </row>
    <row r="729" spans="1:11" ht="78.75" x14ac:dyDescent="0.25">
      <c r="A729" s="4" t="s">
        <v>168</v>
      </c>
      <c r="B729" s="4" t="s">
        <v>74</v>
      </c>
      <c r="C729" s="4" t="s">
        <v>97</v>
      </c>
      <c r="D729" s="4" t="s">
        <v>1105</v>
      </c>
      <c r="E729" s="4" t="s">
        <v>22</v>
      </c>
      <c r="F729" s="14" t="s">
        <v>557</v>
      </c>
      <c r="G729" s="5">
        <f>G730</f>
        <v>455.7</v>
      </c>
      <c r="H729" s="5">
        <f t="shared" ref="H729:J729" si="590">H730</f>
        <v>455.7</v>
      </c>
      <c r="I729" s="5">
        <f t="shared" si="590"/>
        <v>455.7</v>
      </c>
      <c r="J729" s="5">
        <f t="shared" si="590"/>
        <v>0</v>
      </c>
      <c r="K729" s="19"/>
    </row>
    <row r="730" spans="1:11" ht="31.5" x14ac:dyDescent="0.25">
      <c r="A730" s="4" t="s">
        <v>168</v>
      </c>
      <c r="B730" s="4" t="s">
        <v>74</v>
      </c>
      <c r="C730" s="4" t="s">
        <v>97</v>
      </c>
      <c r="D730" s="4" t="s">
        <v>1105</v>
      </c>
      <c r="E730" s="4" t="s">
        <v>32</v>
      </c>
      <c r="F730" s="14" t="s">
        <v>559</v>
      </c>
      <c r="G730" s="5">
        <v>455.7</v>
      </c>
      <c r="H730" s="5">
        <v>455.7</v>
      </c>
      <c r="I730" s="5">
        <v>455.7</v>
      </c>
      <c r="J730" s="5"/>
      <c r="K730" s="19"/>
    </row>
    <row r="731" spans="1:11" ht="31.5" x14ac:dyDescent="0.25">
      <c r="A731" s="4" t="s">
        <v>168</v>
      </c>
      <c r="B731" s="4" t="s">
        <v>74</v>
      </c>
      <c r="C731" s="4" t="s">
        <v>97</v>
      </c>
      <c r="D731" s="4" t="s">
        <v>1105</v>
      </c>
      <c r="E731" s="4" t="s">
        <v>15</v>
      </c>
      <c r="F731" s="14" t="s">
        <v>560</v>
      </c>
      <c r="G731" s="5">
        <f>G732</f>
        <v>300</v>
      </c>
      <c r="H731" s="5">
        <f t="shared" ref="H731:J731" si="591">H732</f>
        <v>300</v>
      </c>
      <c r="I731" s="5">
        <f t="shared" si="591"/>
        <v>300</v>
      </c>
      <c r="J731" s="5">
        <f t="shared" si="591"/>
        <v>0</v>
      </c>
      <c r="K731" s="19"/>
    </row>
    <row r="732" spans="1:11" ht="31.5" x14ac:dyDescent="0.25">
      <c r="A732" s="4" t="s">
        <v>168</v>
      </c>
      <c r="B732" s="4" t="s">
        <v>74</v>
      </c>
      <c r="C732" s="4" t="s">
        <v>97</v>
      </c>
      <c r="D732" s="4" t="s">
        <v>1105</v>
      </c>
      <c r="E732" s="4" t="s">
        <v>16</v>
      </c>
      <c r="F732" s="14" t="s">
        <v>561</v>
      </c>
      <c r="G732" s="5">
        <v>300</v>
      </c>
      <c r="H732" s="5">
        <v>300</v>
      </c>
      <c r="I732" s="5">
        <v>300</v>
      </c>
      <c r="J732" s="5"/>
      <c r="K732" s="19"/>
    </row>
    <row r="733" spans="1:11" ht="31.5" x14ac:dyDescent="0.25">
      <c r="A733" s="4" t="s">
        <v>168</v>
      </c>
      <c r="B733" s="4" t="s">
        <v>74</v>
      </c>
      <c r="C733" s="4" t="s">
        <v>97</v>
      </c>
      <c r="D733" s="4" t="s">
        <v>685</v>
      </c>
      <c r="E733" s="4"/>
      <c r="F733" s="14" t="s">
        <v>1232</v>
      </c>
      <c r="G733" s="5">
        <f t="shared" ref="G733:I737" si="592">G734</f>
        <v>70.099999999999994</v>
      </c>
      <c r="H733" s="5">
        <f t="shared" si="592"/>
        <v>70.099999999999994</v>
      </c>
      <c r="I733" s="5">
        <f t="shared" si="592"/>
        <v>70.099999999999994</v>
      </c>
      <c r="J733" s="5">
        <f t="shared" ref="J733:J737" si="593">J734</f>
        <v>0</v>
      </c>
      <c r="K733" s="19"/>
    </row>
    <row r="734" spans="1:11" ht="47.25" x14ac:dyDescent="0.25">
      <c r="A734" s="4" t="s">
        <v>168</v>
      </c>
      <c r="B734" s="4" t="s">
        <v>74</v>
      </c>
      <c r="C734" s="4" t="s">
        <v>97</v>
      </c>
      <c r="D734" s="4" t="s">
        <v>708</v>
      </c>
      <c r="E734" s="4"/>
      <c r="F734" s="14" t="s">
        <v>1250</v>
      </c>
      <c r="G734" s="5">
        <f t="shared" si="592"/>
        <v>70.099999999999994</v>
      </c>
      <c r="H734" s="5">
        <f t="shared" si="592"/>
        <v>70.099999999999994</v>
      </c>
      <c r="I734" s="5">
        <f t="shared" si="592"/>
        <v>70.099999999999994</v>
      </c>
      <c r="J734" s="5">
        <f t="shared" si="593"/>
        <v>0</v>
      </c>
      <c r="K734" s="19"/>
    </row>
    <row r="735" spans="1:11" ht="63" x14ac:dyDescent="0.25">
      <c r="A735" s="4" t="s">
        <v>168</v>
      </c>
      <c r="B735" s="4" t="s">
        <v>74</v>
      </c>
      <c r="C735" s="4" t="s">
        <v>97</v>
      </c>
      <c r="D735" s="4" t="s">
        <v>710</v>
      </c>
      <c r="E735" s="4"/>
      <c r="F735" s="14" t="s">
        <v>1252</v>
      </c>
      <c r="G735" s="5">
        <f t="shared" si="592"/>
        <v>70.099999999999994</v>
      </c>
      <c r="H735" s="5">
        <f t="shared" si="592"/>
        <v>70.099999999999994</v>
      </c>
      <c r="I735" s="5">
        <f t="shared" si="592"/>
        <v>70.099999999999994</v>
      </c>
      <c r="J735" s="5">
        <f t="shared" si="593"/>
        <v>0</v>
      </c>
      <c r="K735" s="19"/>
    </row>
    <row r="736" spans="1:11" ht="31.5" x14ac:dyDescent="0.25">
      <c r="A736" s="4" t="s">
        <v>168</v>
      </c>
      <c r="B736" s="4" t="s">
        <v>74</v>
      </c>
      <c r="C736" s="4" t="s">
        <v>97</v>
      </c>
      <c r="D736" s="4" t="s">
        <v>701</v>
      </c>
      <c r="E736" s="4"/>
      <c r="F736" s="14" t="s">
        <v>809</v>
      </c>
      <c r="G736" s="5">
        <f t="shared" si="592"/>
        <v>70.099999999999994</v>
      </c>
      <c r="H736" s="5">
        <f t="shared" si="592"/>
        <v>70.099999999999994</v>
      </c>
      <c r="I736" s="5">
        <f t="shared" si="592"/>
        <v>70.099999999999994</v>
      </c>
      <c r="J736" s="5">
        <f t="shared" si="593"/>
        <v>0</v>
      </c>
      <c r="K736" s="19"/>
    </row>
    <row r="737" spans="1:11" ht="31.5" x14ac:dyDescent="0.25">
      <c r="A737" s="4" t="s">
        <v>168</v>
      </c>
      <c r="B737" s="4" t="s">
        <v>74</v>
      </c>
      <c r="C737" s="4" t="s">
        <v>97</v>
      </c>
      <c r="D737" s="4" t="s">
        <v>701</v>
      </c>
      <c r="E737" s="4" t="s">
        <v>92</v>
      </c>
      <c r="F737" s="14" t="s">
        <v>570</v>
      </c>
      <c r="G737" s="5">
        <f t="shared" si="592"/>
        <v>70.099999999999994</v>
      </c>
      <c r="H737" s="5">
        <f t="shared" si="592"/>
        <v>70.099999999999994</v>
      </c>
      <c r="I737" s="5">
        <f t="shared" si="592"/>
        <v>70.099999999999994</v>
      </c>
      <c r="J737" s="5">
        <f t="shared" si="593"/>
        <v>0</v>
      </c>
      <c r="K737" s="19"/>
    </row>
    <row r="738" spans="1:11" x14ac:dyDescent="0.25">
      <c r="A738" s="4" t="s">
        <v>168</v>
      </c>
      <c r="B738" s="4" t="s">
        <v>74</v>
      </c>
      <c r="C738" s="4" t="s">
        <v>97</v>
      </c>
      <c r="D738" s="4" t="s">
        <v>701</v>
      </c>
      <c r="E738" s="4" t="s">
        <v>126</v>
      </c>
      <c r="F738" s="14" t="s">
        <v>571</v>
      </c>
      <c r="G738" s="5">
        <v>70.099999999999994</v>
      </c>
      <c r="H738" s="5">
        <v>70.099999999999994</v>
      </c>
      <c r="I738" s="5">
        <v>70.099999999999994</v>
      </c>
      <c r="J738" s="5"/>
      <c r="K738" s="19"/>
    </row>
    <row r="739" spans="1:11" ht="31.5" x14ac:dyDescent="0.25">
      <c r="A739" s="4" t="s">
        <v>168</v>
      </c>
      <c r="B739" s="4" t="s">
        <v>74</v>
      </c>
      <c r="C739" s="4" t="s">
        <v>97</v>
      </c>
      <c r="D739" s="4" t="s">
        <v>26</v>
      </c>
      <c r="E739" s="4"/>
      <c r="F739" s="14" t="s">
        <v>847</v>
      </c>
      <c r="G739" s="5">
        <f t="shared" ref="G739:I739" si="594">G740</f>
        <v>312080.89999999997</v>
      </c>
      <c r="H739" s="5">
        <f t="shared" si="594"/>
        <v>314669.3</v>
      </c>
      <c r="I739" s="5">
        <f t="shared" si="594"/>
        <v>314252.7</v>
      </c>
      <c r="J739" s="5">
        <f t="shared" ref="J739" si="595">J740</f>
        <v>0</v>
      </c>
      <c r="K739" s="19"/>
    </row>
    <row r="740" spans="1:11" x14ac:dyDescent="0.25">
      <c r="A740" s="4" t="s">
        <v>168</v>
      </c>
      <c r="B740" s="4" t="s">
        <v>74</v>
      </c>
      <c r="C740" s="4" t="s">
        <v>97</v>
      </c>
      <c r="D740" s="4" t="s">
        <v>46</v>
      </c>
      <c r="E740" s="4"/>
      <c r="F740" s="14" t="s">
        <v>926</v>
      </c>
      <c r="G740" s="5">
        <f>G741+G746</f>
        <v>312080.89999999997</v>
      </c>
      <c r="H740" s="5">
        <f t="shared" ref="H740:J740" si="596">H741+H746</f>
        <v>314669.3</v>
      </c>
      <c r="I740" s="5">
        <f t="shared" si="596"/>
        <v>314252.7</v>
      </c>
      <c r="J740" s="5">
        <f t="shared" si="596"/>
        <v>0</v>
      </c>
      <c r="K740" s="19"/>
    </row>
    <row r="741" spans="1:11" ht="47.25" x14ac:dyDescent="0.25">
      <c r="A741" s="4" t="s">
        <v>168</v>
      </c>
      <c r="B741" s="4" t="s">
        <v>74</v>
      </c>
      <c r="C741" s="4" t="s">
        <v>97</v>
      </c>
      <c r="D741" s="4" t="s">
        <v>47</v>
      </c>
      <c r="E741" s="4"/>
      <c r="F741" s="14" t="s">
        <v>594</v>
      </c>
      <c r="G741" s="5">
        <f t="shared" ref="G741:I741" si="597">G742+G744</f>
        <v>62674.6</v>
      </c>
      <c r="H741" s="5">
        <f t="shared" si="597"/>
        <v>59876.5</v>
      </c>
      <c r="I741" s="5">
        <f t="shared" si="597"/>
        <v>59876.5</v>
      </c>
      <c r="J741" s="5">
        <f t="shared" ref="J741" si="598">J742+J744</f>
        <v>0</v>
      </c>
      <c r="K741" s="19"/>
    </row>
    <row r="742" spans="1:11" ht="78.75" x14ac:dyDescent="0.25">
      <c r="A742" s="4" t="s">
        <v>168</v>
      </c>
      <c r="B742" s="4" t="s">
        <v>74</v>
      </c>
      <c r="C742" s="4" t="s">
        <v>97</v>
      </c>
      <c r="D742" s="4" t="s">
        <v>47</v>
      </c>
      <c r="E742" s="4" t="s">
        <v>22</v>
      </c>
      <c r="F742" s="14" t="s">
        <v>557</v>
      </c>
      <c r="G742" s="5">
        <f t="shared" ref="G742:I742" si="599">G743</f>
        <v>37177.599999999999</v>
      </c>
      <c r="H742" s="5">
        <f t="shared" si="599"/>
        <v>34372.800000000003</v>
      </c>
      <c r="I742" s="5">
        <f t="shared" si="599"/>
        <v>34372.800000000003</v>
      </c>
      <c r="J742" s="5">
        <f t="shared" ref="J742" si="600">J743</f>
        <v>0</v>
      </c>
      <c r="K742" s="19"/>
    </row>
    <row r="743" spans="1:11" x14ac:dyDescent="0.25">
      <c r="A743" s="4" t="s">
        <v>168</v>
      </c>
      <c r="B743" s="4" t="s">
        <v>74</v>
      </c>
      <c r="C743" s="4" t="s">
        <v>97</v>
      </c>
      <c r="D743" s="4" t="s">
        <v>47</v>
      </c>
      <c r="E743" s="4" t="s">
        <v>23</v>
      </c>
      <c r="F743" s="14" t="s">
        <v>558</v>
      </c>
      <c r="G743" s="5">
        <v>37177.599999999999</v>
      </c>
      <c r="H743" s="5">
        <v>34372.800000000003</v>
      </c>
      <c r="I743" s="5">
        <v>34372.800000000003</v>
      </c>
      <c r="J743" s="5"/>
      <c r="K743" s="19"/>
    </row>
    <row r="744" spans="1:11" ht="31.5" x14ac:dyDescent="0.25">
      <c r="A744" s="4" t="s">
        <v>168</v>
      </c>
      <c r="B744" s="4" t="s">
        <v>74</v>
      </c>
      <c r="C744" s="4" t="s">
        <v>97</v>
      </c>
      <c r="D744" s="4" t="s">
        <v>47</v>
      </c>
      <c r="E744" s="4" t="s">
        <v>15</v>
      </c>
      <c r="F744" s="14" t="s">
        <v>560</v>
      </c>
      <c r="G744" s="5">
        <f t="shared" ref="G744:I744" si="601">G745</f>
        <v>25497</v>
      </c>
      <c r="H744" s="5">
        <f t="shared" si="601"/>
        <v>25503.7</v>
      </c>
      <c r="I744" s="5">
        <f t="shared" si="601"/>
        <v>25503.7</v>
      </c>
      <c r="J744" s="5">
        <f t="shared" ref="J744" si="602">J745</f>
        <v>0</v>
      </c>
      <c r="K744" s="19"/>
    </row>
    <row r="745" spans="1:11" ht="31.5" x14ac:dyDescent="0.25">
      <c r="A745" s="4" t="s">
        <v>168</v>
      </c>
      <c r="B745" s="4" t="s">
        <v>74</v>
      </c>
      <c r="C745" s="4" t="s">
        <v>97</v>
      </c>
      <c r="D745" s="4" t="s">
        <v>47</v>
      </c>
      <c r="E745" s="4" t="s">
        <v>16</v>
      </c>
      <c r="F745" s="14" t="s">
        <v>561</v>
      </c>
      <c r="G745" s="5">
        <v>25497</v>
      </c>
      <c r="H745" s="5">
        <v>25503.7</v>
      </c>
      <c r="I745" s="5">
        <v>25503.7</v>
      </c>
      <c r="J745" s="5"/>
      <c r="K745" s="19"/>
    </row>
    <row r="746" spans="1:11" ht="31.5" x14ac:dyDescent="0.25">
      <c r="A746" s="4" t="s">
        <v>168</v>
      </c>
      <c r="B746" s="4" t="s">
        <v>74</v>
      </c>
      <c r="C746" s="4" t="s">
        <v>97</v>
      </c>
      <c r="D746" s="4" t="s">
        <v>903</v>
      </c>
      <c r="E746" s="4"/>
      <c r="F746" s="14" t="s">
        <v>794</v>
      </c>
      <c r="G746" s="5">
        <f t="shared" ref="G746:I746" si="603">G747+G749</f>
        <v>249406.3</v>
      </c>
      <c r="H746" s="5">
        <f t="shared" si="603"/>
        <v>254792.8</v>
      </c>
      <c r="I746" s="5">
        <f t="shared" si="603"/>
        <v>254376.2</v>
      </c>
      <c r="J746" s="5">
        <f t="shared" ref="J746" si="604">J747+J749</f>
        <v>0</v>
      </c>
      <c r="K746" s="19"/>
    </row>
    <row r="747" spans="1:11" ht="78.75" x14ac:dyDescent="0.25">
      <c r="A747" s="4" t="s">
        <v>168</v>
      </c>
      <c r="B747" s="4" t="s">
        <v>74</v>
      </c>
      <c r="C747" s="4" t="s">
        <v>97</v>
      </c>
      <c r="D747" s="4" t="s">
        <v>903</v>
      </c>
      <c r="E747" s="4" t="s">
        <v>22</v>
      </c>
      <c r="F747" s="14" t="s">
        <v>557</v>
      </c>
      <c r="G747" s="5">
        <f t="shared" ref="G747:I747" si="605">G748</f>
        <v>246100.19999999998</v>
      </c>
      <c r="H747" s="5">
        <f t="shared" si="605"/>
        <v>251595.5</v>
      </c>
      <c r="I747" s="5">
        <f t="shared" si="605"/>
        <v>251216.6</v>
      </c>
      <c r="J747" s="5">
        <f t="shared" ref="J747" si="606">J748</f>
        <v>0</v>
      </c>
      <c r="K747" s="19"/>
    </row>
    <row r="748" spans="1:11" x14ac:dyDescent="0.25">
      <c r="A748" s="4" t="s">
        <v>168</v>
      </c>
      <c r="B748" s="4" t="s">
        <v>74</v>
      </c>
      <c r="C748" s="4" t="s">
        <v>97</v>
      </c>
      <c r="D748" s="4" t="s">
        <v>903</v>
      </c>
      <c r="E748" s="4" t="s">
        <v>23</v>
      </c>
      <c r="F748" s="14" t="s">
        <v>558</v>
      </c>
      <c r="G748" s="5">
        <v>246100.19999999998</v>
      </c>
      <c r="H748" s="5">
        <v>251595.5</v>
      </c>
      <c r="I748" s="5">
        <v>251216.6</v>
      </c>
      <c r="J748" s="5"/>
      <c r="K748" s="19"/>
    </row>
    <row r="749" spans="1:11" ht="31.5" x14ac:dyDescent="0.25">
      <c r="A749" s="4" t="s">
        <v>168</v>
      </c>
      <c r="B749" s="4" t="s">
        <v>74</v>
      </c>
      <c r="C749" s="4" t="s">
        <v>97</v>
      </c>
      <c r="D749" s="4" t="s">
        <v>903</v>
      </c>
      <c r="E749" s="4" t="s">
        <v>15</v>
      </c>
      <c r="F749" s="14" t="s">
        <v>560</v>
      </c>
      <c r="G749" s="5">
        <f t="shared" ref="G749:I749" si="607">G750</f>
        <v>3306.1</v>
      </c>
      <c r="H749" s="5">
        <f t="shared" si="607"/>
        <v>3197.3</v>
      </c>
      <c r="I749" s="5">
        <f t="shared" si="607"/>
        <v>3159.6</v>
      </c>
      <c r="J749" s="5">
        <f t="shared" ref="J749" si="608">J750</f>
        <v>0</v>
      </c>
      <c r="K749" s="19"/>
    </row>
    <row r="750" spans="1:11" ht="31.5" x14ac:dyDescent="0.25">
      <c r="A750" s="4" t="s">
        <v>168</v>
      </c>
      <c r="B750" s="4" t="s">
        <v>74</v>
      </c>
      <c r="C750" s="4" t="s">
        <v>97</v>
      </c>
      <c r="D750" s="4" t="s">
        <v>903</v>
      </c>
      <c r="E750" s="4" t="s">
        <v>16</v>
      </c>
      <c r="F750" s="14" t="s">
        <v>561</v>
      </c>
      <c r="G750" s="5">
        <v>3306.1</v>
      </c>
      <c r="H750" s="5">
        <v>3197.3</v>
      </c>
      <c r="I750" s="5">
        <f>3159.5+0.1</f>
        <v>3159.6</v>
      </c>
      <c r="J750" s="5"/>
      <c r="K750" s="19"/>
    </row>
    <row r="751" spans="1:11" ht="31.5" x14ac:dyDescent="0.25">
      <c r="A751" s="4" t="s">
        <v>168</v>
      </c>
      <c r="B751" s="4" t="s">
        <v>74</v>
      </c>
      <c r="C751" s="4" t="s">
        <v>97</v>
      </c>
      <c r="D751" s="4" t="s">
        <v>29</v>
      </c>
      <c r="E751" s="4"/>
      <c r="F751" s="14" t="s">
        <v>882</v>
      </c>
      <c r="G751" s="5">
        <f t="shared" ref="G751:I751" si="609">G752</f>
        <v>75121.399999999994</v>
      </c>
      <c r="H751" s="5">
        <f t="shared" si="609"/>
        <v>68147.299999999988</v>
      </c>
      <c r="I751" s="5">
        <f t="shared" si="609"/>
        <v>68147.299999999988</v>
      </c>
      <c r="J751" s="5">
        <f t="shared" ref="J751" si="610">J752</f>
        <v>0</v>
      </c>
      <c r="K751" s="19"/>
    </row>
    <row r="752" spans="1:11" ht="31.5" x14ac:dyDescent="0.25">
      <c r="A752" s="4" t="s">
        <v>168</v>
      </c>
      <c r="B752" s="4" t="s">
        <v>74</v>
      </c>
      <c r="C752" s="4" t="s">
        <v>97</v>
      </c>
      <c r="D752" s="4" t="s">
        <v>30</v>
      </c>
      <c r="E752" s="4"/>
      <c r="F752" s="14" t="s">
        <v>885</v>
      </c>
      <c r="G752" s="5">
        <f t="shared" ref="G752:I752" si="611">G753+G756</f>
        <v>75121.399999999994</v>
      </c>
      <c r="H752" s="5">
        <f t="shared" si="611"/>
        <v>68147.299999999988</v>
      </c>
      <c r="I752" s="5">
        <f t="shared" si="611"/>
        <v>68147.299999999988</v>
      </c>
      <c r="J752" s="5">
        <f t="shared" ref="J752" si="612">J753+J756</f>
        <v>0</v>
      </c>
      <c r="K752" s="19"/>
    </row>
    <row r="753" spans="1:11" ht="31.5" x14ac:dyDescent="0.25">
      <c r="A753" s="4" t="s">
        <v>168</v>
      </c>
      <c r="B753" s="4" t="s">
        <v>74</v>
      </c>
      <c r="C753" s="4" t="s">
        <v>97</v>
      </c>
      <c r="D753" s="4" t="s">
        <v>31</v>
      </c>
      <c r="E753" s="4"/>
      <c r="F753" s="14" t="s">
        <v>875</v>
      </c>
      <c r="G753" s="5">
        <f t="shared" ref="G753:I754" si="613">G754</f>
        <v>70270.399999999994</v>
      </c>
      <c r="H753" s="5">
        <f t="shared" si="613"/>
        <v>63296.299999999996</v>
      </c>
      <c r="I753" s="5">
        <f t="shared" si="613"/>
        <v>63296.299999999996</v>
      </c>
      <c r="J753" s="5">
        <f t="shared" ref="J753:J754" si="614">J754</f>
        <v>0</v>
      </c>
      <c r="K753" s="19"/>
    </row>
    <row r="754" spans="1:11" ht="78.75" x14ac:dyDescent="0.25">
      <c r="A754" s="4" t="s">
        <v>168</v>
      </c>
      <c r="B754" s="4" t="s">
        <v>74</v>
      </c>
      <c r="C754" s="4" t="s">
        <v>97</v>
      </c>
      <c r="D754" s="4" t="s">
        <v>31</v>
      </c>
      <c r="E754" s="4" t="s">
        <v>22</v>
      </c>
      <c r="F754" s="14" t="s">
        <v>557</v>
      </c>
      <c r="G754" s="5">
        <f t="shared" si="613"/>
        <v>70270.399999999994</v>
      </c>
      <c r="H754" s="5">
        <f t="shared" si="613"/>
        <v>63296.299999999996</v>
      </c>
      <c r="I754" s="5">
        <f t="shared" si="613"/>
        <v>63296.299999999996</v>
      </c>
      <c r="J754" s="5">
        <f t="shared" si="614"/>
        <v>0</v>
      </c>
      <c r="K754" s="19"/>
    </row>
    <row r="755" spans="1:11" ht="31.5" x14ac:dyDescent="0.25">
      <c r="A755" s="4" t="s">
        <v>168</v>
      </c>
      <c r="B755" s="4" t="s">
        <v>74</v>
      </c>
      <c r="C755" s="4" t="s">
        <v>97</v>
      </c>
      <c r="D755" s="4" t="s">
        <v>31</v>
      </c>
      <c r="E755" s="4" t="s">
        <v>32</v>
      </c>
      <c r="F755" s="14" t="s">
        <v>559</v>
      </c>
      <c r="G755" s="5">
        <v>70270.399999999994</v>
      </c>
      <c r="H755" s="5">
        <v>63296.299999999996</v>
      </c>
      <c r="I755" s="5">
        <v>63296.299999999996</v>
      </c>
      <c r="J755" s="5"/>
      <c r="K755" s="19"/>
    </row>
    <row r="756" spans="1:11" ht="31.5" x14ac:dyDescent="0.25">
      <c r="A756" s="4" t="s">
        <v>168</v>
      </c>
      <c r="B756" s="4" t="s">
        <v>74</v>
      </c>
      <c r="C756" s="4" t="s">
        <v>97</v>
      </c>
      <c r="D756" s="4" t="s">
        <v>33</v>
      </c>
      <c r="E756" s="4"/>
      <c r="F756" s="14" t="s">
        <v>876</v>
      </c>
      <c r="G756" s="5">
        <f>G757+G759</f>
        <v>4851</v>
      </c>
      <c r="H756" s="5">
        <f t="shared" ref="H756:J756" si="615">H757+H759</f>
        <v>4851</v>
      </c>
      <c r="I756" s="5">
        <f t="shared" si="615"/>
        <v>4851</v>
      </c>
      <c r="J756" s="5">
        <f t="shared" si="615"/>
        <v>0</v>
      </c>
      <c r="K756" s="19"/>
    </row>
    <row r="757" spans="1:11" ht="78.75" x14ac:dyDescent="0.25">
      <c r="A757" s="4" t="s">
        <v>168</v>
      </c>
      <c r="B757" s="4" t="s">
        <v>74</v>
      </c>
      <c r="C757" s="4" t="s">
        <v>97</v>
      </c>
      <c r="D757" s="4" t="s">
        <v>33</v>
      </c>
      <c r="E757" s="4" t="s">
        <v>22</v>
      </c>
      <c r="F757" s="14" t="s">
        <v>557</v>
      </c>
      <c r="G757" s="5">
        <f t="shared" ref="G757:I757" si="616">G758</f>
        <v>450</v>
      </c>
      <c r="H757" s="5">
        <f t="shared" si="616"/>
        <v>450</v>
      </c>
      <c r="I757" s="5">
        <f t="shared" si="616"/>
        <v>450</v>
      </c>
      <c r="J757" s="5">
        <f t="shared" ref="J757" si="617">J758</f>
        <v>0</v>
      </c>
      <c r="K757" s="19"/>
    </row>
    <row r="758" spans="1:11" ht="31.5" x14ac:dyDescent="0.25">
      <c r="A758" s="4" t="s">
        <v>168</v>
      </c>
      <c r="B758" s="4" t="s">
        <v>74</v>
      </c>
      <c r="C758" s="4" t="s">
        <v>97</v>
      </c>
      <c r="D758" s="4" t="s">
        <v>33</v>
      </c>
      <c r="E758" s="4" t="s">
        <v>32</v>
      </c>
      <c r="F758" s="14" t="s">
        <v>559</v>
      </c>
      <c r="G758" s="5">
        <v>450</v>
      </c>
      <c r="H758" s="5">
        <v>450</v>
      </c>
      <c r="I758" s="5">
        <v>450</v>
      </c>
      <c r="J758" s="5"/>
      <c r="K758" s="19"/>
    </row>
    <row r="759" spans="1:11" ht="31.5" x14ac:dyDescent="0.25">
      <c r="A759" s="4" t="s">
        <v>168</v>
      </c>
      <c r="B759" s="4" t="s">
        <v>74</v>
      </c>
      <c r="C759" s="4" t="s">
        <v>97</v>
      </c>
      <c r="D759" s="4" t="s">
        <v>33</v>
      </c>
      <c r="E759" s="4" t="s">
        <v>15</v>
      </c>
      <c r="F759" s="14" t="s">
        <v>560</v>
      </c>
      <c r="G759" s="5">
        <f t="shared" ref="G759:I759" si="618">G760</f>
        <v>4401</v>
      </c>
      <c r="H759" s="5">
        <f t="shared" si="618"/>
        <v>4401</v>
      </c>
      <c r="I759" s="5">
        <f t="shared" si="618"/>
        <v>4401</v>
      </c>
      <c r="J759" s="5">
        <f t="shared" ref="J759" si="619">J760</f>
        <v>0</v>
      </c>
      <c r="K759" s="19"/>
    </row>
    <row r="760" spans="1:11" ht="31.5" x14ac:dyDescent="0.25">
      <c r="A760" s="4" t="s">
        <v>168</v>
      </c>
      <c r="B760" s="4" t="s">
        <v>74</v>
      </c>
      <c r="C760" s="4" t="s">
        <v>97</v>
      </c>
      <c r="D760" s="4" t="s">
        <v>33</v>
      </c>
      <c r="E760" s="4" t="s">
        <v>16</v>
      </c>
      <c r="F760" s="14" t="s">
        <v>561</v>
      </c>
      <c r="G760" s="5">
        <v>4401</v>
      </c>
      <c r="H760" s="5">
        <v>4401</v>
      </c>
      <c r="I760" s="5">
        <v>4401</v>
      </c>
      <c r="J760" s="5"/>
      <c r="K760" s="19"/>
    </row>
    <row r="761" spans="1:11" s="3" customFormat="1" x14ac:dyDescent="0.25">
      <c r="A761" s="7" t="s">
        <v>168</v>
      </c>
      <c r="B761" s="7" t="s">
        <v>165</v>
      </c>
      <c r="C761" s="7"/>
      <c r="D761" s="7"/>
      <c r="E761" s="7"/>
      <c r="F761" s="28" t="s">
        <v>524</v>
      </c>
      <c r="G761" s="8">
        <f t="shared" ref="G761:I761" si="620">G762+G801+G808</f>
        <v>359598.3</v>
      </c>
      <c r="H761" s="8">
        <f t="shared" si="620"/>
        <v>364789.39999999997</v>
      </c>
      <c r="I761" s="8">
        <f t="shared" si="620"/>
        <v>368673.9</v>
      </c>
      <c r="J761" s="8">
        <f t="shared" ref="J761" si="621">J762+J801+J808</f>
        <v>0</v>
      </c>
      <c r="K761" s="17"/>
    </row>
    <row r="762" spans="1:11" s="10" customFormat="1" x14ac:dyDescent="0.25">
      <c r="A762" s="9" t="s">
        <v>168</v>
      </c>
      <c r="B762" s="9" t="s">
        <v>165</v>
      </c>
      <c r="C762" s="9" t="s">
        <v>81</v>
      </c>
      <c r="D762" s="9"/>
      <c r="E762" s="9"/>
      <c r="F762" s="13" t="s">
        <v>553</v>
      </c>
      <c r="G762" s="11">
        <f t="shared" ref="G762:I762" si="622">G763+G770</f>
        <v>188217.9</v>
      </c>
      <c r="H762" s="11">
        <f t="shared" si="622"/>
        <v>193408.99999999997</v>
      </c>
      <c r="I762" s="11">
        <f t="shared" si="622"/>
        <v>197293.5</v>
      </c>
      <c r="J762" s="11">
        <f t="shared" ref="J762" si="623">J763+J770</f>
        <v>0</v>
      </c>
      <c r="K762" s="18"/>
    </row>
    <row r="763" spans="1:11" ht="47.25" x14ac:dyDescent="0.25">
      <c r="A763" s="4" t="s">
        <v>168</v>
      </c>
      <c r="B763" s="4" t="s">
        <v>165</v>
      </c>
      <c r="C763" s="4" t="s">
        <v>81</v>
      </c>
      <c r="D763" s="4" t="s">
        <v>115</v>
      </c>
      <c r="E763" s="4"/>
      <c r="F763" s="14" t="s">
        <v>1199</v>
      </c>
      <c r="G763" s="5">
        <f t="shared" ref="G763:I766" si="624">G764</f>
        <v>5264.8</v>
      </c>
      <c r="H763" s="5">
        <f t="shared" si="624"/>
        <v>5264.8</v>
      </c>
      <c r="I763" s="5">
        <f t="shared" si="624"/>
        <v>5264.8</v>
      </c>
      <c r="J763" s="5">
        <f t="shared" ref="J763:J766" si="625">J764</f>
        <v>0</v>
      </c>
      <c r="K763" s="19"/>
    </row>
    <row r="764" spans="1:11" ht="63" x14ac:dyDescent="0.25">
      <c r="A764" s="4" t="s">
        <v>168</v>
      </c>
      <c r="B764" s="4" t="s">
        <v>165</v>
      </c>
      <c r="C764" s="4" t="s">
        <v>81</v>
      </c>
      <c r="D764" s="4" t="s">
        <v>163</v>
      </c>
      <c r="E764" s="4"/>
      <c r="F764" s="14" t="s">
        <v>1200</v>
      </c>
      <c r="G764" s="5">
        <f t="shared" si="624"/>
        <v>5264.8</v>
      </c>
      <c r="H764" s="5">
        <f t="shared" si="624"/>
        <v>5264.8</v>
      </c>
      <c r="I764" s="5">
        <f t="shared" si="624"/>
        <v>5264.8</v>
      </c>
      <c r="J764" s="5">
        <f t="shared" si="625"/>
        <v>0</v>
      </c>
      <c r="K764" s="19"/>
    </row>
    <row r="765" spans="1:11" ht="47.25" x14ac:dyDescent="0.25">
      <c r="A765" s="4" t="s">
        <v>168</v>
      </c>
      <c r="B765" s="4" t="s">
        <v>165</v>
      </c>
      <c r="C765" s="4" t="s">
        <v>81</v>
      </c>
      <c r="D765" s="4" t="s">
        <v>167</v>
      </c>
      <c r="E765" s="4"/>
      <c r="F765" s="14" t="s">
        <v>1201</v>
      </c>
      <c r="G765" s="5">
        <f t="shared" si="624"/>
        <v>5264.8</v>
      </c>
      <c r="H765" s="5">
        <f t="shared" si="624"/>
        <v>5264.8</v>
      </c>
      <c r="I765" s="5">
        <f t="shared" si="624"/>
        <v>5264.8</v>
      </c>
      <c r="J765" s="5">
        <f t="shared" si="625"/>
        <v>0</v>
      </c>
      <c r="K765" s="19"/>
    </row>
    <row r="766" spans="1:11" ht="47.25" x14ac:dyDescent="0.25">
      <c r="A766" s="4" t="s">
        <v>168</v>
      </c>
      <c r="B766" s="4" t="s">
        <v>165</v>
      </c>
      <c r="C766" s="4" t="s">
        <v>81</v>
      </c>
      <c r="D766" s="4" t="s">
        <v>166</v>
      </c>
      <c r="E766" s="4"/>
      <c r="F766" s="14" t="s">
        <v>625</v>
      </c>
      <c r="G766" s="5">
        <f t="shared" si="624"/>
        <v>5264.8</v>
      </c>
      <c r="H766" s="5">
        <f t="shared" si="624"/>
        <v>5264.8</v>
      </c>
      <c r="I766" s="5">
        <f t="shared" si="624"/>
        <v>5264.8</v>
      </c>
      <c r="J766" s="5">
        <f t="shared" si="625"/>
        <v>0</v>
      </c>
      <c r="K766" s="19"/>
    </row>
    <row r="767" spans="1:11" ht="31.5" x14ac:dyDescent="0.25">
      <c r="A767" s="4" t="s">
        <v>168</v>
      </c>
      <c r="B767" s="4" t="s">
        <v>165</v>
      </c>
      <c r="C767" s="4" t="s">
        <v>81</v>
      </c>
      <c r="D767" s="4" t="s">
        <v>166</v>
      </c>
      <c r="E767" s="4" t="s">
        <v>92</v>
      </c>
      <c r="F767" s="14" t="s">
        <v>570</v>
      </c>
      <c r="G767" s="5">
        <f t="shared" ref="G767:I767" si="626">G768+G769</f>
        <v>5264.8</v>
      </c>
      <c r="H767" s="5">
        <f t="shared" si="626"/>
        <v>5264.8</v>
      </c>
      <c r="I767" s="5">
        <f t="shared" si="626"/>
        <v>5264.8</v>
      </c>
      <c r="J767" s="5">
        <f t="shared" ref="J767" si="627">J768+J769</f>
        <v>0</v>
      </c>
      <c r="K767" s="19"/>
    </row>
    <row r="768" spans="1:11" x14ac:dyDescent="0.25">
      <c r="A768" s="4" t="s">
        <v>168</v>
      </c>
      <c r="B768" s="4" t="s">
        <v>165</v>
      </c>
      <c r="C768" s="4" t="s">
        <v>81</v>
      </c>
      <c r="D768" s="4" t="s">
        <v>166</v>
      </c>
      <c r="E768" s="4" t="s">
        <v>126</v>
      </c>
      <c r="F768" s="14" t="s">
        <v>571</v>
      </c>
      <c r="G768" s="5">
        <v>611.79999999999995</v>
      </c>
      <c r="H768" s="5">
        <v>611.79999999999995</v>
      </c>
      <c r="I768" s="5">
        <v>611.79999999999995</v>
      </c>
      <c r="J768" s="5"/>
      <c r="K768" s="19"/>
    </row>
    <row r="769" spans="1:11" x14ac:dyDescent="0.25">
      <c r="A769" s="4" t="s">
        <v>168</v>
      </c>
      <c r="B769" s="4" t="s">
        <v>165</v>
      </c>
      <c r="C769" s="4" t="s">
        <v>81</v>
      </c>
      <c r="D769" s="4" t="s">
        <v>166</v>
      </c>
      <c r="E769" s="4" t="s">
        <v>104</v>
      </c>
      <c r="F769" s="14" t="s">
        <v>572</v>
      </c>
      <c r="G769" s="5">
        <v>4653</v>
      </c>
      <c r="H769" s="5">
        <v>4653</v>
      </c>
      <c r="I769" s="5">
        <v>4653</v>
      </c>
      <c r="J769" s="5"/>
      <c r="K769" s="19"/>
    </row>
    <row r="770" spans="1:11" ht="31.5" x14ac:dyDescent="0.25">
      <c r="A770" s="4" t="s">
        <v>168</v>
      </c>
      <c r="B770" s="4" t="s">
        <v>165</v>
      </c>
      <c r="C770" s="4" t="s">
        <v>81</v>
      </c>
      <c r="D770" s="4" t="s">
        <v>174</v>
      </c>
      <c r="E770" s="4"/>
      <c r="F770" s="14" t="s">
        <v>1214</v>
      </c>
      <c r="G770" s="5">
        <f t="shared" ref="G770:I770" si="628">G771+G777+G789+G794</f>
        <v>182953.1</v>
      </c>
      <c r="H770" s="5">
        <f t="shared" si="628"/>
        <v>188144.19999999998</v>
      </c>
      <c r="I770" s="5">
        <f t="shared" si="628"/>
        <v>192028.7</v>
      </c>
      <c r="J770" s="5">
        <f t="shared" ref="J770" si="629">J771+J777+J789+J794</f>
        <v>0</v>
      </c>
      <c r="K770" s="19"/>
    </row>
    <row r="771" spans="1:11" ht="31.5" x14ac:dyDescent="0.25">
      <c r="A771" s="4" t="s">
        <v>168</v>
      </c>
      <c r="B771" s="4" t="s">
        <v>165</v>
      </c>
      <c r="C771" s="4" t="s">
        <v>81</v>
      </c>
      <c r="D771" s="4" t="s">
        <v>703</v>
      </c>
      <c r="E771" s="4"/>
      <c r="F771" s="14" t="s">
        <v>1215</v>
      </c>
      <c r="G771" s="5">
        <f t="shared" ref="G771:I773" si="630">G772</f>
        <v>2500</v>
      </c>
      <c r="H771" s="5">
        <f t="shared" si="630"/>
        <v>2500</v>
      </c>
      <c r="I771" s="5">
        <f t="shared" si="630"/>
        <v>2500</v>
      </c>
      <c r="J771" s="5">
        <f t="shared" ref="J771:J773" si="631">J772</f>
        <v>0</v>
      </c>
      <c r="K771" s="19"/>
    </row>
    <row r="772" spans="1:11" ht="47.25" x14ac:dyDescent="0.25">
      <c r="A772" s="4" t="s">
        <v>168</v>
      </c>
      <c r="B772" s="4" t="s">
        <v>165</v>
      </c>
      <c r="C772" s="4" t="s">
        <v>81</v>
      </c>
      <c r="D772" s="4" t="s">
        <v>705</v>
      </c>
      <c r="E772" s="4"/>
      <c r="F772" s="14" t="s">
        <v>1217</v>
      </c>
      <c r="G772" s="5">
        <f t="shared" si="630"/>
        <v>2500</v>
      </c>
      <c r="H772" s="5">
        <f t="shared" si="630"/>
        <v>2500</v>
      </c>
      <c r="I772" s="5">
        <f t="shared" si="630"/>
        <v>2500</v>
      </c>
      <c r="J772" s="5">
        <f t="shared" si="631"/>
        <v>0</v>
      </c>
      <c r="K772" s="19"/>
    </row>
    <row r="773" spans="1:11" ht="31.5" x14ac:dyDescent="0.25">
      <c r="A773" s="4" t="s">
        <v>168</v>
      </c>
      <c r="B773" s="4" t="s">
        <v>165</v>
      </c>
      <c r="C773" s="4" t="s">
        <v>81</v>
      </c>
      <c r="D773" s="4" t="s">
        <v>695</v>
      </c>
      <c r="E773" s="4"/>
      <c r="F773" s="14" t="s">
        <v>794</v>
      </c>
      <c r="G773" s="5">
        <f>G774</f>
        <v>2500</v>
      </c>
      <c r="H773" s="5">
        <f t="shared" si="630"/>
        <v>2500</v>
      </c>
      <c r="I773" s="5">
        <f t="shared" si="630"/>
        <v>2500</v>
      </c>
      <c r="J773" s="5">
        <f t="shared" si="631"/>
        <v>0</v>
      </c>
      <c r="K773" s="19"/>
    </row>
    <row r="774" spans="1:11" ht="31.5" x14ac:dyDescent="0.25">
      <c r="A774" s="4" t="s">
        <v>168</v>
      </c>
      <c r="B774" s="4" t="s">
        <v>165</v>
      </c>
      <c r="C774" s="4" t="s">
        <v>81</v>
      </c>
      <c r="D774" s="4" t="s">
        <v>695</v>
      </c>
      <c r="E774" s="4" t="s">
        <v>92</v>
      </c>
      <c r="F774" s="14" t="s">
        <v>570</v>
      </c>
      <c r="G774" s="5">
        <f>G776+G775</f>
        <v>2500</v>
      </c>
      <c r="H774" s="5">
        <f t="shared" ref="H774:J774" si="632">H776+H775</f>
        <v>2500</v>
      </c>
      <c r="I774" s="5">
        <f t="shared" si="632"/>
        <v>2500</v>
      </c>
      <c r="J774" s="5">
        <f t="shared" si="632"/>
        <v>0</v>
      </c>
      <c r="K774" s="19"/>
    </row>
    <row r="775" spans="1:11" x14ac:dyDescent="0.25">
      <c r="A775" s="4" t="s">
        <v>168</v>
      </c>
      <c r="B775" s="4" t="s">
        <v>165</v>
      </c>
      <c r="C775" s="4" t="s">
        <v>81</v>
      </c>
      <c r="D775" s="4" t="s">
        <v>695</v>
      </c>
      <c r="E775" s="4" t="s">
        <v>126</v>
      </c>
      <c r="F775" s="14" t="s">
        <v>571</v>
      </c>
      <c r="G775" s="5">
        <v>250</v>
      </c>
      <c r="H775" s="5">
        <v>250</v>
      </c>
      <c r="I775" s="5">
        <v>250</v>
      </c>
      <c r="J775" s="5"/>
      <c r="K775" s="19"/>
    </row>
    <row r="776" spans="1:11" x14ac:dyDescent="0.25">
      <c r="A776" s="4" t="s">
        <v>168</v>
      </c>
      <c r="B776" s="4" t="s">
        <v>165</v>
      </c>
      <c r="C776" s="4" t="s">
        <v>81</v>
      </c>
      <c r="D776" s="4" t="s">
        <v>695</v>
      </c>
      <c r="E776" s="4" t="s">
        <v>104</v>
      </c>
      <c r="F776" s="14" t="s">
        <v>572</v>
      </c>
      <c r="G776" s="5">
        <v>2250</v>
      </c>
      <c r="H776" s="5">
        <v>2250</v>
      </c>
      <c r="I776" s="5">
        <v>2250</v>
      </c>
      <c r="J776" s="5"/>
      <c r="K776" s="19"/>
    </row>
    <row r="777" spans="1:11" ht="31.5" x14ac:dyDescent="0.25">
      <c r="A777" s="4" t="s">
        <v>168</v>
      </c>
      <c r="B777" s="4" t="s">
        <v>165</v>
      </c>
      <c r="C777" s="4" t="s">
        <v>81</v>
      </c>
      <c r="D777" s="4" t="s">
        <v>723</v>
      </c>
      <c r="E777" s="4"/>
      <c r="F777" s="14" t="s">
        <v>1219</v>
      </c>
      <c r="G777" s="5">
        <f t="shared" ref="G777:I779" si="633">G778</f>
        <v>169973</v>
      </c>
      <c r="H777" s="5">
        <f t="shared" si="633"/>
        <v>175164.09999999998</v>
      </c>
      <c r="I777" s="5">
        <f t="shared" si="633"/>
        <v>179048.6</v>
      </c>
      <c r="J777" s="5">
        <f t="shared" ref="J777:J779" si="634">J778</f>
        <v>0</v>
      </c>
      <c r="K777" s="19"/>
    </row>
    <row r="778" spans="1:11" ht="47.25" x14ac:dyDescent="0.25">
      <c r="A778" s="4" t="s">
        <v>168</v>
      </c>
      <c r="B778" s="4" t="s">
        <v>165</v>
      </c>
      <c r="C778" s="4" t="s">
        <v>81</v>
      </c>
      <c r="D778" s="4" t="s">
        <v>725</v>
      </c>
      <c r="E778" s="4"/>
      <c r="F778" s="14" t="s">
        <v>1222</v>
      </c>
      <c r="G778" s="5">
        <f t="shared" ref="G778:I778" si="635">G779+G784</f>
        <v>169973</v>
      </c>
      <c r="H778" s="5">
        <f t="shared" si="635"/>
        <v>175164.09999999998</v>
      </c>
      <c r="I778" s="5">
        <f t="shared" si="635"/>
        <v>179048.6</v>
      </c>
      <c r="J778" s="5">
        <f t="shared" ref="J778" si="636">J779+J784</f>
        <v>0</v>
      </c>
      <c r="K778" s="19"/>
    </row>
    <row r="779" spans="1:11" ht="31.5" x14ac:dyDescent="0.25">
      <c r="A779" s="4" t="s">
        <v>168</v>
      </c>
      <c r="B779" s="4" t="s">
        <v>165</v>
      </c>
      <c r="C779" s="4" t="s">
        <v>81</v>
      </c>
      <c r="D779" s="4" t="s">
        <v>715</v>
      </c>
      <c r="E779" s="4"/>
      <c r="F779" s="14" t="s">
        <v>794</v>
      </c>
      <c r="G779" s="5">
        <f t="shared" si="633"/>
        <v>169578</v>
      </c>
      <c r="H779" s="5">
        <f t="shared" si="633"/>
        <v>174769.09999999998</v>
      </c>
      <c r="I779" s="5">
        <f t="shared" si="633"/>
        <v>178653.6</v>
      </c>
      <c r="J779" s="5">
        <f t="shared" si="634"/>
        <v>0</v>
      </c>
      <c r="K779" s="19"/>
    </row>
    <row r="780" spans="1:11" ht="31.5" x14ac:dyDescent="0.25">
      <c r="A780" s="4" t="s">
        <v>168</v>
      </c>
      <c r="B780" s="4" t="s">
        <v>165</v>
      </c>
      <c r="C780" s="4" t="s">
        <v>81</v>
      </c>
      <c r="D780" s="4" t="s">
        <v>715</v>
      </c>
      <c r="E780" s="4" t="s">
        <v>92</v>
      </c>
      <c r="F780" s="14" t="s">
        <v>570</v>
      </c>
      <c r="G780" s="5">
        <f t="shared" ref="G780:I780" si="637">G781+G782+G783</f>
        <v>169578</v>
      </c>
      <c r="H780" s="5">
        <f t="shared" si="637"/>
        <v>174769.09999999998</v>
      </c>
      <c r="I780" s="5">
        <f t="shared" si="637"/>
        <v>178653.6</v>
      </c>
      <c r="J780" s="5">
        <f t="shared" ref="J780" si="638">J781+J782+J783</f>
        <v>0</v>
      </c>
      <c r="K780" s="19"/>
    </row>
    <row r="781" spans="1:11" x14ac:dyDescent="0.25">
      <c r="A781" s="4" t="s">
        <v>168</v>
      </c>
      <c r="B781" s="4" t="s">
        <v>165</v>
      </c>
      <c r="C781" s="4" t="s">
        <v>81</v>
      </c>
      <c r="D781" s="4" t="s">
        <v>715</v>
      </c>
      <c r="E781" s="4" t="s">
        <v>126</v>
      </c>
      <c r="F781" s="14" t="s">
        <v>571</v>
      </c>
      <c r="G781" s="5">
        <v>4340.5</v>
      </c>
      <c r="H781" s="5">
        <v>4670.8</v>
      </c>
      <c r="I781" s="5">
        <v>4982.1000000000004</v>
      </c>
      <c r="J781" s="5"/>
      <c r="K781" s="19"/>
    </row>
    <row r="782" spans="1:11" x14ac:dyDescent="0.25">
      <c r="A782" s="4" t="s">
        <v>168</v>
      </c>
      <c r="B782" s="4" t="s">
        <v>165</v>
      </c>
      <c r="C782" s="4" t="s">
        <v>81</v>
      </c>
      <c r="D782" s="4" t="s">
        <v>715</v>
      </c>
      <c r="E782" s="4" t="s">
        <v>104</v>
      </c>
      <c r="F782" s="14" t="s">
        <v>572</v>
      </c>
      <c r="G782" s="5">
        <v>164873.5</v>
      </c>
      <c r="H782" s="5">
        <v>169734.3</v>
      </c>
      <c r="I782" s="5">
        <v>173307.5</v>
      </c>
      <c r="J782" s="5"/>
      <c r="K782" s="19"/>
    </row>
    <row r="783" spans="1:11" ht="47.25" x14ac:dyDescent="0.25">
      <c r="A783" s="4" t="s">
        <v>168</v>
      </c>
      <c r="B783" s="4" t="s">
        <v>165</v>
      </c>
      <c r="C783" s="4" t="s">
        <v>81</v>
      </c>
      <c r="D783" s="4" t="s">
        <v>715</v>
      </c>
      <c r="E783" s="4" t="s">
        <v>89</v>
      </c>
      <c r="F783" s="14" t="s">
        <v>573</v>
      </c>
      <c r="G783" s="5">
        <v>364</v>
      </c>
      <c r="H783" s="5">
        <v>364</v>
      </c>
      <c r="I783" s="5">
        <v>364</v>
      </c>
      <c r="J783" s="5"/>
      <c r="K783" s="19"/>
    </row>
    <row r="784" spans="1:11" ht="110.25" x14ac:dyDescent="0.25">
      <c r="A784" s="4" t="s">
        <v>168</v>
      </c>
      <c r="B784" s="4" t="s">
        <v>165</v>
      </c>
      <c r="C784" s="4" t="s">
        <v>81</v>
      </c>
      <c r="D784" s="4" t="s">
        <v>716</v>
      </c>
      <c r="E784" s="4"/>
      <c r="F784" s="14" t="s">
        <v>799</v>
      </c>
      <c r="G784" s="5">
        <f t="shared" ref="G784:I784" si="639">G785+G787</f>
        <v>395</v>
      </c>
      <c r="H784" s="5">
        <f t="shared" si="639"/>
        <v>395</v>
      </c>
      <c r="I784" s="5">
        <f t="shared" si="639"/>
        <v>395</v>
      </c>
      <c r="J784" s="5">
        <f t="shared" ref="J784" si="640">J785+J787</f>
        <v>0</v>
      </c>
      <c r="K784" s="19"/>
    </row>
    <row r="785" spans="1:11" x14ac:dyDescent="0.25">
      <c r="A785" s="4" t="s">
        <v>168</v>
      </c>
      <c r="B785" s="4" t="s">
        <v>165</v>
      </c>
      <c r="C785" s="4" t="s">
        <v>81</v>
      </c>
      <c r="D785" s="4" t="s">
        <v>716</v>
      </c>
      <c r="E785" s="4" t="s">
        <v>136</v>
      </c>
      <c r="F785" s="14" t="s">
        <v>562</v>
      </c>
      <c r="G785" s="5">
        <f t="shared" ref="G785:I785" si="641">G786</f>
        <v>101.5</v>
      </c>
      <c r="H785" s="5">
        <f t="shared" si="641"/>
        <v>101.5</v>
      </c>
      <c r="I785" s="5">
        <f t="shared" si="641"/>
        <v>101.5</v>
      </c>
      <c r="J785" s="5">
        <f t="shared" ref="J785" si="642">J786</f>
        <v>0</v>
      </c>
      <c r="K785" s="19"/>
    </row>
    <row r="786" spans="1:11" ht="31.5" x14ac:dyDescent="0.25">
      <c r="A786" s="4" t="s">
        <v>168</v>
      </c>
      <c r="B786" s="4" t="s">
        <v>165</v>
      </c>
      <c r="C786" s="4" t="s">
        <v>81</v>
      </c>
      <c r="D786" s="4" t="s">
        <v>716</v>
      </c>
      <c r="E786" s="4" t="s">
        <v>378</v>
      </c>
      <c r="F786" s="14" t="s">
        <v>564</v>
      </c>
      <c r="G786" s="5">
        <v>101.5</v>
      </c>
      <c r="H786" s="5">
        <v>101.5</v>
      </c>
      <c r="I786" s="5">
        <v>101.5</v>
      </c>
      <c r="J786" s="5"/>
      <c r="K786" s="19"/>
    </row>
    <row r="787" spans="1:11" ht="31.5" x14ac:dyDescent="0.25">
      <c r="A787" s="4" t="s">
        <v>168</v>
      </c>
      <c r="B787" s="4" t="s">
        <v>165</v>
      </c>
      <c r="C787" s="4" t="s">
        <v>81</v>
      </c>
      <c r="D787" s="4" t="s">
        <v>716</v>
      </c>
      <c r="E787" s="4" t="s">
        <v>92</v>
      </c>
      <c r="F787" s="14" t="s">
        <v>570</v>
      </c>
      <c r="G787" s="5">
        <f t="shared" ref="G787:I787" si="643">G788</f>
        <v>293.5</v>
      </c>
      <c r="H787" s="5">
        <f t="shared" si="643"/>
        <v>293.5</v>
      </c>
      <c r="I787" s="5">
        <f t="shared" si="643"/>
        <v>293.5</v>
      </c>
      <c r="J787" s="5">
        <f t="shared" ref="J787" si="644">J788</f>
        <v>0</v>
      </c>
      <c r="K787" s="19"/>
    </row>
    <row r="788" spans="1:11" x14ac:dyDescent="0.25">
      <c r="A788" s="4" t="s">
        <v>168</v>
      </c>
      <c r="B788" s="4" t="s">
        <v>165</v>
      </c>
      <c r="C788" s="4" t="s">
        <v>81</v>
      </c>
      <c r="D788" s="4" t="s">
        <v>716</v>
      </c>
      <c r="E788" s="4" t="s">
        <v>104</v>
      </c>
      <c r="F788" s="14" t="s">
        <v>572</v>
      </c>
      <c r="G788" s="5">
        <v>293.5</v>
      </c>
      <c r="H788" s="5">
        <v>293.5</v>
      </c>
      <c r="I788" s="5">
        <v>293.5</v>
      </c>
      <c r="J788" s="5"/>
      <c r="K788" s="19"/>
    </row>
    <row r="789" spans="1:11" ht="31.5" x14ac:dyDescent="0.25">
      <c r="A789" s="4" t="s">
        <v>168</v>
      </c>
      <c r="B789" s="4" t="s">
        <v>165</v>
      </c>
      <c r="C789" s="4" t="s">
        <v>81</v>
      </c>
      <c r="D789" s="4" t="s">
        <v>731</v>
      </c>
      <c r="E789" s="4"/>
      <c r="F789" s="14" t="s">
        <v>1223</v>
      </c>
      <c r="G789" s="5">
        <f t="shared" ref="G789:I792" si="645">G790</f>
        <v>550</v>
      </c>
      <c r="H789" s="5">
        <f t="shared" si="645"/>
        <v>550</v>
      </c>
      <c r="I789" s="5">
        <f t="shared" si="645"/>
        <v>550</v>
      </c>
      <c r="J789" s="5">
        <f t="shared" ref="J789:J792" si="646">J790</f>
        <v>0</v>
      </c>
      <c r="K789" s="19"/>
    </row>
    <row r="790" spans="1:11" ht="47.25" x14ac:dyDescent="0.25">
      <c r="A790" s="4" t="s">
        <v>168</v>
      </c>
      <c r="B790" s="4" t="s">
        <v>165</v>
      </c>
      <c r="C790" s="4" t="s">
        <v>81</v>
      </c>
      <c r="D790" s="4" t="s">
        <v>732</v>
      </c>
      <c r="E790" s="4"/>
      <c r="F790" s="14" t="s">
        <v>1224</v>
      </c>
      <c r="G790" s="5">
        <f t="shared" si="645"/>
        <v>550</v>
      </c>
      <c r="H790" s="5">
        <f t="shared" si="645"/>
        <v>550</v>
      </c>
      <c r="I790" s="5">
        <f t="shared" si="645"/>
        <v>550</v>
      </c>
      <c r="J790" s="5">
        <f t="shared" si="646"/>
        <v>0</v>
      </c>
      <c r="K790" s="19"/>
    </row>
    <row r="791" spans="1:11" ht="47.25" x14ac:dyDescent="0.25">
      <c r="A791" s="4" t="s">
        <v>168</v>
      </c>
      <c r="B791" s="4" t="s">
        <v>165</v>
      </c>
      <c r="C791" s="4" t="s">
        <v>81</v>
      </c>
      <c r="D791" s="4" t="s">
        <v>730</v>
      </c>
      <c r="E791" s="4"/>
      <c r="F791" s="14" t="s">
        <v>801</v>
      </c>
      <c r="G791" s="5">
        <f t="shared" si="645"/>
        <v>550</v>
      </c>
      <c r="H791" s="5">
        <f t="shared" si="645"/>
        <v>550</v>
      </c>
      <c r="I791" s="5">
        <f t="shared" si="645"/>
        <v>550</v>
      </c>
      <c r="J791" s="5">
        <f t="shared" si="646"/>
        <v>0</v>
      </c>
      <c r="K791" s="19"/>
    </row>
    <row r="792" spans="1:11" ht="31.5" x14ac:dyDescent="0.25">
      <c r="A792" s="4" t="s">
        <v>168</v>
      </c>
      <c r="B792" s="4" t="s">
        <v>165</v>
      </c>
      <c r="C792" s="4" t="s">
        <v>81</v>
      </c>
      <c r="D792" s="4" t="s">
        <v>730</v>
      </c>
      <c r="E792" s="4" t="s">
        <v>92</v>
      </c>
      <c r="F792" s="14" t="s">
        <v>570</v>
      </c>
      <c r="G792" s="5">
        <f t="shared" si="645"/>
        <v>550</v>
      </c>
      <c r="H792" s="5">
        <f t="shared" si="645"/>
        <v>550</v>
      </c>
      <c r="I792" s="5">
        <f t="shared" si="645"/>
        <v>550</v>
      </c>
      <c r="J792" s="5">
        <f t="shared" si="646"/>
        <v>0</v>
      </c>
      <c r="K792" s="19"/>
    </row>
    <row r="793" spans="1:11" x14ac:dyDescent="0.25">
      <c r="A793" s="4" t="s">
        <v>168</v>
      </c>
      <c r="B793" s="4" t="s">
        <v>165</v>
      </c>
      <c r="C793" s="4" t="s">
        <v>81</v>
      </c>
      <c r="D793" s="4" t="s">
        <v>730</v>
      </c>
      <c r="E793" s="4" t="s">
        <v>104</v>
      </c>
      <c r="F793" s="14" t="s">
        <v>572</v>
      </c>
      <c r="G793" s="5">
        <v>550</v>
      </c>
      <c r="H793" s="5">
        <v>550</v>
      </c>
      <c r="I793" s="5">
        <v>550</v>
      </c>
      <c r="J793" s="5"/>
      <c r="K793" s="19"/>
    </row>
    <row r="794" spans="1:11" ht="47.25" x14ac:dyDescent="0.25">
      <c r="A794" s="4" t="s">
        <v>168</v>
      </c>
      <c r="B794" s="4" t="s">
        <v>165</v>
      </c>
      <c r="C794" s="4" t="s">
        <v>81</v>
      </c>
      <c r="D794" s="4" t="s">
        <v>175</v>
      </c>
      <c r="E794" s="4"/>
      <c r="F794" s="14" t="s">
        <v>1225</v>
      </c>
      <c r="G794" s="5">
        <f t="shared" ref="G794:I796" si="647">G795</f>
        <v>9930.1</v>
      </c>
      <c r="H794" s="5">
        <f t="shared" si="647"/>
        <v>9930.1</v>
      </c>
      <c r="I794" s="5">
        <f t="shared" si="647"/>
        <v>9930.1</v>
      </c>
      <c r="J794" s="5">
        <f t="shared" ref="J794:J796" si="648">J795</f>
        <v>0</v>
      </c>
      <c r="K794" s="19"/>
    </row>
    <row r="795" spans="1:11" ht="47.25" x14ac:dyDescent="0.25">
      <c r="A795" s="4" t="s">
        <v>168</v>
      </c>
      <c r="B795" s="4" t="s">
        <v>165</v>
      </c>
      <c r="C795" s="4" t="s">
        <v>81</v>
      </c>
      <c r="D795" s="4" t="s">
        <v>741</v>
      </c>
      <c r="E795" s="4"/>
      <c r="F795" s="14" t="s">
        <v>1228</v>
      </c>
      <c r="G795" s="5">
        <f t="shared" si="647"/>
        <v>9930.1</v>
      </c>
      <c r="H795" s="5">
        <f t="shared" si="647"/>
        <v>9930.1</v>
      </c>
      <c r="I795" s="5">
        <f t="shared" si="647"/>
        <v>9930.1</v>
      </c>
      <c r="J795" s="5">
        <f t="shared" si="648"/>
        <v>0</v>
      </c>
      <c r="K795" s="19"/>
    </row>
    <row r="796" spans="1:11" ht="31.5" x14ac:dyDescent="0.25">
      <c r="A796" s="4" t="s">
        <v>168</v>
      </c>
      <c r="B796" s="4" t="s">
        <v>165</v>
      </c>
      <c r="C796" s="4" t="s">
        <v>81</v>
      </c>
      <c r="D796" s="4" t="s">
        <v>738</v>
      </c>
      <c r="E796" s="4"/>
      <c r="F796" s="14" t="s">
        <v>794</v>
      </c>
      <c r="G796" s="5">
        <f t="shared" si="647"/>
        <v>9930.1</v>
      </c>
      <c r="H796" s="5">
        <f t="shared" si="647"/>
        <v>9930.1</v>
      </c>
      <c r="I796" s="5">
        <f t="shared" si="647"/>
        <v>9930.1</v>
      </c>
      <c r="J796" s="5">
        <f t="shared" si="648"/>
        <v>0</v>
      </c>
      <c r="K796" s="19"/>
    </row>
    <row r="797" spans="1:11" ht="31.5" x14ac:dyDescent="0.25">
      <c r="A797" s="4" t="s">
        <v>168</v>
      </c>
      <c r="B797" s="4" t="s">
        <v>165</v>
      </c>
      <c r="C797" s="4" t="s">
        <v>81</v>
      </c>
      <c r="D797" s="4" t="s">
        <v>738</v>
      </c>
      <c r="E797" s="4" t="s">
        <v>92</v>
      </c>
      <c r="F797" s="14" t="s">
        <v>570</v>
      </c>
      <c r="G797" s="5">
        <f>G798+G799+G800</f>
        <v>9930.1</v>
      </c>
      <c r="H797" s="5">
        <f t="shared" ref="H797:J797" si="649">H798+H799+H800</f>
        <v>9930.1</v>
      </c>
      <c r="I797" s="5">
        <f t="shared" si="649"/>
        <v>9930.1</v>
      </c>
      <c r="J797" s="5">
        <f t="shared" si="649"/>
        <v>0</v>
      </c>
      <c r="K797" s="19"/>
    </row>
    <row r="798" spans="1:11" x14ac:dyDescent="0.25">
      <c r="A798" s="4" t="s">
        <v>168</v>
      </c>
      <c r="B798" s="4" t="s">
        <v>165</v>
      </c>
      <c r="C798" s="4" t="s">
        <v>81</v>
      </c>
      <c r="D798" s="4" t="s">
        <v>738</v>
      </c>
      <c r="E798" s="4" t="s">
        <v>126</v>
      </c>
      <c r="F798" s="14" t="s">
        <v>571</v>
      </c>
      <c r="G798" s="5">
        <v>1651.7</v>
      </c>
      <c r="H798" s="5">
        <v>1651.7</v>
      </c>
      <c r="I798" s="5">
        <v>1651.7</v>
      </c>
      <c r="J798" s="5"/>
      <c r="K798" s="19"/>
    </row>
    <row r="799" spans="1:11" x14ac:dyDescent="0.25">
      <c r="A799" s="4" t="s">
        <v>168</v>
      </c>
      <c r="B799" s="4" t="s">
        <v>165</v>
      </c>
      <c r="C799" s="4" t="s">
        <v>81</v>
      </c>
      <c r="D799" s="4" t="s">
        <v>738</v>
      </c>
      <c r="E799" s="4" t="s">
        <v>104</v>
      </c>
      <c r="F799" s="14" t="s">
        <v>572</v>
      </c>
      <c r="G799" s="5">
        <v>8038.4</v>
      </c>
      <c r="H799" s="5">
        <v>8038.4</v>
      </c>
      <c r="I799" s="5">
        <v>8038.4</v>
      </c>
      <c r="J799" s="5"/>
      <c r="K799" s="19"/>
    </row>
    <row r="800" spans="1:11" ht="47.25" x14ac:dyDescent="0.25">
      <c r="A800" s="4" t="s">
        <v>168</v>
      </c>
      <c r="B800" s="4" t="s">
        <v>165</v>
      </c>
      <c r="C800" s="4" t="s">
        <v>81</v>
      </c>
      <c r="D800" s="4" t="s">
        <v>738</v>
      </c>
      <c r="E800" s="4" t="s">
        <v>89</v>
      </c>
      <c r="F800" s="14" t="s">
        <v>573</v>
      </c>
      <c r="G800" s="5">
        <v>240</v>
      </c>
      <c r="H800" s="5">
        <v>240</v>
      </c>
      <c r="I800" s="5">
        <v>240</v>
      </c>
      <c r="J800" s="5"/>
      <c r="K800" s="19"/>
    </row>
    <row r="801" spans="1:11" s="10" customFormat="1" x14ac:dyDescent="0.25">
      <c r="A801" s="9" t="s">
        <v>168</v>
      </c>
      <c r="B801" s="9" t="s">
        <v>165</v>
      </c>
      <c r="C801" s="9" t="s">
        <v>34</v>
      </c>
      <c r="D801" s="9"/>
      <c r="E801" s="9"/>
      <c r="F801" s="13" t="s">
        <v>554</v>
      </c>
      <c r="G801" s="11">
        <f t="shared" ref="G801:I806" si="650">G802</f>
        <v>7000</v>
      </c>
      <c r="H801" s="11">
        <f t="shared" si="650"/>
        <v>7000</v>
      </c>
      <c r="I801" s="11">
        <f t="shared" si="650"/>
        <v>7000</v>
      </c>
      <c r="J801" s="11">
        <f t="shared" ref="J801:J806" si="651">J802</f>
        <v>0</v>
      </c>
      <c r="K801" s="18"/>
    </row>
    <row r="802" spans="1:11" ht="31.5" x14ac:dyDescent="0.25">
      <c r="A802" s="4" t="s">
        <v>168</v>
      </c>
      <c r="B802" s="4" t="s">
        <v>165</v>
      </c>
      <c r="C802" s="4" t="s">
        <v>34</v>
      </c>
      <c r="D802" s="4" t="s">
        <v>174</v>
      </c>
      <c r="E802" s="4"/>
      <c r="F802" s="14" t="s">
        <v>1214</v>
      </c>
      <c r="G802" s="5">
        <f t="shared" si="650"/>
        <v>7000</v>
      </c>
      <c r="H802" s="5">
        <f t="shared" si="650"/>
        <v>7000</v>
      </c>
      <c r="I802" s="5">
        <f t="shared" si="650"/>
        <v>7000</v>
      </c>
      <c r="J802" s="5">
        <f t="shared" si="651"/>
        <v>0</v>
      </c>
      <c r="K802" s="19"/>
    </row>
    <row r="803" spans="1:11" ht="31.5" x14ac:dyDescent="0.25">
      <c r="A803" s="4" t="s">
        <v>168</v>
      </c>
      <c r="B803" s="4" t="s">
        <v>165</v>
      </c>
      <c r="C803" s="4" t="s">
        <v>34</v>
      </c>
      <c r="D803" s="4" t="s">
        <v>703</v>
      </c>
      <c r="E803" s="4"/>
      <c r="F803" s="14" t="s">
        <v>1215</v>
      </c>
      <c r="G803" s="5">
        <f t="shared" si="650"/>
        <v>7000</v>
      </c>
      <c r="H803" s="5">
        <f t="shared" si="650"/>
        <v>7000</v>
      </c>
      <c r="I803" s="5">
        <f t="shared" si="650"/>
        <v>7000</v>
      </c>
      <c r="J803" s="5">
        <f t="shared" si="651"/>
        <v>0</v>
      </c>
      <c r="K803" s="19"/>
    </row>
    <row r="804" spans="1:11" ht="47.25" x14ac:dyDescent="0.25">
      <c r="A804" s="4" t="s">
        <v>168</v>
      </c>
      <c r="B804" s="4" t="s">
        <v>165</v>
      </c>
      <c r="C804" s="4" t="s">
        <v>34</v>
      </c>
      <c r="D804" s="4" t="s">
        <v>705</v>
      </c>
      <c r="E804" s="4"/>
      <c r="F804" s="14" t="s">
        <v>1217</v>
      </c>
      <c r="G804" s="5">
        <f t="shared" si="650"/>
        <v>7000</v>
      </c>
      <c r="H804" s="5">
        <f t="shared" si="650"/>
        <v>7000</v>
      </c>
      <c r="I804" s="5">
        <f t="shared" si="650"/>
        <v>7000</v>
      </c>
      <c r="J804" s="5">
        <f t="shared" si="651"/>
        <v>0</v>
      </c>
      <c r="K804" s="19"/>
    </row>
    <row r="805" spans="1:11" ht="31.5" x14ac:dyDescent="0.25">
      <c r="A805" s="4" t="s">
        <v>168</v>
      </c>
      <c r="B805" s="4" t="s">
        <v>165</v>
      </c>
      <c r="C805" s="4" t="s">
        <v>34</v>
      </c>
      <c r="D805" s="4" t="s">
        <v>695</v>
      </c>
      <c r="E805" s="4"/>
      <c r="F805" s="14" t="s">
        <v>794</v>
      </c>
      <c r="G805" s="5">
        <f t="shared" si="650"/>
        <v>7000</v>
      </c>
      <c r="H805" s="5">
        <f t="shared" si="650"/>
        <v>7000</v>
      </c>
      <c r="I805" s="5">
        <f t="shared" si="650"/>
        <v>7000</v>
      </c>
      <c r="J805" s="5">
        <f t="shared" si="651"/>
        <v>0</v>
      </c>
      <c r="K805" s="19"/>
    </row>
    <row r="806" spans="1:11" x14ac:dyDescent="0.25">
      <c r="A806" s="4" t="s">
        <v>168</v>
      </c>
      <c r="B806" s="4" t="s">
        <v>165</v>
      </c>
      <c r="C806" s="4" t="s">
        <v>34</v>
      </c>
      <c r="D806" s="4" t="s">
        <v>695</v>
      </c>
      <c r="E806" s="4" t="s">
        <v>136</v>
      </c>
      <c r="F806" s="14" t="s">
        <v>562</v>
      </c>
      <c r="G806" s="5">
        <f t="shared" si="650"/>
        <v>7000</v>
      </c>
      <c r="H806" s="5">
        <f t="shared" si="650"/>
        <v>7000</v>
      </c>
      <c r="I806" s="5">
        <f t="shared" si="650"/>
        <v>7000</v>
      </c>
      <c r="J806" s="5">
        <f t="shared" si="651"/>
        <v>0</v>
      </c>
      <c r="K806" s="19"/>
    </row>
    <row r="807" spans="1:11" ht="31.5" x14ac:dyDescent="0.25">
      <c r="A807" s="4" t="s">
        <v>168</v>
      </c>
      <c r="B807" s="4" t="s">
        <v>165</v>
      </c>
      <c r="C807" s="4" t="s">
        <v>34</v>
      </c>
      <c r="D807" s="4" t="s">
        <v>695</v>
      </c>
      <c r="E807" s="4" t="s">
        <v>378</v>
      </c>
      <c r="F807" s="14" t="s">
        <v>564</v>
      </c>
      <c r="G807" s="5">
        <v>7000</v>
      </c>
      <c r="H807" s="5">
        <v>7000</v>
      </c>
      <c r="I807" s="5">
        <v>7000</v>
      </c>
      <c r="J807" s="5"/>
      <c r="K807" s="19"/>
    </row>
    <row r="808" spans="1:11" s="10" customFormat="1" x14ac:dyDescent="0.25">
      <c r="A808" s="9" t="s">
        <v>168</v>
      </c>
      <c r="B808" s="9" t="s">
        <v>165</v>
      </c>
      <c r="C808" s="9" t="s">
        <v>40</v>
      </c>
      <c r="D808" s="9"/>
      <c r="E808" s="9"/>
      <c r="F808" s="13" t="s">
        <v>555</v>
      </c>
      <c r="G808" s="11">
        <f t="shared" ref="G808:I808" si="652">G809</f>
        <v>164380.4</v>
      </c>
      <c r="H808" s="11">
        <f t="shared" si="652"/>
        <v>164380.4</v>
      </c>
      <c r="I808" s="11">
        <f t="shared" si="652"/>
        <v>164380.4</v>
      </c>
      <c r="J808" s="11">
        <f t="shared" ref="J808" si="653">J809</f>
        <v>0</v>
      </c>
      <c r="K808" s="18"/>
    </row>
    <row r="809" spans="1:11" ht="31.5" x14ac:dyDescent="0.25">
      <c r="A809" s="4" t="s">
        <v>168</v>
      </c>
      <c r="B809" s="4" t="s">
        <v>165</v>
      </c>
      <c r="C809" s="4" t="s">
        <v>40</v>
      </c>
      <c r="D809" s="4" t="s">
        <v>174</v>
      </c>
      <c r="E809" s="4"/>
      <c r="F809" s="14" t="s">
        <v>1214</v>
      </c>
      <c r="G809" s="5">
        <f t="shared" ref="G809:I809" si="654">G810+G823</f>
        <v>164380.4</v>
      </c>
      <c r="H809" s="5">
        <f t="shared" si="654"/>
        <v>164380.4</v>
      </c>
      <c r="I809" s="5">
        <f t="shared" si="654"/>
        <v>164380.4</v>
      </c>
      <c r="J809" s="5">
        <f t="shared" ref="J809" si="655">J810+J823</f>
        <v>0</v>
      </c>
      <c r="K809" s="19"/>
    </row>
    <row r="810" spans="1:11" ht="31.5" x14ac:dyDescent="0.25">
      <c r="A810" s="4" t="s">
        <v>168</v>
      </c>
      <c r="B810" s="4" t="s">
        <v>165</v>
      </c>
      <c r="C810" s="4" t="s">
        <v>40</v>
      </c>
      <c r="D810" s="4" t="s">
        <v>723</v>
      </c>
      <c r="E810" s="4"/>
      <c r="F810" s="14" t="s">
        <v>1219</v>
      </c>
      <c r="G810" s="5">
        <f t="shared" ref="G810:I810" si="656">G811</f>
        <v>163462</v>
      </c>
      <c r="H810" s="5">
        <f t="shared" si="656"/>
        <v>163462</v>
      </c>
      <c r="I810" s="5">
        <f t="shared" si="656"/>
        <v>163462</v>
      </c>
      <c r="J810" s="5">
        <f t="shared" ref="J810" si="657">J811</f>
        <v>0</v>
      </c>
      <c r="K810" s="19"/>
    </row>
    <row r="811" spans="1:11" ht="63" x14ac:dyDescent="0.25">
      <c r="A811" s="4" t="s">
        <v>168</v>
      </c>
      <c r="B811" s="4" t="s">
        <v>165</v>
      </c>
      <c r="C811" s="4" t="s">
        <v>40</v>
      </c>
      <c r="D811" s="4" t="s">
        <v>724</v>
      </c>
      <c r="E811" s="4"/>
      <c r="F811" s="14" t="s">
        <v>1220</v>
      </c>
      <c r="G811" s="5">
        <f t="shared" ref="G811:I811" si="658">G815+G819+G812</f>
        <v>163462</v>
      </c>
      <c r="H811" s="5">
        <f t="shared" si="658"/>
        <v>163462</v>
      </c>
      <c r="I811" s="5">
        <f t="shared" si="658"/>
        <v>163462</v>
      </c>
      <c r="J811" s="5">
        <f t="shared" ref="J811" si="659">J815+J819+J812</f>
        <v>0</v>
      </c>
      <c r="K811" s="19"/>
    </row>
    <row r="812" spans="1:11" ht="31.5" x14ac:dyDescent="0.25">
      <c r="A812" s="4" t="s">
        <v>168</v>
      </c>
      <c r="B812" s="4" t="s">
        <v>165</v>
      </c>
      <c r="C812" s="4" t="s">
        <v>40</v>
      </c>
      <c r="D812" s="4" t="s">
        <v>713</v>
      </c>
      <c r="E812" s="4"/>
      <c r="F812" s="14" t="s">
        <v>796</v>
      </c>
      <c r="G812" s="5">
        <f t="shared" ref="G812:I813" si="660">G813</f>
        <v>17644.599999999999</v>
      </c>
      <c r="H812" s="5">
        <f t="shared" si="660"/>
        <v>17644.599999999999</v>
      </c>
      <c r="I812" s="5">
        <f t="shared" si="660"/>
        <v>17644.599999999999</v>
      </c>
      <c r="J812" s="5">
        <f t="shared" ref="J812:J813" si="661">J813</f>
        <v>0</v>
      </c>
      <c r="K812" s="19"/>
    </row>
    <row r="813" spans="1:11" ht="31.5" x14ac:dyDescent="0.25">
      <c r="A813" s="4" t="s">
        <v>168</v>
      </c>
      <c r="B813" s="4" t="s">
        <v>165</v>
      </c>
      <c r="C813" s="4" t="s">
        <v>40</v>
      </c>
      <c r="D813" s="4" t="s">
        <v>713</v>
      </c>
      <c r="E813" s="4" t="s">
        <v>92</v>
      </c>
      <c r="F813" s="14" t="s">
        <v>570</v>
      </c>
      <c r="G813" s="5">
        <f t="shared" si="660"/>
        <v>17644.599999999999</v>
      </c>
      <c r="H813" s="5">
        <f t="shared" si="660"/>
        <v>17644.599999999999</v>
      </c>
      <c r="I813" s="5">
        <f t="shared" si="660"/>
        <v>17644.599999999999</v>
      </c>
      <c r="J813" s="5">
        <f t="shared" si="661"/>
        <v>0</v>
      </c>
      <c r="K813" s="19"/>
    </row>
    <row r="814" spans="1:11" x14ac:dyDescent="0.25">
      <c r="A814" s="4" t="s">
        <v>168</v>
      </c>
      <c r="B814" s="4" t="s">
        <v>165</v>
      </c>
      <c r="C814" s="4" t="s">
        <v>40</v>
      </c>
      <c r="D814" s="4" t="s">
        <v>713</v>
      </c>
      <c r="E814" s="4" t="s">
        <v>104</v>
      </c>
      <c r="F814" s="14" t="s">
        <v>572</v>
      </c>
      <c r="G814" s="5">
        <v>17644.599999999999</v>
      </c>
      <c r="H814" s="5">
        <v>17644.599999999999</v>
      </c>
      <c r="I814" s="5">
        <v>17644.599999999999</v>
      </c>
      <c r="J814" s="5"/>
      <c r="K814" s="19"/>
    </row>
    <row r="815" spans="1:11" ht="47.25" x14ac:dyDescent="0.25">
      <c r="A815" s="4" t="s">
        <v>168</v>
      </c>
      <c r="B815" s="4" t="s">
        <v>165</v>
      </c>
      <c r="C815" s="4" t="s">
        <v>40</v>
      </c>
      <c r="D815" s="4" t="s">
        <v>743</v>
      </c>
      <c r="E815" s="4"/>
      <c r="F815" s="14" t="s">
        <v>797</v>
      </c>
      <c r="G815" s="5">
        <f t="shared" ref="G815:I815" si="662">G816</f>
        <v>119793.2</v>
      </c>
      <c r="H815" s="5">
        <f t="shared" si="662"/>
        <v>119793.2</v>
      </c>
      <c r="I815" s="5">
        <f t="shared" si="662"/>
        <v>119793.2</v>
      </c>
      <c r="J815" s="5">
        <f t="shared" ref="J815" si="663">J816</f>
        <v>0</v>
      </c>
      <c r="K815" s="19"/>
    </row>
    <row r="816" spans="1:11" ht="31.5" x14ac:dyDescent="0.25">
      <c r="A816" s="4" t="s">
        <v>168</v>
      </c>
      <c r="B816" s="4" t="s">
        <v>165</v>
      </c>
      <c r="C816" s="4" t="s">
        <v>40</v>
      </c>
      <c r="D816" s="4" t="s">
        <v>743</v>
      </c>
      <c r="E816" s="4" t="s">
        <v>92</v>
      </c>
      <c r="F816" s="14" t="s">
        <v>570</v>
      </c>
      <c r="G816" s="5">
        <f t="shared" ref="G816:I816" si="664">G817+G818</f>
        <v>119793.2</v>
      </c>
      <c r="H816" s="5">
        <f t="shared" si="664"/>
        <v>119793.2</v>
      </c>
      <c r="I816" s="5">
        <f t="shared" si="664"/>
        <v>119793.2</v>
      </c>
      <c r="J816" s="5">
        <f t="shared" ref="J816" si="665">J817+J818</f>
        <v>0</v>
      </c>
      <c r="K816" s="19"/>
    </row>
    <row r="817" spans="1:11" x14ac:dyDescent="0.25">
      <c r="A817" s="4" t="s">
        <v>168</v>
      </c>
      <c r="B817" s="4" t="s">
        <v>165</v>
      </c>
      <c r="C817" s="4" t="s">
        <v>40</v>
      </c>
      <c r="D817" s="4" t="s">
        <v>743</v>
      </c>
      <c r="E817" s="4" t="s">
        <v>126</v>
      </c>
      <c r="F817" s="14" t="s">
        <v>571</v>
      </c>
      <c r="G817" s="5">
        <v>6256.7</v>
      </c>
      <c r="H817" s="5">
        <v>6256.7</v>
      </c>
      <c r="I817" s="5">
        <v>6256.7</v>
      </c>
      <c r="J817" s="5"/>
      <c r="K817" s="19"/>
    </row>
    <row r="818" spans="1:11" x14ac:dyDescent="0.25">
      <c r="A818" s="4" t="s">
        <v>168</v>
      </c>
      <c r="B818" s="4" t="s">
        <v>165</v>
      </c>
      <c r="C818" s="4" t="s">
        <v>40</v>
      </c>
      <c r="D818" s="4" t="s">
        <v>743</v>
      </c>
      <c r="E818" s="4" t="s">
        <v>104</v>
      </c>
      <c r="F818" s="14" t="s">
        <v>572</v>
      </c>
      <c r="G818" s="5">
        <v>113536.5</v>
      </c>
      <c r="H818" s="5">
        <v>113536.5</v>
      </c>
      <c r="I818" s="5">
        <v>113536.5</v>
      </c>
      <c r="J818" s="5"/>
      <c r="K818" s="19"/>
    </row>
    <row r="819" spans="1:11" ht="63" x14ac:dyDescent="0.25">
      <c r="A819" s="4" t="s">
        <v>168</v>
      </c>
      <c r="B819" s="4" t="s">
        <v>165</v>
      </c>
      <c r="C819" s="4" t="s">
        <v>40</v>
      </c>
      <c r="D819" s="4" t="s">
        <v>744</v>
      </c>
      <c r="E819" s="4"/>
      <c r="F819" s="14" t="s">
        <v>798</v>
      </c>
      <c r="G819" s="5">
        <f t="shared" ref="G819:I819" si="666">G820</f>
        <v>26024.199999999997</v>
      </c>
      <c r="H819" s="5">
        <f t="shared" si="666"/>
        <v>26024.199999999997</v>
      </c>
      <c r="I819" s="5">
        <f t="shared" si="666"/>
        <v>26024.199999999997</v>
      </c>
      <c r="J819" s="5">
        <f t="shared" ref="J819" si="667">J820</f>
        <v>0</v>
      </c>
      <c r="K819" s="19"/>
    </row>
    <row r="820" spans="1:11" ht="31.5" x14ac:dyDescent="0.25">
      <c r="A820" s="4" t="s">
        <v>168</v>
      </c>
      <c r="B820" s="4" t="s">
        <v>165</v>
      </c>
      <c r="C820" s="4" t="s">
        <v>40</v>
      </c>
      <c r="D820" s="4" t="s">
        <v>744</v>
      </c>
      <c r="E820" s="4" t="s">
        <v>92</v>
      </c>
      <c r="F820" s="14" t="s">
        <v>570</v>
      </c>
      <c r="G820" s="5">
        <f t="shared" ref="G820:I820" si="668">G821+G822</f>
        <v>26024.199999999997</v>
      </c>
      <c r="H820" s="5">
        <f t="shared" si="668"/>
        <v>26024.199999999997</v>
      </c>
      <c r="I820" s="5">
        <f t="shared" si="668"/>
        <v>26024.199999999997</v>
      </c>
      <c r="J820" s="5">
        <f t="shared" ref="J820" si="669">J821+J822</f>
        <v>0</v>
      </c>
      <c r="K820" s="19"/>
    </row>
    <row r="821" spans="1:11" x14ac:dyDescent="0.25">
      <c r="A821" s="4" t="s">
        <v>168</v>
      </c>
      <c r="B821" s="4" t="s">
        <v>165</v>
      </c>
      <c r="C821" s="4" t="s">
        <v>40</v>
      </c>
      <c r="D821" s="4" t="s">
        <v>744</v>
      </c>
      <c r="E821" s="4" t="s">
        <v>126</v>
      </c>
      <c r="F821" s="14" t="s">
        <v>571</v>
      </c>
      <c r="G821" s="5">
        <v>4300.8999999999996</v>
      </c>
      <c r="H821" s="5">
        <v>4300.8999999999996</v>
      </c>
      <c r="I821" s="5">
        <v>4300.8999999999996</v>
      </c>
      <c r="J821" s="5"/>
      <c r="K821" s="19"/>
    </row>
    <row r="822" spans="1:11" x14ac:dyDescent="0.25">
      <c r="A822" s="4" t="s">
        <v>168</v>
      </c>
      <c r="B822" s="4" t="s">
        <v>165</v>
      </c>
      <c r="C822" s="4" t="s">
        <v>40</v>
      </c>
      <c r="D822" s="4" t="s">
        <v>744</v>
      </c>
      <c r="E822" s="4" t="s">
        <v>104</v>
      </c>
      <c r="F822" s="14" t="s">
        <v>572</v>
      </c>
      <c r="G822" s="5">
        <v>21723.3</v>
      </c>
      <c r="H822" s="5">
        <v>21723.3</v>
      </c>
      <c r="I822" s="5">
        <v>21723.3</v>
      </c>
      <c r="J822" s="5"/>
      <c r="K822" s="19"/>
    </row>
    <row r="823" spans="1:11" ht="31.5" x14ac:dyDescent="0.25">
      <c r="A823" s="4" t="s">
        <v>168</v>
      </c>
      <c r="B823" s="4" t="s">
        <v>165</v>
      </c>
      <c r="C823" s="4" t="s">
        <v>40</v>
      </c>
      <c r="D823" s="4" t="s">
        <v>706</v>
      </c>
      <c r="E823" s="4"/>
      <c r="F823" s="14" t="s">
        <v>1112</v>
      </c>
      <c r="G823" s="5">
        <f t="shared" ref="G823:I823" si="670">G824</f>
        <v>918.4</v>
      </c>
      <c r="H823" s="5">
        <f t="shared" si="670"/>
        <v>918.4</v>
      </c>
      <c r="I823" s="5">
        <f t="shared" si="670"/>
        <v>918.4</v>
      </c>
      <c r="J823" s="5">
        <f t="shared" ref="J823" si="671">J824</f>
        <v>0</v>
      </c>
      <c r="K823" s="19"/>
    </row>
    <row r="824" spans="1:11" ht="47.25" x14ac:dyDescent="0.25">
      <c r="A824" s="4" t="s">
        <v>168</v>
      </c>
      <c r="B824" s="4" t="s">
        <v>165</v>
      </c>
      <c r="C824" s="4" t="s">
        <v>40</v>
      </c>
      <c r="D824" s="4" t="s">
        <v>707</v>
      </c>
      <c r="E824" s="4"/>
      <c r="F824" s="14" t="s">
        <v>1231</v>
      </c>
      <c r="G824" s="5">
        <f t="shared" ref="G824:I824" si="672">G825+G828</f>
        <v>918.4</v>
      </c>
      <c r="H824" s="5">
        <f t="shared" si="672"/>
        <v>918.4</v>
      </c>
      <c r="I824" s="5">
        <f t="shared" si="672"/>
        <v>918.4</v>
      </c>
      <c r="J824" s="5">
        <f t="shared" ref="J824" si="673">J825+J828</f>
        <v>0</v>
      </c>
      <c r="K824" s="19"/>
    </row>
    <row r="825" spans="1:11" ht="47.25" x14ac:dyDescent="0.25">
      <c r="A825" s="4" t="s">
        <v>168</v>
      </c>
      <c r="B825" s="4" t="s">
        <v>165</v>
      </c>
      <c r="C825" s="4" t="s">
        <v>40</v>
      </c>
      <c r="D825" s="4" t="s">
        <v>745</v>
      </c>
      <c r="E825" s="4"/>
      <c r="F825" s="14" t="s">
        <v>931</v>
      </c>
      <c r="G825" s="5">
        <f t="shared" ref="G825:I826" si="674">G826</f>
        <v>866</v>
      </c>
      <c r="H825" s="5">
        <f t="shared" si="674"/>
        <v>866</v>
      </c>
      <c r="I825" s="5">
        <f t="shared" si="674"/>
        <v>866</v>
      </c>
      <c r="J825" s="5">
        <f t="shared" ref="J825:J826" si="675">J826</f>
        <v>0</v>
      </c>
      <c r="K825" s="19"/>
    </row>
    <row r="826" spans="1:11" ht="31.5" x14ac:dyDescent="0.25">
      <c r="A826" s="4" t="s">
        <v>168</v>
      </c>
      <c r="B826" s="4" t="s">
        <v>165</v>
      </c>
      <c r="C826" s="4" t="s">
        <v>40</v>
      </c>
      <c r="D826" s="4" t="s">
        <v>745</v>
      </c>
      <c r="E826" s="4" t="s">
        <v>92</v>
      </c>
      <c r="F826" s="14" t="s">
        <v>570</v>
      </c>
      <c r="G826" s="5">
        <f t="shared" si="674"/>
        <v>866</v>
      </c>
      <c r="H826" s="5">
        <f t="shared" si="674"/>
        <v>866</v>
      </c>
      <c r="I826" s="5">
        <f t="shared" si="674"/>
        <v>866</v>
      </c>
      <c r="J826" s="5">
        <f t="shared" si="675"/>
        <v>0</v>
      </c>
      <c r="K826" s="19"/>
    </row>
    <row r="827" spans="1:11" ht="47.25" x14ac:dyDescent="0.25">
      <c r="A827" s="4" t="s">
        <v>168</v>
      </c>
      <c r="B827" s="4" t="s">
        <v>165</v>
      </c>
      <c r="C827" s="4" t="s">
        <v>40</v>
      </c>
      <c r="D827" s="4" t="s">
        <v>745</v>
      </c>
      <c r="E827" s="4" t="s">
        <v>89</v>
      </c>
      <c r="F827" s="14" t="s">
        <v>573</v>
      </c>
      <c r="G827" s="5">
        <v>866</v>
      </c>
      <c r="H827" s="5">
        <v>866</v>
      </c>
      <c r="I827" s="5">
        <v>866</v>
      </c>
      <c r="J827" s="5"/>
      <c r="K827" s="19"/>
    </row>
    <row r="828" spans="1:11" ht="63" x14ac:dyDescent="0.25">
      <c r="A828" s="4" t="s">
        <v>168</v>
      </c>
      <c r="B828" s="4" t="s">
        <v>165</v>
      </c>
      <c r="C828" s="4" t="s">
        <v>40</v>
      </c>
      <c r="D828" s="4" t="s">
        <v>746</v>
      </c>
      <c r="E828" s="4"/>
      <c r="F828" s="14" t="s">
        <v>805</v>
      </c>
      <c r="G828" s="5">
        <f t="shared" ref="G828:I829" si="676">G829</f>
        <v>52.4</v>
      </c>
      <c r="H828" s="5">
        <f t="shared" si="676"/>
        <v>52.4</v>
      </c>
      <c r="I828" s="5">
        <f t="shared" si="676"/>
        <v>52.4</v>
      </c>
      <c r="J828" s="5">
        <f t="shared" ref="J828:J829" si="677">J829</f>
        <v>0</v>
      </c>
      <c r="K828" s="19"/>
    </row>
    <row r="829" spans="1:11" ht="31.5" x14ac:dyDescent="0.25">
      <c r="A829" s="4" t="s">
        <v>168</v>
      </c>
      <c r="B829" s="4" t="s">
        <v>165</v>
      </c>
      <c r="C829" s="4" t="s">
        <v>40</v>
      </c>
      <c r="D829" s="4" t="s">
        <v>746</v>
      </c>
      <c r="E829" s="4" t="s">
        <v>92</v>
      </c>
      <c r="F829" s="14" t="s">
        <v>570</v>
      </c>
      <c r="G829" s="5">
        <f t="shared" si="676"/>
        <v>52.4</v>
      </c>
      <c r="H829" s="5">
        <f t="shared" si="676"/>
        <v>52.4</v>
      </c>
      <c r="I829" s="5">
        <f t="shared" si="676"/>
        <v>52.4</v>
      </c>
      <c r="J829" s="5">
        <f t="shared" si="677"/>
        <v>0</v>
      </c>
      <c r="K829" s="19"/>
    </row>
    <row r="830" spans="1:11" ht="47.25" x14ac:dyDescent="0.25">
      <c r="A830" s="4" t="s">
        <v>168</v>
      </c>
      <c r="B830" s="4" t="s">
        <v>165</v>
      </c>
      <c r="C830" s="4" t="s">
        <v>40</v>
      </c>
      <c r="D830" s="4" t="s">
        <v>746</v>
      </c>
      <c r="E830" s="4" t="s">
        <v>89</v>
      </c>
      <c r="F830" s="14" t="s">
        <v>573</v>
      </c>
      <c r="G830" s="5">
        <v>52.4</v>
      </c>
      <c r="H830" s="5">
        <v>52.4</v>
      </c>
      <c r="I830" s="5">
        <v>52.4</v>
      </c>
      <c r="J830" s="5"/>
      <c r="K830" s="19"/>
    </row>
    <row r="831" spans="1:11" s="3" customFormat="1" x14ac:dyDescent="0.25">
      <c r="A831" s="7" t="s">
        <v>168</v>
      </c>
      <c r="B831" s="7" t="s">
        <v>41</v>
      </c>
      <c r="C831" s="7"/>
      <c r="D831" s="7"/>
      <c r="E831" s="7"/>
      <c r="F831" s="28" t="s">
        <v>946</v>
      </c>
      <c r="G831" s="8">
        <f t="shared" ref="G831:I835" si="678">G832</f>
        <v>783.8</v>
      </c>
      <c r="H831" s="8">
        <f t="shared" si="678"/>
        <v>783.8</v>
      </c>
      <c r="I831" s="8">
        <f t="shared" si="678"/>
        <v>783.8</v>
      </c>
      <c r="J831" s="8">
        <f t="shared" ref="J831:J835" si="679">J832</f>
        <v>0</v>
      </c>
      <c r="K831" s="17"/>
    </row>
    <row r="832" spans="1:11" s="10" customFormat="1" x14ac:dyDescent="0.25">
      <c r="A832" s="9" t="s">
        <v>168</v>
      </c>
      <c r="B832" s="9" t="s">
        <v>41</v>
      </c>
      <c r="C832" s="9" t="s">
        <v>9</v>
      </c>
      <c r="D832" s="9"/>
      <c r="E832" s="9"/>
      <c r="F832" s="13" t="s">
        <v>777</v>
      </c>
      <c r="G832" s="11">
        <f>G833</f>
        <v>783.8</v>
      </c>
      <c r="H832" s="11">
        <f t="shared" si="678"/>
        <v>783.8</v>
      </c>
      <c r="I832" s="11">
        <f t="shared" si="678"/>
        <v>783.8</v>
      </c>
      <c r="J832" s="11">
        <f t="shared" si="679"/>
        <v>0</v>
      </c>
      <c r="K832" s="18"/>
    </row>
    <row r="833" spans="1:11" ht="31.5" x14ac:dyDescent="0.25">
      <c r="A833" s="4" t="s">
        <v>168</v>
      </c>
      <c r="B833" s="4" t="s">
        <v>41</v>
      </c>
      <c r="C833" s="4" t="s">
        <v>9</v>
      </c>
      <c r="D833" s="4" t="s">
        <v>671</v>
      </c>
      <c r="E833" s="4"/>
      <c r="F833" s="14" t="s">
        <v>1188</v>
      </c>
      <c r="G833" s="5">
        <f t="shared" si="678"/>
        <v>783.8</v>
      </c>
      <c r="H833" s="5">
        <f t="shared" si="678"/>
        <v>783.8</v>
      </c>
      <c r="I833" s="5">
        <f t="shared" si="678"/>
        <v>783.8</v>
      </c>
      <c r="J833" s="5">
        <f t="shared" si="679"/>
        <v>0</v>
      </c>
      <c r="K833" s="19"/>
    </row>
    <row r="834" spans="1:11" ht="31.5" x14ac:dyDescent="0.25">
      <c r="A834" s="4" t="s">
        <v>168</v>
      </c>
      <c r="B834" s="4" t="s">
        <v>41</v>
      </c>
      <c r="C834" s="4" t="s">
        <v>9</v>
      </c>
      <c r="D834" s="4" t="s">
        <v>672</v>
      </c>
      <c r="E834" s="4"/>
      <c r="F834" s="14" t="s">
        <v>1189</v>
      </c>
      <c r="G834" s="5">
        <f t="shared" si="678"/>
        <v>783.8</v>
      </c>
      <c r="H834" s="5">
        <f t="shared" si="678"/>
        <v>783.8</v>
      </c>
      <c r="I834" s="5">
        <f t="shared" si="678"/>
        <v>783.8</v>
      </c>
      <c r="J834" s="5">
        <f t="shared" si="679"/>
        <v>0</v>
      </c>
      <c r="K834" s="19"/>
    </row>
    <row r="835" spans="1:11" ht="47.25" x14ac:dyDescent="0.25">
      <c r="A835" s="4" t="s">
        <v>168</v>
      </c>
      <c r="B835" s="4" t="s">
        <v>41</v>
      </c>
      <c r="C835" s="4" t="s">
        <v>9</v>
      </c>
      <c r="D835" s="4" t="s">
        <v>748</v>
      </c>
      <c r="E835" s="4"/>
      <c r="F835" s="14" t="s">
        <v>1192</v>
      </c>
      <c r="G835" s="5">
        <f>G836</f>
        <v>783.8</v>
      </c>
      <c r="H835" s="5">
        <f t="shared" si="678"/>
        <v>783.8</v>
      </c>
      <c r="I835" s="5">
        <f t="shared" si="678"/>
        <v>783.8</v>
      </c>
      <c r="J835" s="5">
        <f t="shared" si="679"/>
        <v>0</v>
      </c>
      <c r="K835" s="19"/>
    </row>
    <row r="836" spans="1:11" ht="47.25" x14ac:dyDescent="0.25">
      <c r="A836" s="4" t="s">
        <v>168</v>
      </c>
      <c r="B836" s="4" t="s">
        <v>41</v>
      </c>
      <c r="C836" s="4" t="s">
        <v>9</v>
      </c>
      <c r="D836" s="4" t="s">
        <v>747</v>
      </c>
      <c r="E836" s="4"/>
      <c r="F836" s="14" t="s">
        <v>594</v>
      </c>
      <c r="G836" s="5">
        <f t="shared" ref="G836:I837" si="680">G837</f>
        <v>783.8</v>
      </c>
      <c r="H836" s="5">
        <f t="shared" si="680"/>
        <v>783.8</v>
      </c>
      <c r="I836" s="5">
        <f t="shared" si="680"/>
        <v>783.8</v>
      </c>
      <c r="J836" s="5">
        <f t="shared" ref="J836:J837" si="681">J837</f>
        <v>0</v>
      </c>
      <c r="K836" s="19"/>
    </row>
    <row r="837" spans="1:11" ht="31.5" x14ac:dyDescent="0.25">
      <c r="A837" s="4" t="s">
        <v>168</v>
      </c>
      <c r="B837" s="4" t="s">
        <v>41</v>
      </c>
      <c r="C837" s="4" t="s">
        <v>9</v>
      </c>
      <c r="D837" s="4" t="s">
        <v>747</v>
      </c>
      <c r="E837" s="4" t="s">
        <v>92</v>
      </c>
      <c r="F837" s="14" t="s">
        <v>570</v>
      </c>
      <c r="G837" s="5">
        <f t="shared" si="680"/>
        <v>783.8</v>
      </c>
      <c r="H837" s="5">
        <f t="shared" si="680"/>
        <v>783.8</v>
      </c>
      <c r="I837" s="5">
        <f t="shared" si="680"/>
        <v>783.8</v>
      </c>
      <c r="J837" s="5">
        <f t="shared" si="681"/>
        <v>0</v>
      </c>
      <c r="K837" s="19"/>
    </row>
    <row r="838" spans="1:11" x14ac:dyDescent="0.25">
      <c r="A838" s="4" t="s">
        <v>168</v>
      </c>
      <c r="B838" s="4" t="s">
        <v>41</v>
      </c>
      <c r="C838" s="4" t="s">
        <v>9</v>
      </c>
      <c r="D838" s="4" t="s">
        <v>747</v>
      </c>
      <c r="E838" s="4" t="s">
        <v>104</v>
      </c>
      <c r="F838" s="14" t="s">
        <v>572</v>
      </c>
      <c r="G838" s="5">
        <v>783.8</v>
      </c>
      <c r="H838" s="5">
        <v>783.8</v>
      </c>
      <c r="I838" s="5">
        <v>783.8</v>
      </c>
      <c r="J838" s="5"/>
      <c r="K838" s="19"/>
    </row>
    <row r="839" spans="1:11" s="3" customFormat="1" x14ac:dyDescent="0.25">
      <c r="A839" s="7" t="s">
        <v>177</v>
      </c>
      <c r="B839" s="7"/>
      <c r="C839" s="7"/>
      <c r="D839" s="7"/>
      <c r="E839" s="7"/>
      <c r="F839" s="28" t="s">
        <v>497</v>
      </c>
      <c r="G839" s="8">
        <f>G840+G894+G919+G964+G1009+G1021+G1035+G1056+G1043</f>
        <v>532120.49999999988</v>
      </c>
      <c r="H839" s="8">
        <f>H840+H894+H919+H964+H1009+H1021+H1035+H1056+H1043</f>
        <v>506045.39999999997</v>
      </c>
      <c r="I839" s="8">
        <f>I840+I894+I919+I964+I1009+I1021+I1035+I1056+I1043</f>
        <v>479714.39999999997</v>
      </c>
      <c r="J839" s="8">
        <f>J840+J894+J919+J964+J1009+J1021+J1035+J1056+J1043</f>
        <v>0</v>
      </c>
      <c r="K839" s="17"/>
    </row>
    <row r="840" spans="1:11" s="3" customFormat="1" x14ac:dyDescent="0.25">
      <c r="A840" s="7" t="s">
        <v>177</v>
      </c>
      <c r="B840" s="7" t="s">
        <v>9</v>
      </c>
      <c r="C840" s="7"/>
      <c r="D840" s="7"/>
      <c r="E840" s="7"/>
      <c r="F840" s="28" t="s">
        <v>516</v>
      </c>
      <c r="G840" s="8">
        <f>G841+G860</f>
        <v>46260.799999999996</v>
      </c>
      <c r="H840" s="8">
        <f>H841+H860</f>
        <v>39492.399999999994</v>
      </c>
      <c r="I840" s="8">
        <f>I841+I860</f>
        <v>39992.399999999994</v>
      </c>
      <c r="J840" s="8">
        <f>J841+J860</f>
        <v>0</v>
      </c>
      <c r="K840" s="17"/>
    </row>
    <row r="841" spans="1:11" s="10" customFormat="1" ht="63" x14ac:dyDescent="0.25">
      <c r="A841" s="9" t="s">
        <v>177</v>
      </c>
      <c r="B841" s="9" t="s">
        <v>9</v>
      </c>
      <c r="C841" s="9" t="s">
        <v>34</v>
      </c>
      <c r="D841" s="9"/>
      <c r="E841" s="9"/>
      <c r="F841" s="13" t="s">
        <v>528</v>
      </c>
      <c r="G841" s="11">
        <f>G842+G850</f>
        <v>40847.699999999997</v>
      </c>
      <c r="H841" s="11">
        <f t="shared" ref="H841:J841" si="682">H842+H850</f>
        <v>34739.699999999997</v>
      </c>
      <c r="I841" s="11">
        <f t="shared" si="682"/>
        <v>34739.699999999997</v>
      </c>
      <c r="J841" s="11">
        <f t="shared" si="682"/>
        <v>0</v>
      </c>
      <c r="K841" s="18"/>
    </row>
    <row r="842" spans="1:11" ht="47.25" x14ac:dyDescent="0.25">
      <c r="A842" s="4" t="s">
        <v>177</v>
      </c>
      <c r="B842" s="4" t="s">
        <v>9</v>
      </c>
      <c r="C842" s="4" t="s">
        <v>34</v>
      </c>
      <c r="D842" s="4" t="s">
        <v>115</v>
      </c>
      <c r="E842" s="4"/>
      <c r="F842" s="14" t="s">
        <v>1199</v>
      </c>
      <c r="G842" s="5">
        <f t="shared" ref="G842:I844" si="683">G843</f>
        <v>1204.2</v>
      </c>
      <c r="H842" s="5">
        <f t="shared" si="683"/>
        <v>1204.2</v>
      </c>
      <c r="I842" s="5">
        <f t="shared" si="683"/>
        <v>1204.2</v>
      </c>
      <c r="J842" s="5">
        <f t="shared" ref="J842:J844" si="684">J843</f>
        <v>0</v>
      </c>
      <c r="K842" s="19"/>
    </row>
    <row r="843" spans="1:11" ht="31.5" x14ac:dyDescent="0.25">
      <c r="A843" s="4" t="s">
        <v>177</v>
      </c>
      <c r="B843" s="4" t="s">
        <v>9</v>
      </c>
      <c r="C843" s="4" t="s">
        <v>34</v>
      </c>
      <c r="D843" s="4" t="s">
        <v>172</v>
      </c>
      <c r="E843" s="4"/>
      <c r="F843" s="14" t="s">
        <v>1207</v>
      </c>
      <c r="G843" s="5">
        <f t="shared" si="683"/>
        <v>1204.2</v>
      </c>
      <c r="H843" s="5">
        <f t="shared" si="683"/>
        <v>1204.2</v>
      </c>
      <c r="I843" s="5">
        <f t="shared" si="683"/>
        <v>1204.2</v>
      </c>
      <c r="J843" s="5">
        <f t="shared" si="684"/>
        <v>0</v>
      </c>
      <c r="K843" s="19"/>
    </row>
    <row r="844" spans="1:11" ht="63" x14ac:dyDescent="0.25">
      <c r="A844" s="4" t="s">
        <v>177</v>
      </c>
      <c r="B844" s="4" t="s">
        <v>9</v>
      </c>
      <c r="C844" s="4" t="s">
        <v>34</v>
      </c>
      <c r="D844" s="4" t="s">
        <v>181</v>
      </c>
      <c r="E844" s="4"/>
      <c r="F844" s="14" t="s">
        <v>1037</v>
      </c>
      <c r="G844" s="5">
        <f t="shared" si="683"/>
        <v>1204.2</v>
      </c>
      <c r="H844" s="5">
        <f t="shared" si="683"/>
        <v>1204.2</v>
      </c>
      <c r="I844" s="5">
        <f t="shared" si="683"/>
        <v>1204.2</v>
      </c>
      <c r="J844" s="5">
        <f t="shared" si="684"/>
        <v>0</v>
      </c>
      <c r="K844" s="19"/>
    </row>
    <row r="845" spans="1:11" ht="31.5" x14ac:dyDescent="0.25">
      <c r="A845" s="4" t="s">
        <v>177</v>
      </c>
      <c r="B845" s="4" t="s">
        <v>9</v>
      </c>
      <c r="C845" s="4" t="s">
        <v>34</v>
      </c>
      <c r="D845" s="4" t="s">
        <v>178</v>
      </c>
      <c r="E845" s="4"/>
      <c r="F845" s="14" t="s">
        <v>628</v>
      </c>
      <c r="G845" s="5">
        <f t="shared" ref="G845:I845" si="685">G846+G848</f>
        <v>1204.2</v>
      </c>
      <c r="H845" s="5">
        <f t="shared" si="685"/>
        <v>1204.2</v>
      </c>
      <c r="I845" s="5">
        <f t="shared" si="685"/>
        <v>1204.2</v>
      </c>
      <c r="J845" s="5">
        <f t="shared" ref="J845" si="686">J846+J848</f>
        <v>0</v>
      </c>
      <c r="K845" s="19"/>
    </row>
    <row r="846" spans="1:11" ht="78.75" x14ac:dyDescent="0.25">
      <c r="A846" s="4" t="s">
        <v>177</v>
      </c>
      <c r="B846" s="4" t="s">
        <v>9</v>
      </c>
      <c r="C846" s="4" t="s">
        <v>34</v>
      </c>
      <c r="D846" s="4" t="s">
        <v>178</v>
      </c>
      <c r="E846" s="4" t="s">
        <v>22</v>
      </c>
      <c r="F846" s="14" t="s">
        <v>557</v>
      </c>
      <c r="G846" s="5">
        <f t="shared" ref="G846:I846" si="687">G847</f>
        <v>1121.4000000000001</v>
      </c>
      <c r="H846" s="5">
        <f t="shared" si="687"/>
        <v>1121.4000000000001</v>
      </c>
      <c r="I846" s="5">
        <f t="shared" si="687"/>
        <v>1121.4000000000001</v>
      </c>
      <c r="J846" s="5">
        <f t="shared" ref="J846" si="688">J847</f>
        <v>0</v>
      </c>
      <c r="K846" s="19"/>
    </row>
    <row r="847" spans="1:11" ht="31.5" x14ac:dyDescent="0.25">
      <c r="A847" s="4" t="s">
        <v>177</v>
      </c>
      <c r="B847" s="4" t="s">
        <v>9</v>
      </c>
      <c r="C847" s="4" t="s">
        <v>34</v>
      </c>
      <c r="D847" s="4" t="s">
        <v>178</v>
      </c>
      <c r="E847" s="4" t="s">
        <v>32</v>
      </c>
      <c r="F847" s="14" t="s">
        <v>559</v>
      </c>
      <c r="G847" s="5">
        <v>1121.4000000000001</v>
      </c>
      <c r="H847" s="5">
        <v>1121.4000000000001</v>
      </c>
      <c r="I847" s="5">
        <v>1121.4000000000001</v>
      </c>
      <c r="J847" s="5"/>
      <c r="K847" s="19"/>
    </row>
    <row r="848" spans="1:11" ht="31.5" x14ac:dyDescent="0.25">
      <c r="A848" s="4" t="s">
        <v>177</v>
      </c>
      <c r="B848" s="4" t="s">
        <v>9</v>
      </c>
      <c r="C848" s="4" t="s">
        <v>34</v>
      </c>
      <c r="D848" s="4" t="s">
        <v>178</v>
      </c>
      <c r="E848" s="4" t="s">
        <v>15</v>
      </c>
      <c r="F848" s="14" t="s">
        <v>560</v>
      </c>
      <c r="G848" s="5">
        <f t="shared" ref="G848:I848" si="689">G849</f>
        <v>82.8</v>
      </c>
      <c r="H848" s="5">
        <f t="shared" si="689"/>
        <v>82.8</v>
      </c>
      <c r="I848" s="5">
        <f t="shared" si="689"/>
        <v>82.8</v>
      </c>
      <c r="J848" s="5">
        <f t="shared" ref="J848" si="690">J849</f>
        <v>0</v>
      </c>
      <c r="K848" s="19"/>
    </row>
    <row r="849" spans="1:11" ht="31.5" x14ac:dyDescent="0.25">
      <c r="A849" s="4" t="s">
        <v>177</v>
      </c>
      <c r="B849" s="4" t="s">
        <v>9</v>
      </c>
      <c r="C849" s="4" t="s">
        <v>34</v>
      </c>
      <c r="D849" s="4" t="s">
        <v>178</v>
      </c>
      <c r="E849" s="4" t="s">
        <v>16</v>
      </c>
      <c r="F849" s="14" t="s">
        <v>561</v>
      </c>
      <c r="G849" s="5">
        <v>82.8</v>
      </c>
      <c r="H849" s="5">
        <v>82.8</v>
      </c>
      <c r="I849" s="5">
        <v>82.8</v>
      </c>
      <c r="J849" s="5"/>
      <c r="K849" s="19"/>
    </row>
    <row r="850" spans="1:11" ht="31.5" x14ac:dyDescent="0.25">
      <c r="A850" s="4" t="s">
        <v>177</v>
      </c>
      <c r="B850" s="4" t="s">
        <v>9</v>
      </c>
      <c r="C850" s="4" t="s">
        <v>34</v>
      </c>
      <c r="D850" s="4" t="s">
        <v>29</v>
      </c>
      <c r="E850" s="4"/>
      <c r="F850" s="14" t="s">
        <v>882</v>
      </c>
      <c r="G850" s="5">
        <f t="shared" ref="G850:I850" si="691">G851</f>
        <v>39643.5</v>
      </c>
      <c r="H850" s="5">
        <f t="shared" si="691"/>
        <v>33535.5</v>
      </c>
      <c r="I850" s="5">
        <f t="shared" si="691"/>
        <v>33535.5</v>
      </c>
      <c r="J850" s="5">
        <f t="shared" ref="J850" si="692">J851</f>
        <v>0</v>
      </c>
      <c r="K850" s="19"/>
    </row>
    <row r="851" spans="1:11" ht="31.5" x14ac:dyDescent="0.25">
      <c r="A851" s="4" t="s">
        <v>177</v>
      </c>
      <c r="B851" s="4" t="s">
        <v>9</v>
      </c>
      <c r="C851" s="4" t="s">
        <v>34</v>
      </c>
      <c r="D851" s="4" t="s">
        <v>182</v>
      </c>
      <c r="E851" s="4"/>
      <c r="F851" s="14" t="s">
        <v>884</v>
      </c>
      <c r="G851" s="5">
        <f t="shared" ref="G851:I851" si="693">G852+G855</f>
        <v>39643.5</v>
      </c>
      <c r="H851" s="5">
        <f t="shared" si="693"/>
        <v>33535.5</v>
      </c>
      <c r="I851" s="5">
        <f t="shared" si="693"/>
        <v>33535.5</v>
      </c>
      <c r="J851" s="5">
        <f t="shared" ref="J851" si="694">J852+J855</f>
        <v>0</v>
      </c>
      <c r="K851" s="19"/>
    </row>
    <row r="852" spans="1:11" ht="31.5" x14ac:dyDescent="0.25">
      <c r="A852" s="4" t="s">
        <v>177</v>
      </c>
      <c r="B852" s="4" t="s">
        <v>9</v>
      </c>
      <c r="C852" s="4" t="s">
        <v>34</v>
      </c>
      <c r="D852" s="4" t="s">
        <v>179</v>
      </c>
      <c r="E852" s="4"/>
      <c r="F852" s="14" t="s">
        <v>875</v>
      </c>
      <c r="G852" s="5">
        <f t="shared" ref="G852:I853" si="695">G853</f>
        <v>36411.5</v>
      </c>
      <c r="H852" s="5">
        <f t="shared" si="695"/>
        <v>30303.5</v>
      </c>
      <c r="I852" s="5">
        <f t="shared" si="695"/>
        <v>30303.5</v>
      </c>
      <c r="J852" s="5">
        <f t="shared" ref="J852:J853" si="696">J853</f>
        <v>0</v>
      </c>
      <c r="K852" s="19"/>
    </row>
    <row r="853" spans="1:11" ht="78.75" x14ac:dyDescent="0.25">
      <c r="A853" s="4" t="s">
        <v>177</v>
      </c>
      <c r="B853" s="4" t="s">
        <v>9</v>
      </c>
      <c r="C853" s="4" t="s">
        <v>34</v>
      </c>
      <c r="D853" s="4" t="s">
        <v>179</v>
      </c>
      <c r="E853" s="4" t="s">
        <v>22</v>
      </c>
      <c r="F853" s="14" t="s">
        <v>557</v>
      </c>
      <c r="G853" s="5">
        <f t="shared" si="695"/>
        <v>36411.5</v>
      </c>
      <c r="H853" s="5">
        <f t="shared" si="695"/>
        <v>30303.5</v>
      </c>
      <c r="I853" s="5">
        <f t="shared" si="695"/>
        <v>30303.5</v>
      </c>
      <c r="J853" s="5">
        <f t="shared" si="696"/>
        <v>0</v>
      </c>
      <c r="K853" s="19"/>
    </row>
    <row r="854" spans="1:11" ht="31.5" x14ac:dyDescent="0.25">
      <c r="A854" s="4" t="s">
        <v>177</v>
      </c>
      <c r="B854" s="4" t="s">
        <v>9</v>
      </c>
      <c r="C854" s="4" t="s">
        <v>34</v>
      </c>
      <c r="D854" s="4" t="s">
        <v>179</v>
      </c>
      <c r="E854" s="4" t="s">
        <v>32</v>
      </c>
      <c r="F854" s="14" t="s">
        <v>559</v>
      </c>
      <c r="G854" s="5">
        <v>36411.5</v>
      </c>
      <c r="H854" s="5">
        <v>30303.5</v>
      </c>
      <c r="I854" s="5">
        <v>30303.5</v>
      </c>
      <c r="J854" s="5"/>
      <c r="K854" s="19"/>
    </row>
    <row r="855" spans="1:11" ht="31.5" x14ac:dyDescent="0.25">
      <c r="A855" s="4" t="s">
        <v>177</v>
      </c>
      <c r="B855" s="4" t="s">
        <v>9</v>
      </c>
      <c r="C855" s="4" t="s">
        <v>34</v>
      </c>
      <c r="D855" s="4" t="s">
        <v>180</v>
      </c>
      <c r="E855" s="4"/>
      <c r="F855" s="14" t="s">
        <v>876</v>
      </c>
      <c r="G855" s="5">
        <f>G856+G858</f>
        <v>3232</v>
      </c>
      <c r="H855" s="5">
        <f t="shared" ref="H855:J855" si="697">H856+H858</f>
        <v>3232</v>
      </c>
      <c r="I855" s="5">
        <f t="shared" si="697"/>
        <v>3232</v>
      </c>
      <c r="J855" s="5">
        <f t="shared" si="697"/>
        <v>0</v>
      </c>
      <c r="K855" s="19"/>
    </row>
    <row r="856" spans="1:11" ht="78.75" x14ac:dyDescent="0.25">
      <c r="A856" s="4" t="s">
        <v>177</v>
      </c>
      <c r="B856" s="4" t="s">
        <v>9</v>
      </c>
      <c r="C856" s="4" t="s">
        <v>34</v>
      </c>
      <c r="D856" s="4" t="s">
        <v>180</v>
      </c>
      <c r="E856" s="4" t="s">
        <v>22</v>
      </c>
      <c r="F856" s="14" t="s">
        <v>557</v>
      </c>
      <c r="G856" s="5">
        <f t="shared" ref="G856:I856" si="698">G857</f>
        <v>3</v>
      </c>
      <c r="H856" s="5">
        <f t="shared" si="698"/>
        <v>3</v>
      </c>
      <c r="I856" s="5">
        <f t="shared" si="698"/>
        <v>3</v>
      </c>
      <c r="J856" s="5">
        <f t="shared" ref="J856" si="699">J857</f>
        <v>0</v>
      </c>
      <c r="K856" s="19"/>
    </row>
    <row r="857" spans="1:11" ht="31.5" x14ac:dyDescent="0.25">
      <c r="A857" s="4" t="s">
        <v>177</v>
      </c>
      <c r="B857" s="4" t="s">
        <v>9</v>
      </c>
      <c r="C857" s="4" t="s">
        <v>34</v>
      </c>
      <c r="D857" s="4" t="s">
        <v>180</v>
      </c>
      <c r="E857" s="4" t="s">
        <v>32</v>
      </c>
      <c r="F857" s="14" t="s">
        <v>559</v>
      </c>
      <c r="G857" s="5">
        <v>3</v>
      </c>
      <c r="H857" s="5">
        <v>3</v>
      </c>
      <c r="I857" s="5">
        <v>3</v>
      </c>
      <c r="J857" s="5"/>
      <c r="K857" s="19"/>
    </row>
    <row r="858" spans="1:11" ht="31.5" x14ac:dyDescent="0.25">
      <c r="A858" s="4" t="s">
        <v>177</v>
      </c>
      <c r="B858" s="4" t="s">
        <v>9</v>
      </c>
      <c r="C858" s="4" t="s">
        <v>34</v>
      </c>
      <c r="D858" s="4" t="s">
        <v>180</v>
      </c>
      <c r="E858" s="4" t="s">
        <v>15</v>
      </c>
      <c r="F858" s="14" t="s">
        <v>560</v>
      </c>
      <c r="G858" s="5">
        <f t="shared" ref="G858:I858" si="700">G859</f>
        <v>3229</v>
      </c>
      <c r="H858" s="5">
        <f t="shared" si="700"/>
        <v>3229</v>
      </c>
      <c r="I858" s="5">
        <f t="shared" si="700"/>
        <v>3229</v>
      </c>
      <c r="J858" s="5">
        <f t="shared" ref="J858" si="701">J859</f>
        <v>0</v>
      </c>
      <c r="K858" s="19"/>
    </row>
    <row r="859" spans="1:11" ht="31.5" x14ac:dyDescent="0.25">
      <c r="A859" s="4" t="s">
        <v>177</v>
      </c>
      <c r="B859" s="4" t="s">
        <v>9</v>
      </c>
      <c r="C859" s="4" t="s">
        <v>34</v>
      </c>
      <c r="D859" s="4" t="s">
        <v>180</v>
      </c>
      <c r="E859" s="4" t="s">
        <v>16</v>
      </c>
      <c r="F859" s="14" t="s">
        <v>561</v>
      </c>
      <c r="G859" s="5">
        <v>3229</v>
      </c>
      <c r="H859" s="5">
        <v>3229</v>
      </c>
      <c r="I859" s="5">
        <v>3229</v>
      </c>
      <c r="J859" s="5"/>
      <c r="K859" s="19"/>
    </row>
    <row r="860" spans="1:11" s="10" customFormat="1" x14ac:dyDescent="0.25">
      <c r="A860" s="9" t="s">
        <v>177</v>
      </c>
      <c r="B860" s="9" t="s">
        <v>9</v>
      </c>
      <c r="C860" s="9" t="s">
        <v>10</v>
      </c>
      <c r="D860" s="9"/>
      <c r="E860" s="9"/>
      <c r="F860" s="13" t="s">
        <v>532</v>
      </c>
      <c r="G860" s="11">
        <f t="shared" ref="G860:I860" si="702">G861</f>
        <v>5413.0999999999995</v>
      </c>
      <c r="H860" s="11">
        <f t="shared" si="702"/>
        <v>4752.7</v>
      </c>
      <c r="I860" s="11">
        <f t="shared" si="702"/>
        <v>5252.7</v>
      </c>
      <c r="J860" s="11">
        <f t="shared" ref="J860" si="703">J861</f>
        <v>0</v>
      </c>
      <c r="K860" s="18"/>
    </row>
    <row r="861" spans="1:11" x14ac:dyDescent="0.25">
      <c r="A861" s="4" t="s">
        <v>177</v>
      </c>
      <c r="B861" s="4" t="s">
        <v>9</v>
      </c>
      <c r="C861" s="4" t="s">
        <v>10</v>
      </c>
      <c r="D861" s="4" t="s">
        <v>127</v>
      </c>
      <c r="E861" s="4"/>
      <c r="F861" s="14" t="s">
        <v>1148</v>
      </c>
      <c r="G861" s="5">
        <f>G862+G886</f>
        <v>5413.0999999999995</v>
      </c>
      <c r="H861" s="5">
        <f>H862+H886</f>
        <v>4752.7</v>
      </c>
      <c r="I861" s="5">
        <f>I862+I886</f>
        <v>5252.7</v>
      </c>
      <c r="J861" s="5">
        <f>J862+J886</f>
        <v>0</v>
      </c>
      <c r="K861" s="19"/>
    </row>
    <row r="862" spans="1:11" ht="31.5" x14ac:dyDescent="0.25">
      <c r="A862" s="4" t="s">
        <v>177</v>
      </c>
      <c r="B862" s="4" t="s">
        <v>9</v>
      </c>
      <c r="C862" s="4" t="s">
        <v>10</v>
      </c>
      <c r="D862" s="4" t="s">
        <v>189</v>
      </c>
      <c r="E862" s="4"/>
      <c r="F862" s="14" t="s">
        <v>1149</v>
      </c>
      <c r="G862" s="5">
        <f>G863+G873+G880</f>
        <v>5293.0999999999995</v>
      </c>
      <c r="H862" s="5">
        <f>H863+H873+H880</f>
        <v>4632.7</v>
      </c>
      <c r="I862" s="5">
        <f>I863+I873+I880</f>
        <v>5132.7</v>
      </c>
      <c r="J862" s="5">
        <f>J863+J873+J880</f>
        <v>0</v>
      </c>
      <c r="K862" s="19"/>
    </row>
    <row r="863" spans="1:11" ht="63" x14ac:dyDescent="0.25">
      <c r="A863" s="4" t="s">
        <v>177</v>
      </c>
      <c r="B863" s="4" t="s">
        <v>9</v>
      </c>
      <c r="C863" s="4" t="s">
        <v>10</v>
      </c>
      <c r="D863" s="4" t="s">
        <v>190</v>
      </c>
      <c r="E863" s="4"/>
      <c r="F863" s="14" t="s">
        <v>1150</v>
      </c>
      <c r="G863" s="5">
        <f>G864+G867+G870</f>
        <v>623.1</v>
      </c>
      <c r="H863" s="5">
        <f t="shared" ref="H863:J863" si="704">H864+H867+H870</f>
        <v>623.1</v>
      </c>
      <c r="I863" s="5">
        <f t="shared" si="704"/>
        <v>623.1</v>
      </c>
      <c r="J863" s="5">
        <f t="shared" si="704"/>
        <v>0</v>
      </c>
      <c r="K863" s="19"/>
    </row>
    <row r="864" spans="1:11" ht="63" x14ac:dyDescent="0.25">
      <c r="A864" s="4" t="s">
        <v>177</v>
      </c>
      <c r="B864" s="4" t="s">
        <v>9</v>
      </c>
      <c r="C864" s="4" t="s">
        <v>10</v>
      </c>
      <c r="D864" s="4" t="s">
        <v>183</v>
      </c>
      <c r="E864" s="4"/>
      <c r="F864" s="14" t="s">
        <v>915</v>
      </c>
      <c r="G864" s="5">
        <f t="shared" ref="G864:I865" si="705">G865</f>
        <v>221</v>
      </c>
      <c r="H864" s="5">
        <f t="shared" si="705"/>
        <v>221</v>
      </c>
      <c r="I864" s="5">
        <f t="shared" si="705"/>
        <v>221</v>
      </c>
      <c r="J864" s="5">
        <f t="shared" ref="J864:J865" si="706">J865</f>
        <v>0</v>
      </c>
      <c r="K864" s="19"/>
    </row>
    <row r="865" spans="1:11" ht="31.5" x14ac:dyDescent="0.25">
      <c r="A865" s="4" t="s">
        <v>177</v>
      </c>
      <c r="B865" s="4" t="s">
        <v>9</v>
      </c>
      <c r="C865" s="4" t="s">
        <v>10</v>
      </c>
      <c r="D865" s="4" t="s">
        <v>183</v>
      </c>
      <c r="E865" s="4" t="s">
        <v>15</v>
      </c>
      <c r="F865" s="14" t="s">
        <v>560</v>
      </c>
      <c r="G865" s="5">
        <f t="shared" si="705"/>
        <v>221</v>
      </c>
      <c r="H865" s="5">
        <f t="shared" si="705"/>
        <v>221</v>
      </c>
      <c r="I865" s="5">
        <f t="shared" si="705"/>
        <v>221</v>
      </c>
      <c r="J865" s="5">
        <f t="shared" si="706"/>
        <v>0</v>
      </c>
      <c r="K865" s="19"/>
    </row>
    <row r="866" spans="1:11" ht="31.5" x14ac:dyDescent="0.25">
      <c r="A866" s="4" t="s">
        <v>177</v>
      </c>
      <c r="B866" s="4" t="s">
        <v>9</v>
      </c>
      <c r="C866" s="4" t="s">
        <v>10</v>
      </c>
      <c r="D866" s="4" t="s">
        <v>183</v>
      </c>
      <c r="E866" s="4" t="s">
        <v>16</v>
      </c>
      <c r="F866" s="14" t="s">
        <v>561</v>
      </c>
      <c r="G866" s="5">
        <v>221</v>
      </c>
      <c r="H866" s="5">
        <v>221</v>
      </c>
      <c r="I866" s="5">
        <v>221</v>
      </c>
      <c r="J866" s="5"/>
      <c r="K866" s="19"/>
    </row>
    <row r="867" spans="1:11" ht="47.25" x14ac:dyDescent="0.25">
      <c r="A867" s="4" t="s">
        <v>177</v>
      </c>
      <c r="B867" s="4" t="s">
        <v>9</v>
      </c>
      <c r="C867" s="4" t="s">
        <v>10</v>
      </c>
      <c r="D867" s="4" t="s">
        <v>184</v>
      </c>
      <c r="E867" s="4"/>
      <c r="F867" s="14" t="s">
        <v>583</v>
      </c>
      <c r="G867" s="5">
        <f t="shared" ref="G867:I868" si="707">G868</f>
        <v>274.10000000000002</v>
      </c>
      <c r="H867" s="5">
        <f t="shared" si="707"/>
        <v>274.10000000000002</v>
      </c>
      <c r="I867" s="5">
        <f t="shared" si="707"/>
        <v>274.10000000000002</v>
      </c>
      <c r="J867" s="5">
        <f t="shared" ref="J867:J868" si="708">J868</f>
        <v>0</v>
      </c>
      <c r="K867" s="19"/>
    </row>
    <row r="868" spans="1:11" ht="31.5" x14ac:dyDescent="0.25">
      <c r="A868" s="4" t="s">
        <v>177</v>
      </c>
      <c r="B868" s="4" t="s">
        <v>9</v>
      </c>
      <c r="C868" s="4" t="s">
        <v>10</v>
      </c>
      <c r="D868" s="4" t="s">
        <v>184</v>
      </c>
      <c r="E868" s="4" t="s">
        <v>92</v>
      </c>
      <c r="F868" s="14" t="s">
        <v>570</v>
      </c>
      <c r="G868" s="5">
        <f t="shared" si="707"/>
        <v>274.10000000000002</v>
      </c>
      <c r="H868" s="5">
        <f t="shared" si="707"/>
        <v>274.10000000000002</v>
      </c>
      <c r="I868" s="5">
        <f t="shared" si="707"/>
        <v>274.10000000000002</v>
      </c>
      <c r="J868" s="5">
        <f t="shared" si="708"/>
        <v>0</v>
      </c>
      <c r="K868" s="19"/>
    </row>
    <row r="869" spans="1:11" ht="47.25" x14ac:dyDescent="0.25">
      <c r="A869" s="4" t="s">
        <v>177</v>
      </c>
      <c r="B869" s="4" t="s">
        <v>9</v>
      </c>
      <c r="C869" s="4" t="s">
        <v>10</v>
      </c>
      <c r="D869" s="4" t="s">
        <v>184</v>
      </c>
      <c r="E869" s="4" t="s">
        <v>89</v>
      </c>
      <c r="F869" s="14" t="s">
        <v>573</v>
      </c>
      <c r="G869" s="5">
        <v>274.10000000000002</v>
      </c>
      <c r="H869" s="5">
        <v>274.10000000000002</v>
      </c>
      <c r="I869" s="5">
        <v>274.10000000000002</v>
      </c>
      <c r="J869" s="5"/>
      <c r="K869" s="19"/>
    </row>
    <row r="870" spans="1:11" ht="63" x14ac:dyDescent="0.25">
      <c r="A870" s="4" t="s">
        <v>177</v>
      </c>
      <c r="B870" s="4" t="s">
        <v>9</v>
      </c>
      <c r="C870" s="4" t="s">
        <v>10</v>
      </c>
      <c r="D870" s="4" t="s">
        <v>185</v>
      </c>
      <c r="E870" s="4"/>
      <c r="F870" s="14" t="s">
        <v>584</v>
      </c>
      <c r="G870" s="5">
        <f t="shared" ref="G870:I871" si="709">G871</f>
        <v>128</v>
      </c>
      <c r="H870" s="5">
        <f t="shared" si="709"/>
        <v>128</v>
      </c>
      <c r="I870" s="5">
        <f t="shared" si="709"/>
        <v>128</v>
      </c>
      <c r="J870" s="5">
        <f t="shared" ref="J870:J871" si="710">J871</f>
        <v>0</v>
      </c>
      <c r="K870" s="19"/>
    </row>
    <row r="871" spans="1:11" ht="31.5" x14ac:dyDescent="0.25">
      <c r="A871" s="4" t="s">
        <v>177</v>
      </c>
      <c r="B871" s="4" t="s">
        <v>9</v>
      </c>
      <c r="C871" s="4" t="s">
        <v>10</v>
      </c>
      <c r="D871" s="4" t="s">
        <v>185</v>
      </c>
      <c r="E871" s="4" t="s">
        <v>92</v>
      </c>
      <c r="F871" s="14" t="s">
        <v>570</v>
      </c>
      <c r="G871" s="5">
        <f t="shared" si="709"/>
        <v>128</v>
      </c>
      <c r="H871" s="5">
        <f t="shared" si="709"/>
        <v>128</v>
      </c>
      <c r="I871" s="5">
        <f t="shared" si="709"/>
        <v>128</v>
      </c>
      <c r="J871" s="5">
        <f t="shared" si="710"/>
        <v>0</v>
      </c>
      <c r="K871" s="19"/>
    </row>
    <row r="872" spans="1:11" ht="47.25" x14ac:dyDescent="0.25">
      <c r="A872" s="4" t="s">
        <v>177</v>
      </c>
      <c r="B872" s="4" t="s">
        <v>9</v>
      </c>
      <c r="C872" s="4" t="s">
        <v>10</v>
      </c>
      <c r="D872" s="4" t="s">
        <v>185</v>
      </c>
      <c r="E872" s="4" t="s">
        <v>89</v>
      </c>
      <c r="F872" s="14" t="s">
        <v>573</v>
      </c>
      <c r="G872" s="5">
        <v>128</v>
      </c>
      <c r="H872" s="5">
        <v>128</v>
      </c>
      <c r="I872" s="5">
        <v>128</v>
      </c>
      <c r="J872" s="5"/>
      <c r="K872" s="19"/>
    </row>
    <row r="873" spans="1:11" ht="63" x14ac:dyDescent="0.25">
      <c r="A873" s="4" t="s">
        <v>177</v>
      </c>
      <c r="B873" s="4" t="s">
        <v>9</v>
      </c>
      <c r="C873" s="4" t="s">
        <v>10</v>
      </c>
      <c r="D873" s="4" t="s">
        <v>191</v>
      </c>
      <c r="E873" s="4"/>
      <c r="F873" s="14" t="s">
        <v>1151</v>
      </c>
      <c r="G873" s="5">
        <f t="shared" ref="G873:I873" si="711">G874+G877</f>
        <v>1758.1</v>
      </c>
      <c r="H873" s="5">
        <f t="shared" si="711"/>
        <v>1758.1</v>
      </c>
      <c r="I873" s="5">
        <f t="shared" si="711"/>
        <v>1758.1</v>
      </c>
      <c r="J873" s="5">
        <f t="shared" ref="J873" si="712">J874+J877</f>
        <v>0</v>
      </c>
      <c r="K873" s="19"/>
    </row>
    <row r="874" spans="1:11" ht="31.5" x14ac:dyDescent="0.25">
      <c r="A874" s="4" t="s">
        <v>177</v>
      </c>
      <c r="B874" s="4" t="s">
        <v>9</v>
      </c>
      <c r="C874" s="4" t="s">
        <v>10</v>
      </c>
      <c r="D874" s="4" t="s">
        <v>186</v>
      </c>
      <c r="E874" s="4"/>
      <c r="F874" s="14" t="s">
        <v>586</v>
      </c>
      <c r="G874" s="5">
        <f t="shared" ref="G874:I875" si="713">G875</f>
        <v>1655.1</v>
      </c>
      <c r="H874" s="5">
        <f t="shared" si="713"/>
        <v>1655.1</v>
      </c>
      <c r="I874" s="5">
        <f t="shared" si="713"/>
        <v>1655.1</v>
      </c>
      <c r="J874" s="5">
        <f t="shared" ref="J874:J875" si="714">J875</f>
        <v>0</v>
      </c>
      <c r="K874" s="19"/>
    </row>
    <row r="875" spans="1:11" ht="31.5" x14ac:dyDescent="0.25">
      <c r="A875" s="4" t="s">
        <v>177</v>
      </c>
      <c r="B875" s="4" t="s">
        <v>9</v>
      </c>
      <c r="C875" s="4" t="s">
        <v>10</v>
      </c>
      <c r="D875" s="4" t="s">
        <v>186</v>
      </c>
      <c r="E875" s="4" t="s">
        <v>92</v>
      </c>
      <c r="F875" s="14" t="s">
        <v>570</v>
      </c>
      <c r="G875" s="5">
        <f t="shared" si="713"/>
        <v>1655.1</v>
      </c>
      <c r="H875" s="5">
        <f t="shared" si="713"/>
        <v>1655.1</v>
      </c>
      <c r="I875" s="5">
        <f t="shared" si="713"/>
        <v>1655.1</v>
      </c>
      <c r="J875" s="5">
        <f t="shared" si="714"/>
        <v>0</v>
      </c>
      <c r="K875" s="19"/>
    </row>
    <row r="876" spans="1:11" ht="47.25" x14ac:dyDescent="0.25">
      <c r="A876" s="4" t="s">
        <v>177</v>
      </c>
      <c r="B876" s="4" t="s">
        <v>9</v>
      </c>
      <c r="C876" s="4" t="s">
        <v>10</v>
      </c>
      <c r="D876" s="4" t="s">
        <v>186</v>
      </c>
      <c r="E876" s="4" t="s">
        <v>89</v>
      </c>
      <c r="F876" s="14" t="s">
        <v>573</v>
      </c>
      <c r="G876" s="5">
        <v>1655.1</v>
      </c>
      <c r="H876" s="5">
        <v>1655.1</v>
      </c>
      <c r="I876" s="5">
        <v>1655.1</v>
      </c>
      <c r="J876" s="5"/>
      <c r="K876" s="19"/>
    </row>
    <row r="877" spans="1:11" ht="31.5" x14ac:dyDescent="0.25">
      <c r="A877" s="4" t="s">
        <v>177</v>
      </c>
      <c r="B877" s="4" t="s">
        <v>9</v>
      </c>
      <c r="C877" s="4" t="s">
        <v>10</v>
      </c>
      <c r="D877" s="4" t="s">
        <v>187</v>
      </c>
      <c r="E877" s="4"/>
      <c r="F877" s="14" t="s">
        <v>966</v>
      </c>
      <c r="G877" s="5">
        <f t="shared" ref="G877:I878" si="715">G878</f>
        <v>103</v>
      </c>
      <c r="H877" s="5">
        <f t="shared" si="715"/>
        <v>103</v>
      </c>
      <c r="I877" s="5">
        <f t="shared" si="715"/>
        <v>103</v>
      </c>
      <c r="J877" s="5">
        <f t="shared" ref="J877:J878" si="716">J878</f>
        <v>0</v>
      </c>
      <c r="K877" s="19"/>
    </row>
    <row r="878" spans="1:11" ht="31.5" x14ac:dyDescent="0.25">
      <c r="A878" s="4" t="s">
        <v>177</v>
      </c>
      <c r="B878" s="4" t="s">
        <v>9</v>
      </c>
      <c r="C878" s="4" t="s">
        <v>10</v>
      </c>
      <c r="D878" s="4" t="s">
        <v>187</v>
      </c>
      <c r="E878" s="4" t="s">
        <v>92</v>
      </c>
      <c r="F878" s="14" t="s">
        <v>570</v>
      </c>
      <c r="G878" s="5">
        <f t="shared" si="715"/>
        <v>103</v>
      </c>
      <c r="H878" s="5">
        <f t="shared" si="715"/>
        <v>103</v>
      </c>
      <c r="I878" s="5">
        <f t="shared" si="715"/>
        <v>103</v>
      </c>
      <c r="J878" s="5">
        <f t="shared" si="716"/>
        <v>0</v>
      </c>
      <c r="K878" s="19"/>
    </row>
    <row r="879" spans="1:11" ht="47.25" x14ac:dyDescent="0.25">
      <c r="A879" s="4" t="s">
        <v>177</v>
      </c>
      <c r="B879" s="4" t="s">
        <v>9</v>
      </c>
      <c r="C879" s="4" t="s">
        <v>10</v>
      </c>
      <c r="D879" s="4" t="s">
        <v>187</v>
      </c>
      <c r="E879" s="4" t="s">
        <v>89</v>
      </c>
      <c r="F879" s="14" t="s">
        <v>573</v>
      </c>
      <c r="G879" s="5">
        <v>103</v>
      </c>
      <c r="H879" s="5">
        <v>103</v>
      </c>
      <c r="I879" s="5">
        <v>103</v>
      </c>
      <c r="J879" s="5"/>
      <c r="K879" s="19"/>
    </row>
    <row r="880" spans="1:11" ht="47.25" x14ac:dyDescent="0.25">
      <c r="A880" s="4" t="s">
        <v>177</v>
      </c>
      <c r="B880" s="4" t="s">
        <v>9</v>
      </c>
      <c r="C880" s="4" t="s">
        <v>10</v>
      </c>
      <c r="D880" s="4" t="s">
        <v>192</v>
      </c>
      <c r="E880" s="4"/>
      <c r="F880" s="14" t="s">
        <v>1152</v>
      </c>
      <c r="G880" s="5">
        <f t="shared" ref="G880:I880" si="717">G881</f>
        <v>2911.8999999999996</v>
      </c>
      <c r="H880" s="5">
        <f t="shared" si="717"/>
        <v>2251.5</v>
      </c>
      <c r="I880" s="5">
        <f t="shared" si="717"/>
        <v>2751.5</v>
      </c>
      <c r="J880" s="5">
        <f t="shared" ref="J880" si="718">J881</f>
        <v>0</v>
      </c>
      <c r="K880" s="19"/>
    </row>
    <row r="881" spans="1:11" ht="31.5" x14ac:dyDescent="0.25">
      <c r="A881" s="4" t="s">
        <v>177</v>
      </c>
      <c r="B881" s="4" t="s">
        <v>9</v>
      </c>
      <c r="C881" s="4" t="s">
        <v>10</v>
      </c>
      <c r="D881" s="4" t="s">
        <v>188</v>
      </c>
      <c r="E881" s="4"/>
      <c r="F881" s="14" t="s">
        <v>587</v>
      </c>
      <c r="G881" s="5">
        <f t="shared" ref="G881:I881" si="719">G882+G884</f>
        <v>2911.8999999999996</v>
      </c>
      <c r="H881" s="5">
        <f t="shared" si="719"/>
        <v>2251.5</v>
      </c>
      <c r="I881" s="5">
        <f t="shared" si="719"/>
        <v>2751.5</v>
      </c>
      <c r="J881" s="5">
        <f t="shared" ref="J881" si="720">J882+J884</f>
        <v>0</v>
      </c>
      <c r="K881" s="19"/>
    </row>
    <row r="882" spans="1:11" ht="31.5" x14ac:dyDescent="0.25">
      <c r="A882" s="4" t="s">
        <v>177</v>
      </c>
      <c r="B882" s="4" t="s">
        <v>9</v>
      </c>
      <c r="C882" s="4" t="s">
        <v>10</v>
      </c>
      <c r="D882" s="4" t="s">
        <v>188</v>
      </c>
      <c r="E882" s="4" t="s">
        <v>15</v>
      </c>
      <c r="F882" s="14" t="s">
        <v>560</v>
      </c>
      <c r="G882" s="5">
        <f t="shared" ref="G882:I882" si="721">G883</f>
        <v>2812.2</v>
      </c>
      <c r="H882" s="5">
        <f t="shared" si="721"/>
        <v>2153.1999999999998</v>
      </c>
      <c r="I882" s="5">
        <f t="shared" si="721"/>
        <v>2654.3</v>
      </c>
      <c r="J882" s="5">
        <f t="shared" ref="J882" si="722">J883</f>
        <v>0</v>
      </c>
      <c r="K882" s="19"/>
    </row>
    <row r="883" spans="1:11" ht="31.5" x14ac:dyDescent="0.25">
      <c r="A883" s="4" t="s">
        <v>177</v>
      </c>
      <c r="B883" s="4" t="s">
        <v>9</v>
      </c>
      <c r="C883" s="4" t="s">
        <v>10</v>
      </c>
      <c r="D883" s="4" t="s">
        <v>188</v>
      </c>
      <c r="E883" s="4" t="s">
        <v>16</v>
      </c>
      <c r="F883" s="14" t="s">
        <v>561</v>
      </c>
      <c r="G883" s="5">
        <v>2812.2</v>
      </c>
      <c r="H883" s="5">
        <v>2153.1999999999998</v>
      </c>
      <c r="I883" s="5">
        <v>2654.3</v>
      </c>
      <c r="J883" s="5"/>
      <c r="K883" s="19"/>
    </row>
    <row r="884" spans="1:11" x14ac:dyDescent="0.25">
      <c r="A884" s="4" t="s">
        <v>177</v>
      </c>
      <c r="B884" s="4" t="s">
        <v>9</v>
      </c>
      <c r="C884" s="4" t="s">
        <v>10</v>
      </c>
      <c r="D884" s="4" t="s">
        <v>188</v>
      </c>
      <c r="E884" s="4" t="s">
        <v>17</v>
      </c>
      <c r="F884" s="14" t="s">
        <v>576</v>
      </c>
      <c r="G884" s="5">
        <f t="shared" ref="G884:I884" si="723">G885</f>
        <v>99.7</v>
      </c>
      <c r="H884" s="5">
        <f t="shared" si="723"/>
        <v>98.3</v>
      </c>
      <c r="I884" s="5">
        <f t="shared" si="723"/>
        <v>97.2</v>
      </c>
      <c r="J884" s="5">
        <f t="shared" ref="J884" si="724">J885</f>
        <v>0</v>
      </c>
      <c r="K884" s="19"/>
    </row>
    <row r="885" spans="1:11" x14ac:dyDescent="0.25">
      <c r="A885" s="4" t="s">
        <v>177</v>
      </c>
      <c r="B885" s="4" t="s">
        <v>9</v>
      </c>
      <c r="C885" s="4" t="s">
        <v>10</v>
      </c>
      <c r="D885" s="4" t="s">
        <v>188</v>
      </c>
      <c r="E885" s="4" t="s">
        <v>24</v>
      </c>
      <c r="F885" s="14" t="s">
        <v>579</v>
      </c>
      <c r="G885" s="5">
        <v>99.7</v>
      </c>
      <c r="H885" s="5">
        <v>98.3</v>
      </c>
      <c r="I885" s="5">
        <v>97.2</v>
      </c>
      <c r="J885" s="5"/>
      <c r="K885" s="19"/>
    </row>
    <row r="886" spans="1:11" ht="31.5" x14ac:dyDescent="0.25">
      <c r="A886" s="4" t="s">
        <v>177</v>
      </c>
      <c r="B886" s="4" t="s">
        <v>9</v>
      </c>
      <c r="C886" s="4" t="s">
        <v>10</v>
      </c>
      <c r="D886" s="4" t="s">
        <v>128</v>
      </c>
      <c r="E886" s="4"/>
      <c r="F886" s="14" t="s">
        <v>1153</v>
      </c>
      <c r="G886" s="5">
        <f t="shared" ref="G886:I886" si="725">G887</f>
        <v>120</v>
      </c>
      <c r="H886" s="5">
        <f t="shared" si="725"/>
        <v>120</v>
      </c>
      <c r="I886" s="5">
        <f t="shared" si="725"/>
        <v>120</v>
      </c>
      <c r="J886" s="5">
        <f t="shared" ref="J886" si="726">J887</f>
        <v>0</v>
      </c>
      <c r="K886" s="19"/>
    </row>
    <row r="887" spans="1:11" ht="63" x14ac:dyDescent="0.25">
      <c r="A887" s="4" t="s">
        <v>177</v>
      </c>
      <c r="B887" s="4" t="s">
        <v>9</v>
      </c>
      <c r="C887" s="4" t="s">
        <v>10</v>
      </c>
      <c r="D887" s="4" t="s">
        <v>129</v>
      </c>
      <c r="E887" s="4"/>
      <c r="F887" s="14" t="s">
        <v>1154</v>
      </c>
      <c r="G887" s="5">
        <f t="shared" ref="G887:I887" si="727">G888+G891</f>
        <v>120</v>
      </c>
      <c r="H887" s="5">
        <f t="shared" si="727"/>
        <v>120</v>
      </c>
      <c r="I887" s="5">
        <f t="shared" si="727"/>
        <v>120</v>
      </c>
      <c r="J887" s="5">
        <f t="shared" ref="J887" si="728">J888+J891</f>
        <v>0</v>
      </c>
      <c r="K887" s="19"/>
    </row>
    <row r="888" spans="1:11" ht="78.75" x14ac:dyDescent="0.25">
      <c r="A888" s="4" t="s">
        <v>177</v>
      </c>
      <c r="B888" s="4" t="s">
        <v>9</v>
      </c>
      <c r="C888" s="4" t="s">
        <v>10</v>
      </c>
      <c r="D888" s="4" t="s">
        <v>144</v>
      </c>
      <c r="E888" s="4"/>
      <c r="F888" s="14" t="s">
        <v>588</v>
      </c>
      <c r="G888" s="5">
        <f t="shared" ref="G888:I889" si="729">G889</f>
        <v>25</v>
      </c>
      <c r="H888" s="5">
        <f t="shared" si="729"/>
        <v>25</v>
      </c>
      <c r="I888" s="5">
        <f t="shared" si="729"/>
        <v>25</v>
      </c>
      <c r="J888" s="5">
        <f t="shared" ref="J888:J889" si="730">J889</f>
        <v>0</v>
      </c>
      <c r="K888" s="19"/>
    </row>
    <row r="889" spans="1:11" ht="31.5" x14ac:dyDescent="0.25">
      <c r="A889" s="4" t="s">
        <v>177</v>
      </c>
      <c r="B889" s="4" t="s">
        <v>9</v>
      </c>
      <c r="C889" s="4" t="s">
        <v>10</v>
      </c>
      <c r="D889" s="4" t="s">
        <v>144</v>
      </c>
      <c r="E889" s="4" t="s">
        <v>92</v>
      </c>
      <c r="F889" s="14" t="s">
        <v>570</v>
      </c>
      <c r="G889" s="5">
        <f t="shared" si="729"/>
        <v>25</v>
      </c>
      <c r="H889" s="5">
        <f t="shared" si="729"/>
        <v>25</v>
      </c>
      <c r="I889" s="5">
        <f t="shared" si="729"/>
        <v>25</v>
      </c>
      <c r="J889" s="5">
        <f t="shared" si="730"/>
        <v>0</v>
      </c>
      <c r="K889" s="19"/>
    </row>
    <row r="890" spans="1:11" ht="47.25" x14ac:dyDescent="0.25">
      <c r="A890" s="4" t="s">
        <v>177</v>
      </c>
      <c r="B890" s="4" t="s">
        <v>9</v>
      </c>
      <c r="C890" s="4" t="s">
        <v>10</v>
      </c>
      <c r="D890" s="4" t="s">
        <v>144</v>
      </c>
      <c r="E890" s="4" t="s">
        <v>89</v>
      </c>
      <c r="F890" s="14" t="s">
        <v>573</v>
      </c>
      <c r="G890" s="5">
        <v>25</v>
      </c>
      <c r="H890" s="5">
        <v>25</v>
      </c>
      <c r="I890" s="5">
        <v>25</v>
      </c>
      <c r="J890" s="5"/>
      <c r="K890" s="19"/>
    </row>
    <row r="891" spans="1:11" ht="63" x14ac:dyDescent="0.25">
      <c r="A891" s="4" t="s">
        <v>177</v>
      </c>
      <c r="B891" s="4" t="s">
        <v>9</v>
      </c>
      <c r="C891" s="4" t="s">
        <v>10</v>
      </c>
      <c r="D891" s="4" t="s">
        <v>118</v>
      </c>
      <c r="E891" s="4"/>
      <c r="F891" s="14" t="s">
        <v>589</v>
      </c>
      <c r="G891" s="5">
        <f t="shared" ref="G891:I892" si="731">G892</f>
        <v>95</v>
      </c>
      <c r="H891" s="5">
        <f t="shared" si="731"/>
        <v>95</v>
      </c>
      <c r="I891" s="5">
        <f t="shared" si="731"/>
        <v>95</v>
      </c>
      <c r="J891" s="5">
        <f t="shared" ref="J891:J892" si="732">J892</f>
        <v>0</v>
      </c>
      <c r="K891" s="19"/>
    </row>
    <row r="892" spans="1:11" ht="31.5" x14ac:dyDescent="0.25">
      <c r="A892" s="4" t="s">
        <v>177</v>
      </c>
      <c r="B892" s="4" t="s">
        <v>9</v>
      </c>
      <c r="C892" s="4" t="s">
        <v>10</v>
      </c>
      <c r="D892" s="4" t="s">
        <v>118</v>
      </c>
      <c r="E892" s="4" t="s">
        <v>92</v>
      </c>
      <c r="F892" s="14" t="s">
        <v>570</v>
      </c>
      <c r="G892" s="5">
        <f t="shared" si="731"/>
        <v>95</v>
      </c>
      <c r="H892" s="5">
        <f t="shared" si="731"/>
        <v>95</v>
      </c>
      <c r="I892" s="5">
        <f t="shared" si="731"/>
        <v>95</v>
      </c>
      <c r="J892" s="5">
        <f t="shared" si="732"/>
        <v>0</v>
      </c>
      <c r="K892" s="19"/>
    </row>
    <row r="893" spans="1:11" ht="47.25" x14ac:dyDescent="0.25">
      <c r="A893" s="4" t="s">
        <v>177</v>
      </c>
      <c r="B893" s="4" t="s">
        <v>9</v>
      </c>
      <c r="C893" s="4" t="s">
        <v>10</v>
      </c>
      <c r="D893" s="4" t="s">
        <v>118</v>
      </c>
      <c r="E893" s="4" t="s">
        <v>89</v>
      </c>
      <c r="F893" s="14" t="s">
        <v>573</v>
      </c>
      <c r="G893" s="5">
        <v>95</v>
      </c>
      <c r="H893" s="5">
        <v>95</v>
      </c>
      <c r="I893" s="5">
        <v>95</v>
      </c>
      <c r="J893" s="5"/>
      <c r="K893" s="19"/>
    </row>
    <row r="894" spans="1:11" s="3" customFormat="1" ht="31.5" x14ac:dyDescent="0.25">
      <c r="A894" s="7" t="s">
        <v>177</v>
      </c>
      <c r="B894" s="7" t="s">
        <v>81</v>
      </c>
      <c r="C894" s="7"/>
      <c r="D894" s="7"/>
      <c r="E894" s="7"/>
      <c r="F894" s="28" t="s">
        <v>517</v>
      </c>
      <c r="G894" s="8">
        <f t="shared" ref="G894:I894" si="733">G895+G902</f>
        <v>648.19999999999993</v>
      </c>
      <c r="H894" s="8">
        <f t="shared" si="733"/>
        <v>649.4</v>
      </c>
      <c r="I894" s="8">
        <f t="shared" si="733"/>
        <v>649.4</v>
      </c>
      <c r="J894" s="8">
        <f t="shared" ref="J894" si="734">J895+J902</f>
        <v>0</v>
      </c>
      <c r="K894" s="17"/>
    </row>
    <row r="895" spans="1:11" s="10" customFormat="1" ht="47.25" x14ac:dyDescent="0.25">
      <c r="A895" s="9" t="s">
        <v>177</v>
      </c>
      <c r="B895" s="9" t="s">
        <v>81</v>
      </c>
      <c r="C895" s="9" t="s">
        <v>97</v>
      </c>
      <c r="D895" s="9"/>
      <c r="E895" s="9"/>
      <c r="F895" s="13" t="s">
        <v>533</v>
      </c>
      <c r="G895" s="11">
        <f t="shared" ref="G895:I900" si="735">G896</f>
        <v>23</v>
      </c>
      <c r="H895" s="11">
        <f t="shared" si="735"/>
        <v>23</v>
      </c>
      <c r="I895" s="11">
        <f t="shared" si="735"/>
        <v>23</v>
      </c>
      <c r="J895" s="11">
        <f t="shared" ref="J895:J900" si="736">J896</f>
        <v>0</v>
      </c>
      <c r="K895" s="18"/>
    </row>
    <row r="896" spans="1:11" x14ac:dyDescent="0.25">
      <c r="A896" s="4" t="s">
        <v>177</v>
      </c>
      <c r="B896" s="4" t="s">
        <v>81</v>
      </c>
      <c r="C896" s="4" t="s">
        <v>97</v>
      </c>
      <c r="D896" s="4" t="s">
        <v>130</v>
      </c>
      <c r="E896" s="4"/>
      <c r="F896" s="14" t="s">
        <v>1155</v>
      </c>
      <c r="G896" s="5">
        <f t="shared" si="735"/>
        <v>23</v>
      </c>
      <c r="H896" s="5">
        <f t="shared" si="735"/>
        <v>23</v>
      </c>
      <c r="I896" s="5">
        <f t="shared" si="735"/>
        <v>23</v>
      </c>
      <c r="J896" s="5">
        <f t="shared" si="736"/>
        <v>0</v>
      </c>
      <c r="K896" s="19"/>
    </row>
    <row r="897" spans="1:11" ht="63" x14ac:dyDescent="0.25">
      <c r="A897" s="4" t="s">
        <v>177</v>
      </c>
      <c r="B897" s="4" t="s">
        <v>81</v>
      </c>
      <c r="C897" s="4" t="s">
        <v>97</v>
      </c>
      <c r="D897" s="4" t="s">
        <v>194</v>
      </c>
      <c r="E897" s="4"/>
      <c r="F897" s="14" t="s">
        <v>1160</v>
      </c>
      <c r="G897" s="5">
        <f t="shared" si="735"/>
        <v>23</v>
      </c>
      <c r="H897" s="5">
        <f t="shared" si="735"/>
        <v>23</v>
      </c>
      <c r="I897" s="5">
        <f t="shared" si="735"/>
        <v>23</v>
      </c>
      <c r="J897" s="5">
        <f t="shared" si="736"/>
        <v>0</v>
      </c>
      <c r="K897" s="19"/>
    </row>
    <row r="898" spans="1:11" ht="47.25" x14ac:dyDescent="0.25">
      <c r="A898" s="4" t="s">
        <v>177</v>
      </c>
      <c r="B898" s="4" t="s">
        <v>81</v>
      </c>
      <c r="C898" s="4" t="s">
        <v>97</v>
      </c>
      <c r="D898" s="4" t="s">
        <v>195</v>
      </c>
      <c r="E898" s="4"/>
      <c r="F898" s="14" t="s">
        <v>1163</v>
      </c>
      <c r="G898" s="5">
        <f t="shared" si="735"/>
        <v>23</v>
      </c>
      <c r="H898" s="5">
        <f t="shared" si="735"/>
        <v>23</v>
      </c>
      <c r="I898" s="5">
        <f t="shared" si="735"/>
        <v>23</v>
      </c>
      <c r="J898" s="5">
        <f t="shared" si="736"/>
        <v>0</v>
      </c>
      <c r="K898" s="19"/>
    </row>
    <row r="899" spans="1:11" ht="31.5" x14ac:dyDescent="0.25">
      <c r="A899" s="4" t="s">
        <v>177</v>
      </c>
      <c r="B899" s="4" t="s">
        <v>81</v>
      </c>
      <c r="C899" s="4" t="s">
        <v>97</v>
      </c>
      <c r="D899" s="4" t="s">
        <v>193</v>
      </c>
      <c r="E899" s="4"/>
      <c r="F899" s="14" t="s">
        <v>599</v>
      </c>
      <c r="G899" s="5">
        <f t="shared" si="735"/>
        <v>23</v>
      </c>
      <c r="H899" s="5">
        <f t="shared" si="735"/>
        <v>23</v>
      </c>
      <c r="I899" s="5">
        <f t="shared" si="735"/>
        <v>23</v>
      </c>
      <c r="J899" s="5">
        <f t="shared" si="736"/>
        <v>0</v>
      </c>
      <c r="K899" s="19"/>
    </row>
    <row r="900" spans="1:11" ht="31.5" x14ac:dyDescent="0.25">
      <c r="A900" s="4" t="s">
        <v>177</v>
      </c>
      <c r="B900" s="4" t="s">
        <v>81</v>
      </c>
      <c r="C900" s="4" t="s">
        <v>97</v>
      </c>
      <c r="D900" s="4" t="s">
        <v>193</v>
      </c>
      <c r="E900" s="4" t="s">
        <v>15</v>
      </c>
      <c r="F900" s="14" t="s">
        <v>560</v>
      </c>
      <c r="G900" s="5">
        <f t="shared" si="735"/>
        <v>23</v>
      </c>
      <c r="H900" s="5">
        <f t="shared" si="735"/>
        <v>23</v>
      </c>
      <c r="I900" s="5">
        <f t="shared" si="735"/>
        <v>23</v>
      </c>
      <c r="J900" s="5">
        <f t="shared" si="736"/>
        <v>0</v>
      </c>
      <c r="K900" s="19"/>
    </row>
    <row r="901" spans="1:11" ht="31.5" x14ac:dyDescent="0.25">
      <c r="A901" s="4" t="s">
        <v>177</v>
      </c>
      <c r="B901" s="4" t="s">
        <v>81</v>
      </c>
      <c r="C901" s="4" t="s">
        <v>97</v>
      </c>
      <c r="D901" s="4" t="s">
        <v>193</v>
      </c>
      <c r="E901" s="4" t="s">
        <v>16</v>
      </c>
      <c r="F901" s="14" t="s">
        <v>561</v>
      </c>
      <c r="G901" s="5">
        <v>23</v>
      </c>
      <c r="H901" s="5">
        <v>23</v>
      </c>
      <c r="I901" s="5">
        <v>23</v>
      </c>
      <c r="J901" s="5"/>
      <c r="K901" s="19"/>
    </row>
    <row r="902" spans="1:11" s="10" customFormat="1" ht="31.5" x14ac:dyDescent="0.25">
      <c r="A902" s="9" t="s">
        <v>177</v>
      </c>
      <c r="B902" s="9" t="s">
        <v>81</v>
      </c>
      <c r="C902" s="9" t="s">
        <v>197</v>
      </c>
      <c r="D902" s="9"/>
      <c r="E902" s="9"/>
      <c r="F902" s="13" t="s">
        <v>535</v>
      </c>
      <c r="G902" s="11">
        <f>G903+G911</f>
        <v>625.19999999999993</v>
      </c>
      <c r="H902" s="11">
        <f t="shared" ref="H902:J902" si="737">H903+H911</f>
        <v>626.4</v>
      </c>
      <c r="I902" s="11">
        <f t="shared" si="737"/>
        <v>626.4</v>
      </c>
      <c r="J902" s="11">
        <f t="shared" si="737"/>
        <v>0</v>
      </c>
      <c r="K902" s="18"/>
    </row>
    <row r="903" spans="1:11" x14ac:dyDescent="0.25">
      <c r="A903" s="4" t="s">
        <v>177</v>
      </c>
      <c r="B903" s="4" t="s">
        <v>81</v>
      </c>
      <c r="C903" s="4" t="s">
        <v>197</v>
      </c>
      <c r="D903" s="4" t="s">
        <v>130</v>
      </c>
      <c r="E903" s="4"/>
      <c r="F903" s="14" t="s">
        <v>1155</v>
      </c>
      <c r="G903" s="5">
        <f t="shared" ref="G903:I907" si="738">G904</f>
        <v>244.1</v>
      </c>
      <c r="H903" s="5">
        <f t="shared" si="738"/>
        <v>245.29999999999998</v>
      </c>
      <c r="I903" s="5">
        <f t="shared" si="738"/>
        <v>245.29999999999998</v>
      </c>
      <c r="J903" s="5">
        <f t="shared" ref="J903:J907" si="739">J904</f>
        <v>0</v>
      </c>
      <c r="K903" s="19"/>
    </row>
    <row r="904" spans="1:11" ht="31.5" x14ac:dyDescent="0.25">
      <c r="A904" s="4" t="s">
        <v>177</v>
      </c>
      <c r="B904" s="4" t="s">
        <v>81</v>
      </c>
      <c r="C904" s="4" t="s">
        <v>197</v>
      </c>
      <c r="D904" s="4" t="s">
        <v>198</v>
      </c>
      <c r="E904" s="4"/>
      <c r="F904" s="14" t="s">
        <v>1165</v>
      </c>
      <c r="G904" s="5">
        <f t="shared" si="738"/>
        <v>244.1</v>
      </c>
      <c r="H904" s="5">
        <f t="shared" si="738"/>
        <v>245.29999999999998</v>
      </c>
      <c r="I904" s="5">
        <f t="shared" si="738"/>
        <v>245.29999999999998</v>
      </c>
      <c r="J904" s="5">
        <f t="shared" si="739"/>
        <v>0</v>
      </c>
      <c r="K904" s="19"/>
    </row>
    <row r="905" spans="1:11" ht="31.5" x14ac:dyDescent="0.25">
      <c r="A905" s="4" t="s">
        <v>177</v>
      </c>
      <c r="B905" s="4" t="s">
        <v>81</v>
      </c>
      <c r="C905" s="4" t="s">
        <v>197</v>
      </c>
      <c r="D905" s="4" t="s">
        <v>199</v>
      </c>
      <c r="E905" s="4"/>
      <c r="F905" s="14" t="s">
        <v>1166</v>
      </c>
      <c r="G905" s="5">
        <f t="shared" si="738"/>
        <v>244.1</v>
      </c>
      <c r="H905" s="5">
        <f t="shared" si="738"/>
        <v>245.29999999999998</v>
      </c>
      <c r="I905" s="5">
        <f t="shared" si="738"/>
        <v>245.29999999999998</v>
      </c>
      <c r="J905" s="5">
        <f t="shared" si="739"/>
        <v>0</v>
      </c>
      <c r="K905" s="19"/>
    </row>
    <row r="906" spans="1:11" ht="31.5" x14ac:dyDescent="0.25">
      <c r="A906" s="4" t="s">
        <v>177</v>
      </c>
      <c r="B906" s="4" t="s">
        <v>81</v>
      </c>
      <c r="C906" s="4" t="s">
        <v>197</v>
      </c>
      <c r="D906" s="4" t="s">
        <v>196</v>
      </c>
      <c r="E906" s="4"/>
      <c r="F906" s="14" t="s">
        <v>601</v>
      </c>
      <c r="G906" s="5">
        <f>G907+G909</f>
        <v>244.1</v>
      </c>
      <c r="H906" s="5">
        <f t="shared" ref="H906:J906" si="740">H907+H909</f>
        <v>245.29999999999998</v>
      </c>
      <c r="I906" s="5">
        <f t="shared" si="740"/>
        <v>245.29999999999998</v>
      </c>
      <c r="J906" s="5">
        <f t="shared" si="740"/>
        <v>0</v>
      </c>
      <c r="K906" s="19"/>
    </row>
    <row r="907" spans="1:11" ht="31.5" x14ac:dyDescent="0.25">
      <c r="A907" s="4" t="s">
        <v>177</v>
      </c>
      <c r="B907" s="4" t="s">
        <v>81</v>
      </c>
      <c r="C907" s="4" t="s">
        <v>197</v>
      </c>
      <c r="D907" s="4" t="s">
        <v>196</v>
      </c>
      <c r="E907" s="4" t="s">
        <v>15</v>
      </c>
      <c r="F907" s="14" t="s">
        <v>560</v>
      </c>
      <c r="G907" s="5">
        <f t="shared" si="738"/>
        <v>240.7</v>
      </c>
      <c r="H907" s="5">
        <f t="shared" si="738"/>
        <v>240.7</v>
      </c>
      <c r="I907" s="5">
        <f t="shared" si="738"/>
        <v>240.7</v>
      </c>
      <c r="J907" s="5">
        <f t="shared" si="739"/>
        <v>0</v>
      </c>
      <c r="K907" s="19"/>
    </row>
    <row r="908" spans="1:11" ht="31.5" x14ac:dyDescent="0.25">
      <c r="A908" s="4" t="s">
        <v>177</v>
      </c>
      <c r="B908" s="4" t="s">
        <v>81</v>
      </c>
      <c r="C908" s="4" t="s">
        <v>197</v>
      </c>
      <c r="D908" s="4" t="s">
        <v>196</v>
      </c>
      <c r="E908" s="4" t="s">
        <v>16</v>
      </c>
      <c r="F908" s="14" t="s">
        <v>561</v>
      </c>
      <c r="G908" s="5">
        <v>240.7</v>
      </c>
      <c r="H908" s="5">
        <v>240.7</v>
      </c>
      <c r="I908" s="5">
        <v>240.7</v>
      </c>
      <c r="J908" s="5"/>
      <c r="K908" s="19"/>
    </row>
    <row r="909" spans="1:11" x14ac:dyDescent="0.25">
      <c r="A909" s="4" t="s">
        <v>177</v>
      </c>
      <c r="B909" s="4" t="s">
        <v>81</v>
      </c>
      <c r="C909" s="4" t="s">
        <v>197</v>
      </c>
      <c r="D909" s="4" t="s">
        <v>196</v>
      </c>
      <c r="E909" s="4" t="s">
        <v>17</v>
      </c>
      <c r="F909" s="14" t="s">
        <v>576</v>
      </c>
      <c r="G909" s="5">
        <f>G910</f>
        <v>3.4</v>
      </c>
      <c r="H909" s="5">
        <f t="shared" ref="H909:J909" si="741">H910</f>
        <v>4.5999999999999996</v>
      </c>
      <c r="I909" s="5">
        <f t="shared" si="741"/>
        <v>4.5999999999999996</v>
      </c>
      <c r="J909" s="5">
        <f t="shared" si="741"/>
        <v>0</v>
      </c>
      <c r="K909" s="19"/>
    </row>
    <row r="910" spans="1:11" x14ac:dyDescent="0.25">
      <c r="A910" s="4" t="s">
        <v>177</v>
      </c>
      <c r="B910" s="4" t="s">
        <v>81</v>
      </c>
      <c r="C910" s="4" t="s">
        <v>197</v>
      </c>
      <c r="D910" s="4" t="s">
        <v>196</v>
      </c>
      <c r="E910" s="4" t="s">
        <v>24</v>
      </c>
      <c r="F910" s="14" t="s">
        <v>579</v>
      </c>
      <c r="G910" s="5">
        <v>3.4</v>
      </c>
      <c r="H910" s="5">
        <v>4.5999999999999996</v>
      </c>
      <c r="I910" s="5">
        <v>4.5999999999999996</v>
      </c>
      <c r="J910" s="5"/>
      <c r="K910" s="19"/>
    </row>
    <row r="911" spans="1:11" ht="31.5" x14ac:dyDescent="0.25">
      <c r="A911" s="4" t="s">
        <v>177</v>
      </c>
      <c r="B911" s="4" t="s">
        <v>81</v>
      </c>
      <c r="C911" s="4" t="s">
        <v>197</v>
      </c>
      <c r="D911" s="4" t="s">
        <v>26</v>
      </c>
      <c r="E911" s="4"/>
      <c r="F911" s="14" t="s">
        <v>847</v>
      </c>
      <c r="G911" s="5">
        <f>G912</f>
        <v>381.09999999999997</v>
      </c>
      <c r="H911" s="5">
        <f t="shared" ref="H911:J911" si="742">H912</f>
        <v>381.09999999999997</v>
      </c>
      <c r="I911" s="5">
        <f t="shared" si="742"/>
        <v>381.09999999999997</v>
      </c>
      <c r="J911" s="5">
        <f t="shared" si="742"/>
        <v>0</v>
      </c>
      <c r="K911" s="19"/>
    </row>
    <row r="912" spans="1:11" x14ac:dyDescent="0.25">
      <c r="A912" s="4" t="s">
        <v>177</v>
      </c>
      <c r="B912" s="4" t="s">
        <v>81</v>
      </c>
      <c r="C912" s="4" t="s">
        <v>197</v>
      </c>
      <c r="D912" s="4" t="s">
        <v>27</v>
      </c>
      <c r="E912" s="4"/>
      <c r="F912" s="14" t="s">
        <v>1100</v>
      </c>
      <c r="G912" s="5">
        <f>G913+G916</f>
        <v>381.09999999999997</v>
      </c>
      <c r="H912" s="5">
        <f t="shared" ref="H912:J912" si="743">H913+H916</f>
        <v>381.09999999999997</v>
      </c>
      <c r="I912" s="5">
        <f t="shared" si="743"/>
        <v>381.09999999999997</v>
      </c>
      <c r="J912" s="5">
        <f t="shared" si="743"/>
        <v>0</v>
      </c>
      <c r="K912" s="19"/>
    </row>
    <row r="913" spans="1:11" ht="31.5" x14ac:dyDescent="0.25">
      <c r="A913" s="4" t="s">
        <v>177</v>
      </c>
      <c r="B913" s="4" t="s">
        <v>81</v>
      </c>
      <c r="C913" s="4" t="s">
        <v>197</v>
      </c>
      <c r="D913" s="4" t="s">
        <v>307</v>
      </c>
      <c r="E913" s="4"/>
      <c r="F913" s="14" t="s">
        <v>866</v>
      </c>
      <c r="G913" s="5">
        <f>G914</f>
        <v>116.7</v>
      </c>
      <c r="H913" s="5">
        <f t="shared" ref="H913:J914" si="744">H914</f>
        <v>116.7</v>
      </c>
      <c r="I913" s="5">
        <f t="shared" si="744"/>
        <v>116.7</v>
      </c>
      <c r="J913" s="5">
        <f t="shared" si="744"/>
        <v>0</v>
      </c>
      <c r="K913" s="19"/>
    </row>
    <row r="914" spans="1:11" ht="31.5" x14ac:dyDescent="0.25">
      <c r="A914" s="4" t="s">
        <v>177</v>
      </c>
      <c r="B914" s="4" t="s">
        <v>81</v>
      </c>
      <c r="C914" s="4" t="s">
        <v>197</v>
      </c>
      <c r="D914" s="4" t="s">
        <v>307</v>
      </c>
      <c r="E914" s="4" t="s">
        <v>15</v>
      </c>
      <c r="F914" s="14" t="s">
        <v>560</v>
      </c>
      <c r="G914" s="5">
        <f>G915</f>
        <v>116.7</v>
      </c>
      <c r="H914" s="5">
        <f t="shared" si="744"/>
        <v>116.7</v>
      </c>
      <c r="I914" s="5">
        <f t="shared" si="744"/>
        <v>116.7</v>
      </c>
      <c r="J914" s="5">
        <f t="shared" si="744"/>
        <v>0</v>
      </c>
      <c r="K914" s="19"/>
    </row>
    <row r="915" spans="1:11" ht="31.5" x14ac:dyDescent="0.25">
      <c r="A915" s="4" t="s">
        <v>177</v>
      </c>
      <c r="B915" s="4" t="s">
        <v>81</v>
      </c>
      <c r="C915" s="4" t="s">
        <v>197</v>
      </c>
      <c r="D915" s="4" t="s">
        <v>307</v>
      </c>
      <c r="E915" s="4" t="s">
        <v>16</v>
      </c>
      <c r="F915" s="14" t="s">
        <v>561</v>
      </c>
      <c r="G915" s="5">
        <v>116.7</v>
      </c>
      <c r="H915" s="5">
        <v>116.7</v>
      </c>
      <c r="I915" s="5">
        <v>116.7</v>
      </c>
      <c r="J915" s="5"/>
      <c r="K915" s="19"/>
    </row>
    <row r="916" spans="1:11" ht="47.25" x14ac:dyDescent="0.25">
      <c r="A916" s="4" t="s">
        <v>177</v>
      </c>
      <c r="B916" s="4" t="s">
        <v>81</v>
      </c>
      <c r="C916" s="4" t="s">
        <v>197</v>
      </c>
      <c r="D916" s="4" t="s">
        <v>308</v>
      </c>
      <c r="E916" s="4"/>
      <c r="F916" s="14" t="s">
        <v>867</v>
      </c>
      <c r="G916" s="5">
        <f>G917</f>
        <v>264.39999999999998</v>
      </c>
      <c r="H916" s="5">
        <f t="shared" ref="H916:J917" si="745">H917</f>
        <v>264.39999999999998</v>
      </c>
      <c r="I916" s="5">
        <f t="shared" si="745"/>
        <v>264.39999999999998</v>
      </c>
      <c r="J916" s="5">
        <f t="shared" si="745"/>
        <v>0</v>
      </c>
      <c r="K916" s="19"/>
    </row>
    <row r="917" spans="1:11" ht="31.5" x14ac:dyDescent="0.25">
      <c r="A917" s="4" t="s">
        <v>177</v>
      </c>
      <c r="B917" s="4" t="s">
        <v>81</v>
      </c>
      <c r="C917" s="4" t="s">
        <v>197</v>
      </c>
      <c r="D917" s="4" t="s">
        <v>308</v>
      </c>
      <c r="E917" s="4" t="s">
        <v>15</v>
      </c>
      <c r="F917" s="14" t="s">
        <v>560</v>
      </c>
      <c r="G917" s="5">
        <f>G918</f>
        <v>264.39999999999998</v>
      </c>
      <c r="H917" s="5">
        <f t="shared" si="745"/>
        <v>264.39999999999998</v>
      </c>
      <c r="I917" s="5">
        <f t="shared" si="745"/>
        <v>264.39999999999998</v>
      </c>
      <c r="J917" s="5">
        <f t="shared" si="745"/>
        <v>0</v>
      </c>
      <c r="K917" s="19"/>
    </row>
    <row r="918" spans="1:11" ht="31.5" x14ac:dyDescent="0.25">
      <c r="A918" s="4" t="s">
        <v>177</v>
      </c>
      <c r="B918" s="4" t="s">
        <v>81</v>
      </c>
      <c r="C918" s="4" t="s">
        <v>197</v>
      </c>
      <c r="D918" s="4" t="s">
        <v>308</v>
      </c>
      <c r="E918" s="4" t="s">
        <v>16</v>
      </c>
      <c r="F918" s="14" t="s">
        <v>561</v>
      </c>
      <c r="G918" s="5">
        <v>264.39999999999998</v>
      </c>
      <c r="H918" s="5">
        <v>264.39999999999998</v>
      </c>
      <c r="I918" s="5">
        <v>264.39999999999998</v>
      </c>
      <c r="J918" s="5"/>
      <c r="K918" s="19"/>
    </row>
    <row r="919" spans="1:11" s="3" customFormat="1" x14ac:dyDescent="0.25">
      <c r="A919" s="7" t="s">
        <v>177</v>
      </c>
      <c r="B919" s="7" t="s">
        <v>34</v>
      </c>
      <c r="C919" s="7"/>
      <c r="D919" s="7"/>
      <c r="E919" s="7"/>
      <c r="F919" s="28" t="s">
        <v>518</v>
      </c>
      <c r="G919" s="8">
        <f>G920+G958</f>
        <v>425212.29999999993</v>
      </c>
      <c r="H919" s="8">
        <f>H920+H958</f>
        <v>409473.1</v>
      </c>
      <c r="I919" s="8">
        <f>I920+I958</f>
        <v>382659.6</v>
      </c>
      <c r="J919" s="8">
        <f>J920+J958</f>
        <v>0</v>
      </c>
      <c r="K919" s="17"/>
    </row>
    <row r="920" spans="1:11" s="10" customFormat="1" x14ac:dyDescent="0.25">
      <c r="A920" s="9" t="s">
        <v>177</v>
      </c>
      <c r="B920" s="9" t="s">
        <v>34</v>
      </c>
      <c r="C920" s="9" t="s">
        <v>97</v>
      </c>
      <c r="D920" s="9"/>
      <c r="E920" s="9"/>
      <c r="F920" s="13" t="s">
        <v>538</v>
      </c>
      <c r="G920" s="11">
        <f>G921+G938+G943+G952</f>
        <v>425048.99999999994</v>
      </c>
      <c r="H920" s="11">
        <f t="shared" ref="H920:J920" si="746">H921+H938+H943+H952</f>
        <v>409288.39999999997</v>
      </c>
      <c r="I920" s="11">
        <f t="shared" si="746"/>
        <v>382496.39999999997</v>
      </c>
      <c r="J920" s="11">
        <f t="shared" si="746"/>
        <v>0</v>
      </c>
      <c r="K920" s="18"/>
    </row>
    <row r="921" spans="1:11" ht="31.5" x14ac:dyDescent="0.25">
      <c r="A921" s="4" t="s">
        <v>177</v>
      </c>
      <c r="B921" s="4" t="s">
        <v>34</v>
      </c>
      <c r="C921" s="4" t="s">
        <v>97</v>
      </c>
      <c r="D921" s="4" t="s">
        <v>206</v>
      </c>
      <c r="E921" s="4"/>
      <c r="F921" s="14" t="s">
        <v>1061</v>
      </c>
      <c r="G921" s="5">
        <f t="shared" ref="G921:I921" si="747">G922</f>
        <v>415827.69999999995</v>
      </c>
      <c r="H921" s="5">
        <f t="shared" si="747"/>
        <v>401212.1</v>
      </c>
      <c r="I921" s="5">
        <f t="shared" si="747"/>
        <v>374875.1</v>
      </c>
      <c r="J921" s="5">
        <f t="shared" ref="J921" si="748">J922</f>
        <v>0</v>
      </c>
      <c r="K921" s="19"/>
    </row>
    <row r="922" spans="1:11" ht="31.5" x14ac:dyDescent="0.25">
      <c r="A922" s="4" t="s">
        <v>177</v>
      </c>
      <c r="B922" s="4" t="s">
        <v>34</v>
      </c>
      <c r="C922" s="4" t="s">
        <v>97</v>
      </c>
      <c r="D922" s="4" t="s">
        <v>207</v>
      </c>
      <c r="E922" s="4"/>
      <c r="F922" s="14" t="s">
        <v>1379</v>
      </c>
      <c r="G922" s="5">
        <f t="shared" ref="G922:I922" si="749">G923+G930+G934</f>
        <v>415827.69999999995</v>
      </c>
      <c r="H922" s="5">
        <f t="shared" si="749"/>
        <v>401212.1</v>
      </c>
      <c r="I922" s="5">
        <f t="shared" si="749"/>
        <v>374875.1</v>
      </c>
      <c r="J922" s="5">
        <f t="shared" ref="J922" si="750">J923+J930+J934</f>
        <v>0</v>
      </c>
      <c r="K922" s="19"/>
    </row>
    <row r="923" spans="1:11" ht="47.25" x14ac:dyDescent="0.25">
      <c r="A923" s="4" t="s">
        <v>177</v>
      </c>
      <c r="B923" s="4" t="s">
        <v>34</v>
      </c>
      <c r="C923" s="4" t="s">
        <v>97</v>
      </c>
      <c r="D923" s="4" t="s">
        <v>208</v>
      </c>
      <c r="E923" s="4"/>
      <c r="F923" s="14" t="s">
        <v>1263</v>
      </c>
      <c r="G923" s="5">
        <f t="shared" ref="G923:I923" si="751">G924+G927</f>
        <v>322673.39999999997</v>
      </c>
      <c r="H923" s="5">
        <f t="shared" si="751"/>
        <v>329013.09999999998</v>
      </c>
      <c r="I923" s="5">
        <f t="shared" si="751"/>
        <v>329013.09999999998</v>
      </c>
      <c r="J923" s="5">
        <f t="shared" ref="J923" si="752">J924+J927</f>
        <v>0</v>
      </c>
      <c r="K923" s="19"/>
    </row>
    <row r="924" spans="1:11" x14ac:dyDescent="0.25">
      <c r="A924" s="4" t="s">
        <v>177</v>
      </c>
      <c r="B924" s="4" t="s">
        <v>34</v>
      </c>
      <c r="C924" s="4" t="s">
        <v>97</v>
      </c>
      <c r="D924" s="4" t="s">
        <v>200</v>
      </c>
      <c r="E924" s="4"/>
      <c r="F924" s="14" t="s">
        <v>638</v>
      </c>
      <c r="G924" s="5">
        <f t="shared" ref="G924:I925" si="753">G925</f>
        <v>317515.8</v>
      </c>
      <c r="H924" s="5">
        <f t="shared" si="753"/>
        <v>323855.5</v>
      </c>
      <c r="I924" s="5">
        <f t="shared" si="753"/>
        <v>323855.5</v>
      </c>
      <c r="J924" s="5">
        <f t="shared" ref="J924:J925" si="754">J925</f>
        <v>0</v>
      </c>
      <c r="K924" s="19"/>
    </row>
    <row r="925" spans="1:11" ht="31.5" x14ac:dyDescent="0.25">
      <c r="A925" s="4" t="s">
        <v>177</v>
      </c>
      <c r="B925" s="4" t="s">
        <v>34</v>
      </c>
      <c r="C925" s="4" t="s">
        <v>97</v>
      </c>
      <c r="D925" s="4" t="s">
        <v>200</v>
      </c>
      <c r="E925" s="4" t="s">
        <v>15</v>
      </c>
      <c r="F925" s="14" t="s">
        <v>560</v>
      </c>
      <c r="G925" s="5">
        <f t="shared" si="753"/>
        <v>317515.8</v>
      </c>
      <c r="H925" s="5">
        <f t="shared" si="753"/>
        <v>323855.5</v>
      </c>
      <c r="I925" s="5">
        <f t="shared" si="753"/>
        <v>323855.5</v>
      </c>
      <c r="J925" s="5">
        <f t="shared" si="754"/>
        <v>0</v>
      </c>
      <c r="K925" s="19"/>
    </row>
    <row r="926" spans="1:11" ht="31.5" x14ac:dyDescent="0.25">
      <c r="A926" s="4" t="s">
        <v>177</v>
      </c>
      <c r="B926" s="4" t="s">
        <v>34</v>
      </c>
      <c r="C926" s="4" t="s">
        <v>97</v>
      </c>
      <c r="D926" s="4" t="s">
        <v>200</v>
      </c>
      <c r="E926" s="4" t="s">
        <v>16</v>
      </c>
      <c r="F926" s="14" t="s">
        <v>561</v>
      </c>
      <c r="G926" s="5">
        <v>317515.8</v>
      </c>
      <c r="H926" s="5">
        <v>323855.5</v>
      </c>
      <c r="I926" s="5">
        <v>323855.5</v>
      </c>
      <c r="J926" s="5"/>
      <c r="K926" s="19"/>
    </row>
    <row r="927" spans="1:11" ht="31.5" x14ac:dyDescent="0.25">
      <c r="A927" s="4" t="s">
        <v>177</v>
      </c>
      <c r="B927" s="4" t="s">
        <v>34</v>
      </c>
      <c r="C927" s="4" t="s">
        <v>97</v>
      </c>
      <c r="D927" s="4" t="s">
        <v>201</v>
      </c>
      <c r="E927" s="4"/>
      <c r="F927" s="14" t="s">
        <v>639</v>
      </c>
      <c r="G927" s="5">
        <f t="shared" ref="G927:I928" si="755">G928</f>
        <v>5157.6000000000004</v>
      </c>
      <c r="H927" s="5">
        <f t="shared" si="755"/>
        <v>5157.6000000000004</v>
      </c>
      <c r="I927" s="5">
        <f t="shared" si="755"/>
        <v>5157.6000000000004</v>
      </c>
      <c r="J927" s="5">
        <f t="shared" ref="J927:J928" si="756">J928</f>
        <v>0</v>
      </c>
      <c r="K927" s="19"/>
    </row>
    <row r="928" spans="1:11" ht="31.5" x14ac:dyDescent="0.25">
      <c r="A928" s="4" t="s">
        <v>177</v>
      </c>
      <c r="B928" s="4" t="s">
        <v>34</v>
      </c>
      <c r="C928" s="4" t="s">
        <v>97</v>
      </c>
      <c r="D928" s="4" t="s">
        <v>201</v>
      </c>
      <c r="E928" s="4" t="s">
        <v>15</v>
      </c>
      <c r="F928" s="14" t="s">
        <v>560</v>
      </c>
      <c r="G928" s="5">
        <f t="shared" si="755"/>
        <v>5157.6000000000004</v>
      </c>
      <c r="H928" s="5">
        <f t="shared" si="755"/>
        <v>5157.6000000000004</v>
      </c>
      <c r="I928" s="5">
        <f t="shared" si="755"/>
        <v>5157.6000000000004</v>
      </c>
      <c r="J928" s="5">
        <f t="shared" si="756"/>
        <v>0</v>
      </c>
      <c r="K928" s="19"/>
    </row>
    <row r="929" spans="1:11" ht="31.5" x14ac:dyDescent="0.25">
      <c r="A929" s="4" t="s">
        <v>177</v>
      </c>
      <c r="B929" s="4" t="s">
        <v>34</v>
      </c>
      <c r="C929" s="4" t="s">
        <v>97</v>
      </c>
      <c r="D929" s="4" t="s">
        <v>201</v>
      </c>
      <c r="E929" s="4" t="s">
        <v>16</v>
      </c>
      <c r="F929" s="14" t="s">
        <v>561</v>
      </c>
      <c r="G929" s="5">
        <v>5157.6000000000004</v>
      </c>
      <c r="H929" s="5">
        <v>5157.6000000000004</v>
      </c>
      <c r="I929" s="5">
        <v>5157.6000000000004</v>
      </c>
      <c r="J929" s="5"/>
      <c r="K929" s="19"/>
    </row>
    <row r="930" spans="1:11" ht="63" x14ac:dyDescent="0.25">
      <c r="A930" s="4" t="s">
        <v>177</v>
      </c>
      <c r="B930" s="4" t="s">
        <v>34</v>
      </c>
      <c r="C930" s="4" t="s">
        <v>97</v>
      </c>
      <c r="D930" s="4" t="s">
        <v>906</v>
      </c>
      <c r="E930" s="4"/>
      <c r="F930" s="14" t="s">
        <v>1268</v>
      </c>
      <c r="G930" s="5">
        <f t="shared" ref="G930:I932" si="757">G931</f>
        <v>40907.200000000004</v>
      </c>
      <c r="H930" s="5">
        <f t="shared" si="757"/>
        <v>33284.6</v>
      </c>
      <c r="I930" s="5">
        <f t="shared" si="757"/>
        <v>0</v>
      </c>
      <c r="J930" s="5">
        <f t="shared" ref="J930:J932" si="758">J931</f>
        <v>0</v>
      </c>
      <c r="K930" s="19"/>
    </row>
    <row r="931" spans="1:11" ht="63" x14ac:dyDescent="0.25">
      <c r="A931" s="4" t="s">
        <v>177</v>
      </c>
      <c r="B931" s="4" t="s">
        <v>34</v>
      </c>
      <c r="C931" s="4" t="s">
        <v>97</v>
      </c>
      <c r="D931" s="4" t="s">
        <v>1052</v>
      </c>
      <c r="E931" s="4"/>
      <c r="F931" s="14" t="s">
        <v>641</v>
      </c>
      <c r="G931" s="5">
        <f t="shared" si="757"/>
        <v>40907.200000000004</v>
      </c>
      <c r="H931" s="5">
        <f t="shared" si="757"/>
        <v>33284.6</v>
      </c>
      <c r="I931" s="5">
        <f t="shared" si="757"/>
        <v>0</v>
      </c>
      <c r="J931" s="5">
        <f t="shared" si="758"/>
        <v>0</v>
      </c>
      <c r="K931" s="19"/>
    </row>
    <row r="932" spans="1:11" ht="31.5" x14ac:dyDescent="0.25">
      <c r="A932" s="4" t="s">
        <v>177</v>
      </c>
      <c r="B932" s="4" t="s">
        <v>34</v>
      </c>
      <c r="C932" s="4" t="s">
        <v>97</v>
      </c>
      <c r="D932" s="4" t="s">
        <v>1052</v>
      </c>
      <c r="E932" s="4" t="s">
        <v>15</v>
      </c>
      <c r="F932" s="14" t="s">
        <v>560</v>
      </c>
      <c r="G932" s="5">
        <f t="shared" si="757"/>
        <v>40907.200000000004</v>
      </c>
      <c r="H932" s="5">
        <f t="shared" si="757"/>
        <v>33284.6</v>
      </c>
      <c r="I932" s="5">
        <f t="shared" si="757"/>
        <v>0</v>
      </c>
      <c r="J932" s="5">
        <f t="shared" si="758"/>
        <v>0</v>
      </c>
      <c r="K932" s="19"/>
    </row>
    <row r="933" spans="1:11" ht="31.5" x14ac:dyDescent="0.25">
      <c r="A933" s="4" t="s">
        <v>177</v>
      </c>
      <c r="B933" s="4" t="s">
        <v>34</v>
      </c>
      <c r="C933" s="4" t="s">
        <v>97</v>
      </c>
      <c r="D933" s="4" t="s">
        <v>1052</v>
      </c>
      <c r="E933" s="4" t="s">
        <v>16</v>
      </c>
      <c r="F933" s="14" t="s">
        <v>561</v>
      </c>
      <c r="G933" s="5">
        <f>7723.9+33183.3</f>
        <v>40907.200000000004</v>
      </c>
      <c r="H933" s="5">
        <f>6669.1+26615.5</f>
        <v>33284.6</v>
      </c>
      <c r="I933" s="5">
        <v>0</v>
      </c>
      <c r="J933" s="5"/>
      <c r="K933" s="19"/>
    </row>
    <row r="934" spans="1:11" ht="94.5" x14ac:dyDescent="0.25">
      <c r="A934" s="4" t="s">
        <v>177</v>
      </c>
      <c r="B934" s="4" t="s">
        <v>34</v>
      </c>
      <c r="C934" s="4" t="s">
        <v>97</v>
      </c>
      <c r="D934" s="4" t="s">
        <v>1017</v>
      </c>
      <c r="E934" s="4"/>
      <c r="F934" s="14" t="s">
        <v>1015</v>
      </c>
      <c r="G934" s="5">
        <f t="shared" ref="G934:I936" si="759">G935</f>
        <v>52247.1</v>
      </c>
      <c r="H934" s="5">
        <f t="shared" si="759"/>
        <v>38914.400000000001</v>
      </c>
      <c r="I934" s="5">
        <f t="shared" si="759"/>
        <v>45862</v>
      </c>
      <c r="J934" s="5">
        <f t="shared" ref="J934:J936" si="760">J935</f>
        <v>0</v>
      </c>
      <c r="K934" s="19"/>
    </row>
    <row r="935" spans="1:11" ht="78.75" x14ac:dyDescent="0.25">
      <c r="A935" s="4" t="s">
        <v>177</v>
      </c>
      <c r="B935" s="4" t="s">
        <v>34</v>
      </c>
      <c r="C935" s="4" t="s">
        <v>97</v>
      </c>
      <c r="D935" s="4" t="s">
        <v>1019</v>
      </c>
      <c r="E935" s="4"/>
      <c r="F935" s="14" t="s">
        <v>1018</v>
      </c>
      <c r="G935" s="5">
        <f t="shared" si="759"/>
        <v>52247.1</v>
      </c>
      <c r="H935" s="5">
        <f t="shared" si="759"/>
        <v>38914.400000000001</v>
      </c>
      <c r="I935" s="5">
        <f t="shared" si="759"/>
        <v>45862</v>
      </c>
      <c r="J935" s="5">
        <f t="shared" si="760"/>
        <v>0</v>
      </c>
      <c r="K935" s="19"/>
    </row>
    <row r="936" spans="1:11" ht="31.5" x14ac:dyDescent="0.25">
      <c r="A936" s="4" t="s">
        <v>177</v>
      </c>
      <c r="B936" s="4" t="s">
        <v>34</v>
      </c>
      <c r="C936" s="4" t="s">
        <v>97</v>
      </c>
      <c r="D936" s="4" t="s">
        <v>1019</v>
      </c>
      <c r="E936" s="4" t="s">
        <v>15</v>
      </c>
      <c r="F936" s="14" t="s">
        <v>560</v>
      </c>
      <c r="G936" s="5">
        <f t="shared" si="759"/>
        <v>52247.1</v>
      </c>
      <c r="H936" s="5">
        <f t="shared" si="759"/>
        <v>38914.400000000001</v>
      </c>
      <c r="I936" s="5">
        <f t="shared" si="759"/>
        <v>45862</v>
      </c>
      <c r="J936" s="5">
        <f t="shared" si="760"/>
        <v>0</v>
      </c>
      <c r="K936" s="19"/>
    </row>
    <row r="937" spans="1:11" ht="31.5" x14ac:dyDescent="0.25">
      <c r="A937" s="4" t="s">
        <v>177</v>
      </c>
      <c r="B937" s="4" t="s">
        <v>34</v>
      </c>
      <c r="C937" s="4" t="s">
        <v>97</v>
      </c>
      <c r="D937" s="4" t="s">
        <v>1019</v>
      </c>
      <c r="E937" s="4" t="s">
        <v>16</v>
      </c>
      <c r="F937" s="14" t="s">
        <v>561</v>
      </c>
      <c r="G937" s="5">
        <v>52247.1</v>
      </c>
      <c r="H937" s="5">
        <v>38914.400000000001</v>
      </c>
      <c r="I937" s="5">
        <v>45862</v>
      </c>
      <c r="J937" s="5"/>
      <c r="K937" s="19"/>
    </row>
    <row r="938" spans="1:11" ht="31.5" x14ac:dyDescent="0.25">
      <c r="A938" s="4" t="s">
        <v>177</v>
      </c>
      <c r="B938" s="4" t="s">
        <v>34</v>
      </c>
      <c r="C938" s="4" t="s">
        <v>97</v>
      </c>
      <c r="D938" s="4" t="s">
        <v>209</v>
      </c>
      <c r="E938" s="4"/>
      <c r="F938" s="14" t="s">
        <v>1274</v>
      </c>
      <c r="G938" s="5">
        <f t="shared" ref="G938:I941" si="761">G939</f>
        <v>242.5</v>
      </c>
      <c r="H938" s="5">
        <f t="shared" si="761"/>
        <v>242.5</v>
      </c>
      <c r="I938" s="5">
        <f t="shared" si="761"/>
        <v>242.5</v>
      </c>
      <c r="J938" s="5">
        <f t="shared" ref="J938:J941" si="762">J939</f>
        <v>0</v>
      </c>
      <c r="K938" s="19"/>
    </row>
    <row r="939" spans="1:11" ht="31.5" x14ac:dyDescent="0.25">
      <c r="A939" s="4" t="s">
        <v>177</v>
      </c>
      <c r="B939" s="4" t="s">
        <v>34</v>
      </c>
      <c r="C939" s="4" t="s">
        <v>97</v>
      </c>
      <c r="D939" s="4" t="s">
        <v>210</v>
      </c>
      <c r="E939" s="4"/>
      <c r="F939" s="14" t="s">
        <v>1275</v>
      </c>
      <c r="G939" s="5">
        <f t="shared" si="761"/>
        <v>242.5</v>
      </c>
      <c r="H939" s="5">
        <f t="shared" si="761"/>
        <v>242.5</v>
      </c>
      <c r="I939" s="5">
        <f t="shared" si="761"/>
        <v>242.5</v>
      </c>
      <c r="J939" s="5">
        <f t="shared" si="762"/>
        <v>0</v>
      </c>
      <c r="K939" s="19"/>
    </row>
    <row r="940" spans="1:11" ht="47.25" x14ac:dyDescent="0.25">
      <c r="A940" s="4" t="s">
        <v>177</v>
      </c>
      <c r="B940" s="4" t="s">
        <v>34</v>
      </c>
      <c r="C940" s="4" t="s">
        <v>97</v>
      </c>
      <c r="D940" s="4" t="s">
        <v>202</v>
      </c>
      <c r="E940" s="4"/>
      <c r="F940" s="14" t="s">
        <v>1281</v>
      </c>
      <c r="G940" s="5">
        <f t="shared" si="761"/>
        <v>242.5</v>
      </c>
      <c r="H940" s="5">
        <f t="shared" si="761"/>
        <v>242.5</v>
      </c>
      <c r="I940" s="5">
        <f t="shared" si="761"/>
        <v>242.5</v>
      </c>
      <c r="J940" s="5">
        <f t="shared" si="762"/>
        <v>0</v>
      </c>
      <c r="K940" s="19"/>
    </row>
    <row r="941" spans="1:11" ht="31.5" x14ac:dyDescent="0.25">
      <c r="A941" s="4" t="s">
        <v>177</v>
      </c>
      <c r="B941" s="4" t="s">
        <v>34</v>
      </c>
      <c r="C941" s="4" t="s">
        <v>97</v>
      </c>
      <c r="D941" s="4" t="s">
        <v>202</v>
      </c>
      <c r="E941" s="4" t="s">
        <v>15</v>
      </c>
      <c r="F941" s="14" t="s">
        <v>560</v>
      </c>
      <c r="G941" s="5">
        <f t="shared" si="761"/>
        <v>242.5</v>
      </c>
      <c r="H941" s="5">
        <f t="shared" si="761"/>
        <v>242.5</v>
      </c>
      <c r="I941" s="5">
        <f t="shared" si="761"/>
        <v>242.5</v>
      </c>
      <c r="J941" s="5">
        <f t="shared" si="762"/>
        <v>0</v>
      </c>
      <c r="K941" s="19"/>
    </row>
    <row r="942" spans="1:11" ht="31.5" x14ac:dyDescent="0.25">
      <c r="A942" s="4" t="s">
        <v>177</v>
      </c>
      <c r="B942" s="4" t="s">
        <v>34</v>
      </c>
      <c r="C942" s="4" t="s">
        <v>97</v>
      </c>
      <c r="D942" s="4" t="s">
        <v>202</v>
      </c>
      <c r="E942" s="4" t="s">
        <v>16</v>
      </c>
      <c r="F942" s="14" t="s">
        <v>561</v>
      </c>
      <c r="G942" s="5">
        <v>242.5</v>
      </c>
      <c r="H942" s="5">
        <v>242.5</v>
      </c>
      <c r="I942" s="5">
        <v>242.5</v>
      </c>
      <c r="J942" s="5"/>
      <c r="K942" s="19"/>
    </row>
    <row r="943" spans="1:11" ht="47.25" x14ac:dyDescent="0.25">
      <c r="A943" s="4" t="s">
        <v>177</v>
      </c>
      <c r="B943" s="4" t="s">
        <v>34</v>
      </c>
      <c r="C943" s="4" t="s">
        <v>97</v>
      </c>
      <c r="D943" s="4" t="s">
        <v>36</v>
      </c>
      <c r="E943" s="4"/>
      <c r="F943" s="14" t="s">
        <v>1291</v>
      </c>
      <c r="G943" s="5">
        <f t="shared" ref="G943:I950" si="763">G944</f>
        <v>5569.7</v>
      </c>
      <c r="H943" s="5">
        <f t="shared" si="763"/>
        <v>4424.7</v>
      </c>
      <c r="I943" s="5">
        <f t="shared" si="763"/>
        <v>3969.7</v>
      </c>
      <c r="J943" s="5">
        <f t="shared" ref="J943:J950" si="764">J944</f>
        <v>0</v>
      </c>
      <c r="K943" s="19"/>
    </row>
    <row r="944" spans="1:11" ht="47.25" x14ac:dyDescent="0.25">
      <c r="A944" s="4" t="s">
        <v>177</v>
      </c>
      <c r="B944" s="4" t="s">
        <v>34</v>
      </c>
      <c r="C944" s="4" t="s">
        <v>97</v>
      </c>
      <c r="D944" s="4" t="s">
        <v>37</v>
      </c>
      <c r="E944" s="4"/>
      <c r="F944" s="14" t="s">
        <v>1292</v>
      </c>
      <c r="G944" s="5">
        <f t="shared" si="763"/>
        <v>5569.7</v>
      </c>
      <c r="H944" s="5">
        <f t="shared" si="763"/>
        <v>4424.7</v>
      </c>
      <c r="I944" s="5">
        <f t="shared" si="763"/>
        <v>3969.7</v>
      </c>
      <c r="J944" s="5">
        <f t="shared" si="764"/>
        <v>0</v>
      </c>
      <c r="K944" s="19"/>
    </row>
    <row r="945" spans="1:11" ht="63" x14ac:dyDescent="0.25">
      <c r="A945" s="4" t="s">
        <v>177</v>
      </c>
      <c r="B945" s="4" t="s">
        <v>34</v>
      </c>
      <c r="C945" s="4" t="s">
        <v>97</v>
      </c>
      <c r="D945" s="4" t="s">
        <v>211</v>
      </c>
      <c r="E945" s="4"/>
      <c r="F945" s="14" t="s">
        <v>1296</v>
      </c>
      <c r="G945" s="5">
        <f>G949+G946</f>
        <v>5569.7</v>
      </c>
      <c r="H945" s="5">
        <f t="shared" ref="H945:J945" si="765">H949+H946</f>
        <v>4424.7</v>
      </c>
      <c r="I945" s="5">
        <f t="shared" si="765"/>
        <v>3969.7</v>
      </c>
      <c r="J945" s="5">
        <f t="shared" si="765"/>
        <v>0</v>
      </c>
      <c r="K945" s="19"/>
    </row>
    <row r="946" spans="1:11" ht="31.5" x14ac:dyDescent="0.25">
      <c r="A946" s="4" t="s">
        <v>177</v>
      </c>
      <c r="B946" s="4" t="s">
        <v>34</v>
      </c>
      <c r="C946" s="4" t="s">
        <v>97</v>
      </c>
      <c r="D946" s="4" t="s">
        <v>357</v>
      </c>
      <c r="E946" s="4"/>
      <c r="F946" s="14" t="s">
        <v>967</v>
      </c>
      <c r="G946" s="5">
        <f>G947</f>
        <v>1600</v>
      </c>
      <c r="H946" s="5">
        <f t="shared" ref="H946:J947" si="766">H947</f>
        <v>455</v>
      </c>
      <c r="I946" s="5">
        <f t="shared" si="766"/>
        <v>0</v>
      </c>
      <c r="J946" s="5">
        <f t="shared" si="766"/>
        <v>0</v>
      </c>
      <c r="K946" s="19"/>
    </row>
    <row r="947" spans="1:11" ht="31.5" x14ac:dyDescent="0.25">
      <c r="A947" s="4" t="s">
        <v>177</v>
      </c>
      <c r="B947" s="4" t="s">
        <v>34</v>
      </c>
      <c r="C947" s="4" t="s">
        <v>97</v>
      </c>
      <c r="D947" s="4" t="s">
        <v>357</v>
      </c>
      <c r="E947" s="4" t="s">
        <v>15</v>
      </c>
      <c r="F947" s="14" t="s">
        <v>560</v>
      </c>
      <c r="G947" s="5">
        <f>G948</f>
        <v>1600</v>
      </c>
      <c r="H947" s="5">
        <f t="shared" si="766"/>
        <v>455</v>
      </c>
      <c r="I947" s="5">
        <f t="shared" si="766"/>
        <v>0</v>
      </c>
      <c r="J947" s="5">
        <f t="shared" si="766"/>
        <v>0</v>
      </c>
      <c r="K947" s="19"/>
    </row>
    <row r="948" spans="1:11" ht="31.5" x14ac:dyDescent="0.25">
      <c r="A948" s="4" t="s">
        <v>177</v>
      </c>
      <c r="B948" s="4" t="s">
        <v>34</v>
      </c>
      <c r="C948" s="4" t="s">
        <v>97</v>
      </c>
      <c r="D948" s="4" t="s">
        <v>357</v>
      </c>
      <c r="E948" s="4" t="s">
        <v>16</v>
      </c>
      <c r="F948" s="14" t="s">
        <v>561</v>
      </c>
      <c r="G948" s="5">
        <v>1600</v>
      </c>
      <c r="H948" s="5">
        <v>455</v>
      </c>
      <c r="I948" s="5">
        <v>0</v>
      </c>
      <c r="J948" s="5"/>
      <c r="K948" s="19"/>
    </row>
    <row r="949" spans="1:11" x14ac:dyDescent="0.25">
      <c r="A949" s="4" t="s">
        <v>177</v>
      </c>
      <c r="B949" s="4" t="s">
        <v>34</v>
      </c>
      <c r="C949" s="4" t="s">
        <v>97</v>
      </c>
      <c r="D949" s="4" t="s">
        <v>203</v>
      </c>
      <c r="E949" s="4"/>
      <c r="F949" s="14" t="s">
        <v>658</v>
      </c>
      <c r="G949" s="5">
        <f t="shared" si="763"/>
        <v>3969.7</v>
      </c>
      <c r="H949" s="5">
        <f t="shared" si="763"/>
        <v>3969.7</v>
      </c>
      <c r="I949" s="5">
        <f t="shared" si="763"/>
        <v>3969.7</v>
      </c>
      <c r="J949" s="5">
        <f t="shared" si="764"/>
        <v>0</v>
      </c>
      <c r="K949" s="19"/>
    </row>
    <row r="950" spans="1:11" ht="31.5" x14ac:dyDescent="0.25">
      <c r="A950" s="4" t="s">
        <v>177</v>
      </c>
      <c r="B950" s="4" t="s">
        <v>34</v>
      </c>
      <c r="C950" s="4" t="s">
        <v>97</v>
      </c>
      <c r="D950" s="4" t="s">
        <v>203</v>
      </c>
      <c r="E950" s="4" t="s">
        <v>15</v>
      </c>
      <c r="F950" s="14" t="s">
        <v>560</v>
      </c>
      <c r="G950" s="5">
        <f t="shared" si="763"/>
        <v>3969.7</v>
      </c>
      <c r="H950" s="5">
        <f t="shared" si="763"/>
        <v>3969.7</v>
      </c>
      <c r="I950" s="5">
        <f t="shared" si="763"/>
        <v>3969.7</v>
      </c>
      <c r="J950" s="5">
        <f t="shared" si="764"/>
        <v>0</v>
      </c>
      <c r="K950" s="19"/>
    </row>
    <row r="951" spans="1:11" ht="31.5" x14ac:dyDescent="0.25">
      <c r="A951" s="4" t="s">
        <v>177</v>
      </c>
      <c r="B951" s="4" t="s">
        <v>34</v>
      </c>
      <c r="C951" s="4" t="s">
        <v>97</v>
      </c>
      <c r="D951" s="4" t="s">
        <v>203</v>
      </c>
      <c r="E951" s="4" t="s">
        <v>16</v>
      </c>
      <c r="F951" s="14" t="s">
        <v>561</v>
      </c>
      <c r="G951" s="5">
        <v>3969.7</v>
      </c>
      <c r="H951" s="5">
        <v>3969.7</v>
      </c>
      <c r="I951" s="5">
        <v>3969.7</v>
      </c>
      <c r="J951" s="5"/>
      <c r="K951" s="19"/>
    </row>
    <row r="952" spans="1:11" ht="31.5" x14ac:dyDescent="0.25">
      <c r="A952" s="4" t="s">
        <v>177</v>
      </c>
      <c r="B952" s="4" t="s">
        <v>34</v>
      </c>
      <c r="C952" s="4" t="s">
        <v>97</v>
      </c>
      <c r="D952" s="4" t="s">
        <v>212</v>
      </c>
      <c r="E952" s="4"/>
      <c r="F952" s="14" t="s">
        <v>1330</v>
      </c>
      <c r="G952" s="5">
        <f t="shared" ref="G952:I956" si="767">G953</f>
        <v>3409.1</v>
      </c>
      <c r="H952" s="5">
        <f t="shared" si="767"/>
        <v>3409.1</v>
      </c>
      <c r="I952" s="5">
        <f t="shared" si="767"/>
        <v>3409.1</v>
      </c>
      <c r="J952" s="5">
        <f t="shared" ref="J952:J956" si="768">J953</f>
        <v>0</v>
      </c>
      <c r="K952" s="19"/>
    </row>
    <row r="953" spans="1:11" ht="47.25" x14ac:dyDescent="0.25">
      <c r="A953" s="4" t="s">
        <v>177</v>
      </c>
      <c r="B953" s="4" t="s">
        <v>34</v>
      </c>
      <c r="C953" s="4" t="s">
        <v>97</v>
      </c>
      <c r="D953" s="4" t="s">
        <v>213</v>
      </c>
      <c r="E953" s="4"/>
      <c r="F953" s="14" t="s">
        <v>1344</v>
      </c>
      <c r="G953" s="5">
        <f t="shared" si="767"/>
        <v>3409.1</v>
      </c>
      <c r="H953" s="5">
        <f t="shared" si="767"/>
        <v>3409.1</v>
      </c>
      <c r="I953" s="5">
        <f t="shared" si="767"/>
        <v>3409.1</v>
      </c>
      <c r="J953" s="5">
        <f t="shared" si="768"/>
        <v>0</v>
      </c>
      <c r="K953" s="19"/>
    </row>
    <row r="954" spans="1:11" ht="47.25" x14ac:dyDescent="0.25">
      <c r="A954" s="4" t="s">
        <v>177</v>
      </c>
      <c r="B954" s="4" t="s">
        <v>34</v>
      </c>
      <c r="C954" s="4" t="s">
        <v>97</v>
      </c>
      <c r="D954" s="4" t="s">
        <v>214</v>
      </c>
      <c r="E954" s="4"/>
      <c r="F954" s="14" t="s">
        <v>1347</v>
      </c>
      <c r="G954" s="5">
        <f t="shared" si="767"/>
        <v>3409.1</v>
      </c>
      <c r="H954" s="5">
        <f t="shared" si="767"/>
        <v>3409.1</v>
      </c>
      <c r="I954" s="5">
        <f t="shared" si="767"/>
        <v>3409.1</v>
      </c>
      <c r="J954" s="5">
        <f t="shared" si="768"/>
        <v>0</v>
      </c>
      <c r="K954" s="19"/>
    </row>
    <row r="955" spans="1:11" ht="31.5" x14ac:dyDescent="0.25">
      <c r="A955" s="4" t="s">
        <v>177</v>
      </c>
      <c r="B955" s="4" t="s">
        <v>34</v>
      </c>
      <c r="C955" s="4" t="s">
        <v>97</v>
      </c>
      <c r="D955" s="4" t="s">
        <v>204</v>
      </c>
      <c r="E955" s="4"/>
      <c r="F955" s="14" t="s">
        <v>982</v>
      </c>
      <c r="G955" s="5">
        <f t="shared" si="767"/>
        <v>3409.1</v>
      </c>
      <c r="H955" s="5">
        <f t="shared" si="767"/>
        <v>3409.1</v>
      </c>
      <c r="I955" s="5">
        <f t="shared" si="767"/>
        <v>3409.1</v>
      </c>
      <c r="J955" s="5">
        <f t="shared" si="768"/>
        <v>0</v>
      </c>
      <c r="K955" s="19"/>
    </row>
    <row r="956" spans="1:11" x14ac:dyDescent="0.25">
      <c r="A956" s="4" t="s">
        <v>177</v>
      </c>
      <c r="B956" s="4" t="s">
        <v>34</v>
      </c>
      <c r="C956" s="4" t="s">
        <v>97</v>
      </c>
      <c r="D956" s="4" t="s">
        <v>204</v>
      </c>
      <c r="E956" s="4" t="s">
        <v>17</v>
      </c>
      <c r="F956" s="14" t="s">
        <v>576</v>
      </c>
      <c r="G956" s="5">
        <f t="shared" si="767"/>
        <v>3409.1</v>
      </c>
      <c r="H956" s="5">
        <f t="shared" si="767"/>
        <v>3409.1</v>
      </c>
      <c r="I956" s="5">
        <f t="shared" si="767"/>
        <v>3409.1</v>
      </c>
      <c r="J956" s="5">
        <f t="shared" si="768"/>
        <v>0</v>
      </c>
      <c r="K956" s="19"/>
    </row>
    <row r="957" spans="1:11" ht="63" x14ac:dyDescent="0.25">
      <c r="A957" s="4" t="s">
        <v>177</v>
      </c>
      <c r="B957" s="4" t="s">
        <v>34</v>
      </c>
      <c r="C957" s="4" t="s">
        <v>97</v>
      </c>
      <c r="D957" s="4" t="s">
        <v>204</v>
      </c>
      <c r="E957" s="4" t="s">
        <v>205</v>
      </c>
      <c r="F957" s="14" t="s">
        <v>577</v>
      </c>
      <c r="G957" s="5">
        <v>3409.1</v>
      </c>
      <c r="H957" s="5">
        <v>3409.1</v>
      </c>
      <c r="I957" s="5">
        <v>3409.1</v>
      </c>
      <c r="J957" s="5"/>
      <c r="K957" s="19"/>
    </row>
    <row r="958" spans="1:11" s="10" customFormat="1" x14ac:dyDescent="0.25">
      <c r="A958" s="9" t="s">
        <v>177</v>
      </c>
      <c r="B958" s="9" t="s">
        <v>34</v>
      </c>
      <c r="C958" s="9" t="s">
        <v>55</v>
      </c>
      <c r="D958" s="9"/>
      <c r="E958" s="9"/>
      <c r="F958" s="13" t="s">
        <v>539</v>
      </c>
      <c r="G958" s="11">
        <f>G959</f>
        <v>163.30000000000001</v>
      </c>
      <c r="H958" s="11">
        <f t="shared" ref="H958:J958" si="769">H959</f>
        <v>184.7</v>
      </c>
      <c r="I958" s="11">
        <f t="shared" si="769"/>
        <v>163.19999999999999</v>
      </c>
      <c r="J958" s="11">
        <f t="shared" si="769"/>
        <v>0</v>
      </c>
      <c r="K958" s="18"/>
    </row>
    <row r="959" spans="1:11" ht="31.5" x14ac:dyDescent="0.25">
      <c r="A959" s="4" t="s">
        <v>177</v>
      </c>
      <c r="B959" s="4" t="s">
        <v>34</v>
      </c>
      <c r="C959" s="4" t="s">
        <v>55</v>
      </c>
      <c r="D959" s="4" t="s">
        <v>209</v>
      </c>
      <c r="E959" s="4"/>
      <c r="F959" s="14" t="s">
        <v>1274</v>
      </c>
      <c r="G959" s="5">
        <f t="shared" ref="G959:I962" si="770">G960</f>
        <v>163.30000000000001</v>
      </c>
      <c r="H959" s="5">
        <f t="shared" si="770"/>
        <v>184.7</v>
      </c>
      <c r="I959" s="5">
        <f t="shared" si="770"/>
        <v>163.19999999999999</v>
      </c>
      <c r="J959" s="5">
        <f t="shared" ref="J959:J962" si="771">J960</f>
        <v>0</v>
      </c>
      <c r="K959" s="19"/>
    </row>
    <row r="960" spans="1:11" ht="31.5" x14ac:dyDescent="0.25">
      <c r="A960" s="4" t="s">
        <v>177</v>
      </c>
      <c r="B960" s="4" t="s">
        <v>34</v>
      </c>
      <c r="C960" s="4" t="s">
        <v>55</v>
      </c>
      <c r="D960" s="4" t="s">
        <v>210</v>
      </c>
      <c r="E960" s="4"/>
      <c r="F960" s="14" t="s">
        <v>1275</v>
      </c>
      <c r="G960" s="5">
        <f t="shared" si="770"/>
        <v>163.30000000000001</v>
      </c>
      <c r="H960" s="5">
        <f t="shared" si="770"/>
        <v>184.7</v>
      </c>
      <c r="I960" s="5">
        <f t="shared" si="770"/>
        <v>163.19999999999999</v>
      </c>
      <c r="J960" s="5">
        <f t="shared" si="771"/>
        <v>0</v>
      </c>
      <c r="K960" s="19"/>
    </row>
    <row r="961" spans="1:11" ht="47.25" x14ac:dyDescent="0.25">
      <c r="A961" s="4" t="s">
        <v>177</v>
      </c>
      <c r="B961" s="4" t="s">
        <v>34</v>
      </c>
      <c r="C961" s="4" t="s">
        <v>55</v>
      </c>
      <c r="D961" s="4" t="s">
        <v>215</v>
      </c>
      <c r="E961" s="4"/>
      <c r="F961" s="14" t="s">
        <v>1282</v>
      </c>
      <c r="G961" s="5">
        <f t="shared" si="770"/>
        <v>163.30000000000001</v>
      </c>
      <c r="H961" s="5">
        <f t="shared" si="770"/>
        <v>184.7</v>
      </c>
      <c r="I961" s="5">
        <f t="shared" si="770"/>
        <v>163.19999999999999</v>
      </c>
      <c r="J961" s="5">
        <f t="shared" si="771"/>
        <v>0</v>
      </c>
      <c r="K961" s="19"/>
    </row>
    <row r="962" spans="1:11" ht="31.5" x14ac:dyDescent="0.25">
      <c r="A962" s="4" t="s">
        <v>177</v>
      </c>
      <c r="B962" s="4" t="s">
        <v>34</v>
      </c>
      <c r="C962" s="4" t="s">
        <v>55</v>
      </c>
      <c r="D962" s="4" t="s">
        <v>215</v>
      </c>
      <c r="E962" s="4" t="s">
        <v>15</v>
      </c>
      <c r="F962" s="14" t="s">
        <v>560</v>
      </c>
      <c r="G962" s="5">
        <f t="shared" si="770"/>
        <v>163.30000000000001</v>
      </c>
      <c r="H962" s="5">
        <f t="shared" si="770"/>
        <v>184.7</v>
      </c>
      <c r="I962" s="5">
        <f t="shared" si="770"/>
        <v>163.19999999999999</v>
      </c>
      <c r="J962" s="5">
        <f t="shared" si="771"/>
        <v>0</v>
      </c>
      <c r="K962" s="19"/>
    </row>
    <row r="963" spans="1:11" ht="31.5" x14ac:dyDescent="0.25">
      <c r="A963" s="4" t="s">
        <v>177</v>
      </c>
      <c r="B963" s="4" t="s">
        <v>34</v>
      </c>
      <c r="C963" s="4" t="s">
        <v>55</v>
      </c>
      <c r="D963" s="4" t="s">
        <v>215</v>
      </c>
      <c r="E963" s="4" t="s">
        <v>16</v>
      </c>
      <c r="F963" s="14" t="s">
        <v>561</v>
      </c>
      <c r="G963" s="5">
        <v>163.30000000000001</v>
      </c>
      <c r="H963" s="5">
        <v>184.7</v>
      </c>
      <c r="I963" s="5">
        <v>163.19999999999999</v>
      </c>
      <c r="J963" s="5"/>
      <c r="K963" s="19"/>
    </row>
    <row r="964" spans="1:11" s="3" customFormat="1" x14ac:dyDescent="0.25">
      <c r="A964" s="7" t="s">
        <v>177</v>
      </c>
      <c r="B964" s="7" t="s">
        <v>96</v>
      </c>
      <c r="C964" s="7"/>
      <c r="D964" s="7"/>
      <c r="E964" s="7"/>
      <c r="F964" s="28" t="s">
        <v>519</v>
      </c>
      <c r="G964" s="8">
        <f>G965+G998</f>
        <v>54360.19999999999</v>
      </c>
      <c r="H964" s="8">
        <f t="shared" ref="H964:J964" si="772">H965+H998</f>
        <v>53825.099999999991</v>
      </c>
      <c r="I964" s="8">
        <f t="shared" si="772"/>
        <v>53825.099999999991</v>
      </c>
      <c r="J964" s="8">
        <f t="shared" si="772"/>
        <v>0</v>
      </c>
      <c r="K964" s="17"/>
    </row>
    <row r="965" spans="1:11" s="10" customFormat="1" x14ac:dyDescent="0.25">
      <c r="A965" s="9" t="s">
        <v>177</v>
      </c>
      <c r="B965" s="9" t="s">
        <v>96</v>
      </c>
      <c r="C965" s="9" t="s">
        <v>81</v>
      </c>
      <c r="D965" s="9"/>
      <c r="E965" s="9"/>
      <c r="F965" s="13" t="s">
        <v>542</v>
      </c>
      <c r="G965" s="11">
        <f>G966+G972+G982+G988</f>
        <v>45229.599999999991</v>
      </c>
      <c r="H965" s="11">
        <f>H966+H972+H982+H988</f>
        <v>45229.599999999991</v>
      </c>
      <c r="I965" s="11">
        <f>I966+I972+I982+I988</f>
        <v>45229.599999999991</v>
      </c>
      <c r="J965" s="11">
        <f>J966+J972+J982+J988</f>
        <v>0</v>
      </c>
      <c r="K965" s="18"/>
    </row>
    <row r="966" spans="1:11" ht="31.5" x14ac:dyDescent="0.25">
      <c r="A966" s="4" t="s">
        <v>177</v>
      </c>
      <c r="B966" s="4" t="s">
        <v>96</v>
      </c>
      <c r="C966" s="4" t="s">
        <v>81</v>
      </c>
      <c r="D966" s="4" t="s">
        <v>218</v>
      </c>
      <c r="E966" s="4"/>
      <c r="F966" s="14" t="s">
        <v>1253</v>
      </c>
      <c r="G966" s="5">
        <f t="shared" ref="G966:I970" si="773">G967</f>
        <v>1254.2</v>
      </c>
      <c r="H966" s="5">
        <f t="shared" si="773"/>
        <v>1254.2</v>
      </c>
      <c r="I966" s="5">
        <f t="shared" si="773"/>
        <v>1254.2</v>
      </c>
      <c r="J966" s="5">
        <f t="shared" ref="J966:J970" si="774">J967</f>
        <v>0</v>
      </c>
      <c r="K966" s="19"/>
    </row>
    <row r="967" spans="1:11" x14ac:dyDescent="0.25">
      <c r="A967" s="4" t="s">
        <v>177</v>
      </c>
      <c r="B967" s="4" t="s">
        <v>96</v>
      </c>
      <c r="C967" s="4" t="s">
        <v>81</v>
      </c>
      <c r="D967" s="4" t="s">
        <v>220</v>
      </c>
      <c r="E967" s="4"/>
      <c r="F967" s="14" t="s">
        <v>1259</v>
      </c>
      <c r="G967" s="5">
        <f t="shared" si="773"/>
        <v>1254.2</v>
      </c>
      <c r="H967" s="5">
        <f t="shared" si="773"/>
        <v>1254.2</v>
      </c>
      <c r="I967" s="5">
        <f t="shared" si="773"/>
        <v>1254.2</v>
      </c>
      <c r="J967" s="5">
        <f t="shared" si="774"/>
        <v>0</v>
      </c>
      <c r="K967" s="19"/>
    </row>
    <row r="968" spans="1:11" ht="31.5" x14ac:dyDescent="0.25">
      <c r="A968" s="4" t="s">
        <v>177</v>
      </c>
      <c r="B968" s="4" t="s">
        <v>96</v>
      </c>
      <c r="C968" s="4" t="s">
        <v>81</v>
      </c>
      <c r="D968" s="4" t="s">
        <v>228</v>
      </c>
      <c r="E968" s="4"/>
      <c r="F968" s="14" t="s">
        <v>1260</v>
      </c>
      <c r="G968" s="5">
        <f t="shared" si="773"/>
        <v>1254.2</v>
      </c>
      <c r="H968" s="5">
        <f t="shared" si="773"/>
        <v>1254.2</v>
      </c>
      <c r="I968" s="5">
        <f t="shared" si="773"/>
        <v>1254.2</v>
      </c>
      <c r="J968" s="5">
        <f t="shared" si="774"/>
        <v>0</v>
      </c>
      <c r="K968" s="19"/>
    </row>
    <row r="969" spans="1:11" ht="31.5" x14ac:dyDescent="0.25">
      <c r="A969" s="4" t="s">
        <v>177</v>
      </c>
      <c r="B969" s="4" t="s">
        <v>96</v>
      </c>
      <c r="C969" s="4" t="s">
        <v>81</v>
      </c>
      <c r="D969" s="4" t="s">
        <v>224</v>
      </c>
      <c r="E969" s="4"/>
      <c r="F969" s="14" t="s">
        <v>635</v>
      </c>
      <c r="G969" s="5">
        <f t="shared" si="773"/>
        <v>1254.2</v>
      </c>
      <c r="H969" s="5">
        <f t="shared" si="773"/>
        <v>1254.2</v>
      </c>
      <c r="I969" s="5">
        <f t="shared" si="773"/>
        <v>1254.2</v>
      </c>
      <c r="J969" s="5">
        <f t="shared" si="774"/>
        <v>0</v>
      </c>
      <c r="K969" s="19"/>
    </row>
    <row r="970" spans="1:11" ht="31.5" x14ac:dyDescent="0.25">
      <c r="A970" s="4" t="s">
        <v>177</v>
      </c>
      <c r="B970" s="4" t="s">
        <v>96</v>
      </c>
      <c r="C970" s="4" t="s">
        <v>81</v>
      </c>
      <c r="D970" s="4" t="s">
        <v>224</v>
      </c>
      <c r="E970" s="4" t="s">
        <v>15</v>
      </c>
      <c r="F970" s="14" t="s">
        <v>560</v>
      </c>
      <c r="G970" s="5">
        <f t="shared" si="773"/>
        <v>1254.2</v>
      </c>
      <c r="H970" s="5">
        <f t="shared" si="773"/>
        <v>1254.2</v>
      </c>
      <c r="I970" s="5">
        <f t="shared" si="773"/>
        <v>1254.2</v>
      </c>
      <c r="J970" s="5">
        <f t="shared" si="774"/>
        <v>0</v>
      </c>
      <c r="K970" s="19"/>
    </row>
    <row r="971" spans="1:11" ht="31.5" x14ac:dyDescent="0.25">
      <c r="A971" s="4" t="s">
        <v>177</v>
      </c>
      <c r="B971" s="4" t="s">
        <v>96</v>
      </c>
      <c r="C971" s="4" t="s">
        <v>81</v>
      </c>
      <c r="D971" s="4" t="s">
        <v>224</v>
      </c>
      <c r="E971" s="4" t="s">
        <v>16</v>
      </c>
      <c r="F971" s="14" t="s">
        <v>561</v>
      </c>
      <c r="G971" s="5">
        <v>1254.2</v>
      </c>
      <c r="H971" s="5">
        <v>1254.2</v>
      </c>
      <c r="I971" s="5">
        <v>1254.2</v>
      </c>
      <c r="J971" s="5"/>
      <c r="K971" s="19"/>
    </row>
    <row r="972" spans="1:11" ht="31.5" x14ac:dyDescent="0.25">
      <c r="A972" s="4" t="s">
        <v>177</v>
      </c>
      <c r="B972" s="4" t="s">
        <v>96</v>
      </c>
      <c r="C972" s="4" t="s">
        <v>81</v>
      </c>
      <c r="D972" s="4" t="s">
        <v>209</v>
      </c>
      <c r="E972" s="4"/>
      <c r="F972" s="14" t="s">
        <v>1274</v>
      </c>
      <c r="G972" s="5">
        <f t="shared" ref="G972:I972" si="775">G973</f>
        <v>41637.1</v>
      </c>
      <c r="H972" s="5">
        <f t="shared" si="775"/>
        <v>41637.1</v>
      </c>
      <c r="I972" s="5">
        <f t="shared" si="775"/>
        <v>41637.1</v>
      </c>
      <c r="J972" s="5">
        <f t="shared" ref="J972" si="776">J973</f>
        <v>0</v>
      </c>
      <c r="K972" s="19"/>
    </row>
    <row r="973" spans="1:11" ht="31.5" x14ac:dyDescent="0.25">
      <c r="A973" s="4" t="s">
        <v>177</v>
      </c>
      <c r="B973" s="4" t="s">
        <v>96</v>
      </c>
      <c r="C973" s="4" t="s">
        <v>81</v>
      </c>
      <c r="D973" s="4" t="s">
        <v>210</v>
      </c>
      <c r="E973" s="4"/>
      <c r="F973" s="14" t="s">
        <v>1275</v>
      </c>
      <c r="G973" s="5">
        <f t="shared" ref="G973:I973" si="777">G974+G979</f>
        <v>41637.1</v>
      </c>
      <c r="H973" s="5">
        <f t="shared" si="777"/>
        <v>41637.1</v>
      </c>
      <c r="I973" s="5">
        <f t="shared" si="777"/>
        <v>41637.1</v>
      </c>
      <c r="J973" s="5">
        <f t="shared" ref="J973" si="778">J974+J979</f>
        <v>0</v>
      </c>
      <c r="K973" s="19"/>
    </row>
    <row r="974" spans="1:11" ht="31.5" x14ac:dyDescent="0.25">
      <c r="A974" s="4" t="s">
        <v>177</v>
      </c>
      <c r="B974" s="4" t="s">
        <v>96</v>
      </c>
      <c r="C974" s="4" t="s">
        <v>81</v>
      </c>
      <c r="D974" s="4" t="s">
        <v>225</v>
      </c>
      <c r="E974" s="4"/>
      <c r="F974" s="14" t="s">
        <v>1276</v>
      </c>
      <c r="G974" s="5">
        <f t="shared" ref="G974:I974" si="779">G975+G977</f>
        <v>40721.199999999997</v>
      </c>
      <c r="H974" s="5">
        <f t="shared" si="779"/>
        <v>40721.199999999997</v>
      </c>
      <c r="I974" s="5">
        <f t="shared" si="779"/>
        <v>40721.199999999997</v>
      </c>
      <c r="J974" s="5">
        <f t="shared" ref="J974" si="780">J975+J977</f>
        <v>0</v>
      </c>
      <c r="K974" s="19"/>
    </row>
    <row r="975" spans="1:11" ht="31.5" x14ac:dyDescent="0.25">
      <c r="A975" s="4" t="s">
        <v>177</v>
      </c>
      <c r="B975" s="4" t="s">
        <v>96</v>
      </c>
      <c r="C975" s="4" t="s">
        <v>81</v>
      </c>
      <c r="D975" s="4" t="s">
        <v>225</v>
      </c>
      <c r="E975" s="4" t="s">
        <v>15</v>
      </c>
      <c r="F975" s="14" t="s">
        <v>560</v>
      </c>
      <c r="G975" s="5">
        <f t="shared" ref="G975:I975" si="781">G976</f>
        <v>37090.1</v>
      </c>
      <c r="H975" s="5">
        <f t="shared" si="781"/>
        <v>37090.1</v>
      </c>
      <c r="I975" s="5">
        <f t="shared" si="781"/>
        <v>37090.1</v>
      </c>
      <c r="J975" s="5">
        <f t="shared" ref="J975" si="782">J976</f>
        <v>0</v>
      </c>
      <c r="K975" s="19"/>
    </row>
    <row r="976" spans="1:11" ht="31.5" x14ac:dyDescent="0.25">
      <c r="A976" s="4" t="s">
        <v>177</v>
      </c>
      <c r="B976" s="4" t="s">
        <v>96</v>
      </c>
      <c r="C976" s="4" t="s">
        <v>81</v>
      </c>
      <c r="D976" s="4" t="s">
        <v>225</v>
      </c>
      <c r="E976" s="4" t="s">
        <v>16</v>
      </c>
      <c r="F976" s="14" t="s">
        <v>561</v>
      </c>
      <c r="G976" s="5">
        <v>37090.1</v>
      </c>
      <c r="H976" s="5">
        <v>37090.1</v>
      </c>
      <c r="I976" s="5">
        <v>37090.1</v>
      </c>
      <c r="J976" s="5"/>
      <c r="K976" s="19"/>
    </row>
    <row r="977" spans="1:11" x14ac:dyDescent="0.25">
      <c r="A977" s="4" t="s">
        <v>177</v>
      </c>
      <c r="B977" s="4" t="s">
        <v>96</v>
      </c>
      <c r="C977" s="4" t="s">
        <v>81</v>
      </c>
      <c r="D977" s="4" t="s">
        <v>225</v>
      </c>
      <c r="E977" s="4" t="s">
        <v>17</v>
      </c>
      <c r="F977" s="14" t="s">
        <v>576</v>
      </c>
      <c r="G977" s="5">
        <f t="shared" ref="G977:I977" si="783">G978</f>
        <v>3631.1</v>
      </c>
      <c r="H977" s="5">
        <f t="shared" si="783"/>
        <v>3631.1</v>
      </c>
      <c r="I977" s="5">
        <f t="shared" si="783"/>
        <v>3631.1</v>
      </c>
      <c r="J977" s="5">
        <f t="shared" ref="J977" si="784">J978</f>
        <v>0</v>
      </c>
      <c r="K977" s="19"/>
    </row>
    <row r="978" spans="1:11" x14ac:dyDescent="0.25">
      <c r="A978" s="4" t="s">
        <v>177</v>
      </c>
      <c r="B978" s="4" t="s">
        <v>96</v>
      </c>
      <c r="C978" s="4" t="s">
        <v>81</v>
      </c>
      <c r="D978" s="4" t="s">
        <v>225</v>
      </c>
      <c r="E978" s="4" t="s">
        <v>24</v>
      </c>
      <c r="F978" s="14" t="s">
        <v>579</v>
      </c>
      <c r="G978" s="5">
        <v>3631.1</v>
      </c>
      <c r="H978" s="5">
        <v>3631.1</v>
      </c>
      <c r="I978" s="5">
        <v>3631.1</v>
      </c>
      <c r="J978" s="5"/>
      <c r="K978" s="19"/>
    </row>
    <row r="979" spans="1:11" ht="31.5" x14ac:dyDescent="0.25">
      <c r="A979" s="4" t="s">
        <v>177</v>
      </c>
      <c r="B979" s="4" t="s">
        <v>96</v>
      </c>
      <c r="C979" s="4" t="s">
        <v>81</v>
      </c>
      <c r="D979" s="4" t="s">
        <v>226</v>
      </c>
      <c r="E979" s="4"/>
      <c r="F979" s="14" t="s">
        <v>1277</v>
      </c>
      <c r="G979" s="5">
        <f t="shared" ref="G979:I980" si="785">G980</f>
        <v>915.9</v>
      </c>
      <c r="H979" s="5">
        <f t="shared" si="785"/>
        <v>915.9</v>
      </c>
      <c r="I979" s="5">
        <f t="shared" si="785"/>
        <v>915.9</v>
      </c>
      <c r="J979" s="5">
        <f t="shared" ref="J979:J980" si="786">J980</f>
        <v>0</v>
      </c>
      <c r="K979" s="19"/>
    </row>
    <row r="980" spans="1:11" ht="31.5" x14ac:dyDescent="0.25">
      <c r="A980" s="4" t="s">
        <v>177</v>
      </c>
      <c r="B980" s="4" t="s">
        <v>96</v>
      </c>
      <c r="C980" s="4" t="s">
        <v>81</v>
      </c>
      <c r="D980" s="4" t="s">
        <v>226</v>
      </c>
      <c r="E980" s="4" t="s">
        <v>15</v>
      </c>
      <c r="F980" s="14" t="s">
        <v>560</v>
      </c>
      <c r="G980" s="5">
        <f t="shared" si="785"/>
        <v>915.9</v>
      </c>
      <c r="H980" s="5">
        <f t="shared" si="785"/>
        <v>915.9</v>
      </c>
      <c r="I980" s="5">
        <f t="shared" si="785"/>
        <v>915.9</v>
      </c>
      <c r="J980" s="5">
        <f t="shared" si="786"/>
        <v>0</v>
      </c>
      <c r="K980" s="19"/>
    </row>
    <row r="981" spans="1:11" ht="31.5" x14ac:dyDescent="0.25">
      <c r="A981" s="4" t="s">
        <v>177</v>
      </c>
      <c r="B981" s="4" t="s">
        <v>96</v>
      </c>
      <c r="C981" s="4" t="s">
        <v>81</v>
      </c>
      <c r="D981" s="4" t="s">
        <v>226</v>
      </c>
      <c r="E981" s="4" t="s">
        <v>16</v>
      </c>
      <c r="F981" s="14" t="s">
        <v>561</v>
      </c>
      <c r="G981" s="5">
        <v>915.9</v>
      </c>
      <c r="H981" s="5">
        <v>915.9</v>
      </c>
      <c r="I981" s="5">
        <v>915.9</v>
      </c>
      <c r="J981" s="5"/>
      <c r="K981" s="19"/>
    </row>
    <row r="982" spans="1:11" ht="31.5" x14ac:dyDescent="0.25">
      <c r="A982" s="4" t="s">
        <v>177</v>
      </c>
      <c r="B982" s="4" t="s">
        <v>96</v>
      </c>
      <c r="C982" s="4" t="s">
        <v>81</v>
      </c>
      <c r="D982" s="4" t="s">
        <v>229</v>
      </c>
      <c r="E982" s="4"/>
      <c r="F982" s="14" t="s">
        <v>1298</v>
      </c>
      <c r="G982" s="5">
        <f t="shared" ref="G982:I983" si="787">G983</f>
        <v>1047.7</v>
      </c>
      <c r="H982" s="5">
        <f t="shared" si="787"/>
        <v>1047.7</v>
      </c>
      <c r="I982" s="5">
        <f t="shared" si="787"/>
        <v>1047.7</v>
      </c>
      <c r="J982" s="5">
        <f t="shared" ref="J982:J983" si="788">J983</f>
        <v>0</v>
      </c>
      <c r="K982" s="19"/>
    </row>
    <row r="983" spans="1:11" ht="47.25" x14ac:dyDescent="0.25">
      <c r="A983" s="4" t="s">
        <v>177</v>
      </c>
      <c r="B983" s="4" t="s">
        <v>96</v>
      </c>
      <c r="C983" s="4" t="s">
        <v>81</v>
      </c>
      <c r="D983" s="4" t="s">
        <v>230</v>
      </c>
      <c r="E983" s="4"/>
      <c r="F983" s="14" t="s">
        <v>1299</v>
      </c>
      <c r="G983" s="5">
        <f>G984</f>
        <v>1047.7</v>
      </c>
      <c r="H983" s="5">
        <f t="shared" si="787"/>
        <v>1047.7</v>
      </c>
      <c r="I983" s="5">
        <f t="shared" si="787"/>
        <v>1047.7</v>
      </c>
      <c r="J983" s="5">
        <f t="shared" si="788"/>
        <v>0</v>
      </c>
      <c r="K983" s="19"/>
    </row>
    <row r="984" spans="1:11" ht="31.5" x14ac:dyDescent="0.25">
      <c r="A984" s="4" t="s">
        <v>177</v>
      </c>
      <c r="B984" s="4" t="s">
        <v>96</v>
      </c>
      <c r="C984" s="4" t="s">
        <v>81</v>
      </c>
      <c r="D984" s="4" t="s">
        <v>1020</v>
      </c>
      <c r="E984" s="4"/>
      <c r="F984" s="14" t="s">
        <v>1021</v>
      </c>
      <c r="G984" s="5">
        <f t="shared" ref="G984:I986" si="789">G985</f>
        <v>1047.7</v>
      </c>
      <c r="H984" s="5">
        <f t="shared" si="789"/>
        <v>1047.7</v>
      </c>
      <c r="I984" s="5">
        <f t="shared" si="789"/>
        <v>1047.7</v>
      </c>
      <c r="J984" s="5">
        <f t="shared" ref="J984:J986" si="790">J985</f>
        <v>0</v>
      </c>
      <c r="K984" s="19"/>
    </row>
    <row r="985" spans="1:11" ht="31.5" x14ac:dyDescent="0.25">
      <c r="A985" s="4" t="s">
        <v>177</v>
      </c>
      <c r="B985" s="4" t="s">
        <v>96</v>
      </c>
      <c r="C985" s="4" t="s">
        <v>81</v>
      </c>
      <c r="D985" s="4" t="s">
        <v>1023</v>
      </c>
      <c r="E985" s="4"/>
      <c r="F985" s="14" t="s">
        <v>1022</v>
      </c>
      <c r="G985" s="5">
        <f t="shared" si="789"/>
        <v>1047.7</v>
      </c>
      <c r="H985" s="5">
        <f t="shared" si="789"/>
        <v>1047.7</v>
      </c>
      <c r="I985" s="5">
        <f t="shared" si="789"/>
        <v>1047.7</v>
      </c>
      <c r="J985" s="5">
        <f t="shared" si="790"/>
        <v>0</v>
      </c>
      <c r="K985" s="19"/>
    </row>
    <row r="986" spans="1:11" x14ac:dyDescent="0.25">
      <c r="A986" s="4" t="s">
        <v>177</v>
      </c>
      <c r="B986" s="4" t="s">
        <v>96</v>
      </c>
      <c r="C986" s="4" t="s">
        <v>81</v>
      </c>
      <c r="D986" s="4" t="s">
        <v>1023</v>
      </c>
      <c r="E986" s="4" t="s">
        <v>17</v>
      </c>
      <c r="F986" s="14" t="s">
        <v>576</v>
      </c>
      <c r="G986" s="5">
        <f t="shared" si="789"/>
        <v>1047.7</v>
      </c>
      <c r="H986" s="5">
        <f t="shared" si="789"/>
        <v>1047.7</v>
      </c>
      <c r="I986" s="5">
        <f t="shared" si="789"/>
        <v>1047.7</v>
      </c>
      <c r="J986" s="5">
        <f t="shared" si="790"/>
        <v>0</v>
      </c>
      <c r="K986" s="19"/>
    </row>
    <row r="987" spans="1:11" ht="63" x14ac:dyDescent="0.25">
      <c r="A987" s="4" t="s">
        <v>177</v>
      </c>
      <c r="B987" s="4" t="s">
        <v>96</v>
      </c>
      <c r="C987" s="4" t="s">
        <v>81</v>
      </c>
      <c r="D987" s="4" t="s">
        <v>1023</v>
      </c>
      <c r="E987" s="4" t="s">
        <v>205</v>
      </c>
      <c r="F987" s="14" t="s">
        <v>577</v>
      </c>
      <c r="G987" s="5">
        <v>1047.7</v>
      </c>
      <c r="H987" s="5">
        <v>1047.7</v>
      </c>
      <c r="I987" s="5">
        <v>1047.7</v>
      </c>
      <c r="J987" s="5"/>
      <c r="K987" s="19"/>
    </row>
    <row r="988" spans="1:11" ht="31.5" x14ac:dyDescent="0.25">
      <c r="A988" s="4" t="s">
        <v>177</v>
      </c>
      <c r="B988" s="4" t="s">
        <v>96</v>
      </c>
      <c r="C988" s="4" t="s">
        <v>81</v>
      </c>
      <c r="D988" s="4" t="s">
        <v>212</v>
      </c>
      <c r="E988" s="4"/>
      <c r="F988" s="14" t="s">
        <v>1330</v>
      </c>
      <c r="G988" s="5">
        <f>G989</f>
        <v>1290.5999999999999</v>
      </c>
      <c r="H988" s="5">
        <f t="shared" ref="H988:J988" si="791">H989</f>
        <v>1290.5999999999999</v>
      </c>
      <c r="I988" s="5">
        <f t="shared" si="791"/>
        <v>1290.5999999999999</v>
      </c>
      <c r="J988" s="5">
        <f t="shared" si="791"/>
        <v>0</v>
      </c>
      <c r="K988" s="19"/>
    </row>
    <row r="989" spans="1:11" ht="31.5" x14ac:dyDescent="0.25">
      <c r="A989" s="4" t="s">
        <v>177</v>
      </c>
      <c r="B989" s="4" t="s">
        <v>96</v>
      </c>
      <c r="C989" s="4" t="s">
        <v>81</v>
      </c>
      <c r="D989" s="4" t="s">
        <v>231</v>
      </c>
      <c r="E989" s="4"/>
      <c r="F989" s="14" t="s">
        <v>1342</v>
      </c>
      <c r="G989" s="5">
        <f>G990+G994</f>
        <v>1290.5999999999999</v>
      </c>
      <c r="H989" s="5">
        <f t="shared" ref="H989:J989" si="792">H990+H994</f>
        <v>1290.5999999999999</v>
      </c>
      <c r="I989" s="5">
        <f t="shared" si="792"/>
        <v>1290.5999999999999</v>
      </c>
      <c r="J989" s="5">
        <f t="shared" si="792"/>
        <v>0</v>
      </c>
      <c r="K989" s="19"/>
    </row>
    <row r="990" spans="1:11" ht="47.25" x14ac:dyDescent="0.25">
      <c r="A990" s="4" t="s">
        <v>177</v>
      </c>
      <c r="B990" s="4" t="s">
        <v>96</v>
      </c>
      <c r="C990" s="4" t="s">
        <v>81</v>
      </c>
      <c r="D990" s="4" t="s">
        <v>232</v>
      </c>
      <c r="E990" s="4"/>
      <c r="F990" s="14" t="s">
        <v>1343</v>
      </c>
      <c r="G990" s="5">
        <f t="shared" ref="G990:I992" si="793">G991</f>
        <v>928.6</v>
      </c>
      <c r="H990" s="5">
        <f t="shared" si="793"/>
        <v>928.6</v>
      </c>
      <c r="I990" s="5">
        <f t="shared" si="793"/>
        <v>928.6</v>
      </c>
      <c r="J990" s="5">
        <f t="shared" ref="J990:J992" si="794">J991</f>
        <v>0</v>
      </c>
      <c r="K990" s="19"/>
    </row>
    <row r="991" spans="1:11" ht="31.5" x14ac:dyDescent="0.25">
      <c r="A991" s="4" t="s">
        <v>177</v>
      </c>
      <c r="B991" s="4" t="s">
        <v>96</v>
      </c>
      <c r="C991" s="4" t="s">
        <v>81</v>
      </c>
      <c r="D991" s="4" t="s">
        <v>227</v>
      </c>
      <c r="E991" s="4"/>
      <c r="F991" s="14" t="s">
        <v>830</v>
      </c>
      <c r="G991" s="5">
        <f t="shared" si="793"/>
        <v>928.6</v>
      </c>
      <c r="H991" s="5">
        <f t="shared" si="793"/>
        <v>928.6</v>
      </c>
      <c r="I991" s="5">
        <f t="shared" si="793"/>
        <v>928.6</v>
      </c>
      <c r="J991" s="5">
        <f t="shared" si="794"/>
        <v>0</v>
      </c>
      <c r="K991" s="19"/>
    </row>
    <row r="992" spans="1:11" ht="31.5" x14ac:dyDescent="0.25">
      <c r="A992" s="4" t="s">
        <v>177</v>
      </c>
      <c r="B992" s="4" t="s">
        <v>96</v>
      </c>
      <c r="C992" s="4" t="s">
        <v>81</v>
      </c>
      <c r="D992" s="4" t="s">
        <v>227</v>
      </c>
      <c r="E992" s="4" t="s">
        <v>15</v>
      </c>
      <c r="F992" s="14" t="s">
        <v>560</v>
      </c>
      <c r="G992" s="5">
        <f t="shared" si="793"/>
        <v>928.6</v>
      </c>
      <c r="H992" s="5">
        <f t="shared" si="793"/>
        <v>928.6</v>
      </c>
      <c r="I992" s="5">
        <f t="shared" si="793"/>
        <v>928.6</v>
      </c>
      <c r="J992" s="5">
        <f t="shared" si="794"/>
        <v>0</v>
      </c>
      <c r="K992" s="19"/>
    </row>
    <row r="993" spans="1:11" ht="31.5" x14ac:dyDescent="0.25">
      <c r="A993" s="4" t="s">
        <v>177</v>
      </c>
      <c r="B993" s="4" t="s">
        <v>96</v>
      </c>
      <c r="C993" s="4" t="s">
        <v>81</v>
      </c>
      <c r="D993" s="4" t="s">
        <v>227</v>
      </c>
      <c r="E993" s="4" t="s">
        <v>16</v>
      </c>
      <c r="F993" s="14" t="s">
        <v>561</v>
      </c>
      <c r="G993" s="5">
        <v>928.6</v>
      </c>
      <c r="H993" s="5">
        <v>928.6</v>
      </c>
      <c r="I993" s="5">
        <v>928.6</v>
      </c>
      <c r="J993" s="5"/>
      <c r="K993" s="19"/>
    </row>
    <row r="994" spans="1:11" ht="47.25" x14ac:dyDescent="0.25">
      <c r="A994" s="4" t="s">
        <v>177</v>
      </c>
      <c r="B994" s="4" t="s">
        <v>96</v>
      </c>
      <c r="C994" s="4" t="s">
        <v>81</v>
      </c>
      <c r="D994" s="4" t="s">
        <v>958</v>
      </c>
      <c r="E994" s="4"/>
      <c r="F994" s="14" t="s">
        <v>1033</v>
      </c>
      <c r="G994" s="5">
        <f>G995</f>
        <v>362</v>
      </c>
      <c r="H994" s="5">
        <f t="shared" ref="H994:J996" si="795">H995</f>
        <v>362</v>
      </c>
      <c r="I994" s="5">
        <f t="shared" si="795"/>
        <v>362</v>
      </c>
      <c r="J994" s="5">
        <f t="shared" si="795"/>
        <v>0</v>
      </c>
      <c r="K994" s="19"/>
    </row>
    <row r="995" spans="1:11" ht="63" x14ac:dyDescent="0.25">
      <c r="A995" s="4" t="s">
        <v>177</v>
      </c>
      <c r="B995" s="4" t="s">
        <v>96</v>
      </c>
      <c r="C995" s="4" t="s">
        <v>81</v>
      </c>
      <c r="D995" s="4" t="s">
        <v>959</v>
      </c>
      <c r="E995" s="4"/>
      <c r="F995" s="14" t="s">
        <v>1101</v>
      </c>
      <c r="G995" s="5">
        <f>G996</f>
        <v>362</v>
      </c>
      <c r="H995" s="5">
        <f t="shared" si="795"/>
        <v>362</v>
      </c>
      <c r="I995" s="5">
        <f t="shared" si="795"/>
        <v>362</v>
      </c>
      <c r="J995" s="5">
        <f t="shared" si="795"/>
        <v>0</v>
      </c>
      <c r="K995" s="19"/>
    </row>
    <row r="996" spans="1:11" ht="31.5" x14ac:dyDescent="0.25">
      <c r="A996" s="4" t="s">
        <v>177</v>
      </c>
      <c r="B996" s="4" t="s">
        <v>96</v>
      </c>
      <c r="C996" s="4" t="s">
        <v>81</v>
      </c>
      <c r="D996" s="4" t="s">
        <v>959</v>
      </c>
      <c r="E996" s="4" t="s">
        <v>15</v>
      </c>
      <c r="F996" s="14" t="s">
        <v>560</v>
      </c>
      <c r="G996" s="5">
        <f>G997</f>
        <v>362</v>
      </c>
      <c r="H996" s="5">
        <f t="shared" si="795"/>
        <v>362</v>
      </c>
      <c r="I996" s="5">
        <f t="shared" si="795"/>
        <v>362</v>
      </c>
      <c r="J996" s="5">
        <f t="shared" si="795"/>
        <v>0</v>
      </c>
      <c r="K996" s="19"/>
    </row>
    <row r="997" spans="1:11" ht="31.5" x14ac:dyDescent="0.25">
      <c r="A997" s="4" t="s">
        <v>177</v>
      </c>
      <c r="B997" s="4" t="s">
        <v>96</v>
      </c>
      <c r="C997" s="4" t="s">
        <v>81</v>
      </c>
      <c r="D997" s="4" t="s">
        <v>959</v>
      </c>
      <c r="E997" s="4" t="s">
        <v>16</v>
      </c>
      <c r="F997" s="14" t="s">
        <v>561</v>
      </c>
      <c r="G997" s="5">
        <v>362</v>
      </c>
      <c r="H997" s="5">
        <v>362</v>
      </c>
      <c r="I997" s="5">
        <v>362</v>
      </c>
      <c r="J997" s="5"/>
      <c r="K997" s="19"/>
    </row>
    <row r="998" spans="1:11" s="10" customFormat="1" ht="31.5" x14ac:dyDescent="0.25">
      <c r="A998" s="9" t="s">
        <v>177</v>
      </c>
      <c r="B998" s="9" t="s">
        <v>96</v>
      </c>
      <c r="C998" s="9" t="s">
        <v>96</v>
      </c>
      <c r="D998" s="9"/>
      <c r="E998" s="9"/>
      <c r="F998" s="13" t="s">
        <v>543</v>
      </c>
      <c r="G998" s="11">
        <f>G999</f>
        <v>9130.6</v>
      </c>
      <c r="H998" s="11">
        <f t="shared" ref="H998:J998" si="796">H999</f>
        <v>8595.5</v>
      </c>
      <c r="I998" s="11">
        <f t="shared" si="796"/>
        <v>8595.5</v>
      </c>
      <c r="J998" s="11">
        <f t="shared" si="796"/>
        <v>0</v>
      </c>
      <c r="K998" s="18"/>
    </row>
    <row r="999" spans="1:11" ht="31.5" x14ac:dyDescent="0.25">
      <c r="A999" s="4" t="s">
        <v>177</v>
      </c>
      <c r="B999" s="4" t="s">
        <v>96</v>
      </c>
      <c r="C999" s="4" t="s">
        <v>96</v>
      </c>
      <c r="D999" s="4" t="s">
        <v>206</v>
      </c>
      <c r="E999" s="4"/>
      <c r="F999" s="14" t="s">
        <v>1061</v>
      </c>
      <c r="G999" s="5">
        <f t="shared" ref="G999:I1001" si="797">G1000</f>
        <v>9130.6</v>
      </c>
      <c r="H999" s="5">
        <f t="shared" si="797"/>
        <v>8595.5</v>
      </c>
      <c r="I999" s="5">
        <f t="shared" si="797"/>
        <v>8595.5</v>
      </c>
      <c r="J999" s="5">
        <f t="shared" ref="J999:J1001" si="798">J1000</f>
        <v>0</v>
      </c>
      <c r="K999" s="19"/>
    </row>
    <row r="1000" spans="1:11" ht="31.5" x14ac:dyDescent="0.25">
      <c r="A1000" s="4" t="s">
        <v>177</v>
      </c>
      <c r="B1000" s="4" t="s">
        <v>96</v>
      </c>
      <c r="C1000" s="4" t="s">
        <v>96</v>
      </c>
      <c r="D1000" s="4" t="s">
        <v>234</v>
      </c>
      <c r="E1000" s="4"/>
      <c r="F1000" s="14" t="s">
        <v>1380</v>
      </c>
      <c r="G1000" s="5">
        <f t="shared" si="797"/>
        <v>9130.6</v>
      </c>
      <c r="H1000" s="5">
        <f t="shared" si="797"/>
        <v>8595.5</v>
      </c>
      <c r="I1000" s="5">
        <f t="shared" si="797"/>
        <v>8595.5</v>
      </c>
      <c r="J1000" s="5">
        <f t="shared" si="798"/>
        <v>0</v>
      </c>
      <c r="K1000" s="19"/>
    </row>
    <row r="1001" spans="1:11" ht="31.5" x14ac:dyDescent="0.25">
      <c r="A1001" s="4" t="s">
        <v>177</v>
      </c>
      <c r="B1001" s="4" t="s">
        <v>96</v>
      </c>
      <c r="C1001" s="4" t="s">
        <v>96</v>
      </c>
      <c r="D1001" s="4" t="s">
        <v>235</v>
      </c>
      <c r="E1001" s="4"/>
      <c r="F1001" s="14" t="s">
        <v>1381</v>
      </c>
      <c r="G1001" s="5">
        <f t="shared" si="797"/>
        <v>9130.6</v>
      </c>
      <c r="H1001" s="5">
        <f t="shared" si="797"/>
        <v>8595.5</v>
      </c>
      <c r="I1001" s="5">
        <f t="shared" si="797"/>
        <v>8595.5</v>
      </c>
      <c r="J1001" s="5">
        <f t="shared" si="798"/>
        <v>0</v>
      </c>
      <c r="K1001" s="19"/>
    </row>
    <row r="1002" spans="1:11" ht="47.25" x14ac:dyDescent="0.25">
      <c r="A1002" s="4" t="s">
        <v>177</v>
      </c>
      <c r="B1002" s="4" t="s">
        <v>96</v>
      </c>
      <c r="C1002" s="4" t="s">
        <v>96</v>
      </c>
      <c r="D1002" s="4" t="s">
        <v>233</v>
      </c>
      <c r="E1002" s="4"/>
      <c r="F1002" s="14" t="s">
        <v>594</v>
      </c>
      <c r="G1002" s="5">
        <f t="shared" ref="G1002:I1002" si="799">G1003+G1005+G1007</f>
        <v>9130.6</v>
      </c>
      <c r="H1002" s="5">
        <f t="shared" si="799"/>
        <v>8595.5</v>
      </c>
      <c r="I1002" s="5">
        <f t="shared" si="799"/>
        <v>8595.5</v>
      </c>
      <c r="J1002" s="5">
        <f t="shared" ref="J1002" si="800">J1003+J1005+J1007</f>
        <v>0</v>
      </c>
      <c r="K1002" s="19"/>
    </row>
    <row r="1003" spans="1:11" ht="78.75" x14ac:dyDescent="0.25">
      <c r="A1003" s="4" t="s">
        <v>177</v>
      </c>
      <c r="B1003" s="4" t="s">
        <v>96</v>
      </c>
      <c r="C1003" s="4" t="s">
        <v>96</v>
      </c>
      <c r="D1003" s="4" t="s">
        <v>233</v>
      </c>
      <c r="E1003" s="4" t="s">
        <v>22</v>
      </c>
      <c r="F1003" s="14" t="s">
        <v>557</v>
      </c>
      <c r="G1003" s="5">
        <f t="shared" ref="G1003:I1003" si="801">G1004</f>
        <v>7035</v>
      </c>
      <c r="H1003" s="5">
        <f t="shared" si="801"/>
        <v>6502.2</v>
      </c>
      <c r="I1003" s="5">
        <f t="shared" si="801"/>
        <v>6502.2</v>
      </c>
      <c r="J1003" s="5">
        <f t="shared" ref="J1003" si="802">J1004</f>
        <v>0</v>
      </c>
      <c r="K1003" s="19"/>
    </row>
    <row r="1004" spans="1:11" x14ac:dyDescent="0.25">
      <c r="A1004" s="4" t="s">
        <v>177</v>
      </c>
      <c r="B1004" s="4" t="s">
        <v>96</v>
      </c>
      <c r="C1004" s="4" t="s">
        <v>96</v>
      </c>
      <c r="D1004" s="4" t="s">
        <v>233</v>
      </c>
      <c r="E1004" s="4" t="s">
        <v>23</v>
      </c>
      <c r="F1004" s="14" t="s">
        <v>558</v>
      </c>
      <c r="G1004" s="5">
        <v>7035</v>
      </c>
      <c r="H1004" s="5">
        <v>6502.2</v>
      </c>
      <c r="I1004" s="5">
        <v>6502.2</v>
      </c>
      <c r="J1004" s="5"/>
      <c r="K1004" s="19"/>
    </row>
    <row r="1005" spans="1:11" ht="31.5" x14ac:dyDescent="0.25">
      <c r="A1005" s="4" t="s">
        <v>177</v>
      </c>
      <c r="B1005" s="4" t="s">
        <v>96</v>
      </c>
      <c r="C1005" s="4" t="s">
        <v>96</v>
      </c>
      <c r="D1005" s="4" t="s">
        <v>233</v>
      </c>
      <c r="E1005" s="4" t="s">
        <v>15</v>
      </c>
      <c r="F1005" s="14" t="s">
        <v>560</v>
      </c>
      <c r="G1005" s="5">
        <f t="shared" ref="G1005:I1005" si="803">G1006</f>
        <v>2095</v>
      </c>
      <c r="H1005" s="5">
        <f t="shared" si="803"/>
        <v>2092.6999999999998</v>
      </c>
      <c r="I1005" s="5">
        <f t="shared" si="803"/>
        <v>2092.6999999999998</v>
      </c>
      <c r="J1005" s="5">
        <f t="shared" ref="J1005" si="804">J1006</f>
        <v>0</v>
      </c>
      <c r="K1005" s="19"/>
    </row>
    <row r="1006" spans="1:11" ht="31.5" x14ac:dyDescent="0.25">
      <c r="A1006" s="4" t="s">
        <v>177</v>
      </c>
      <c r="B1006" s="4" t="s">
        <v>96</v>
      </c>
      <c r="C1006" s="4" t="s">
        <v>96</v>
      </c>
      <c r="D1006" s="4" t="s">
        <v>233</v>
      </c>
      <c r="E1006" s="4" t="s">
        <v>16</v>
      </c>
      <c r="F1006" s="14" t="s">
        <v>561</v>
      </c>
      <c r="G1006" s="5">
        <v>2095</v>
      </c>
      <c r="H1006" s="5">
        <v>2092.6999999999998</v>
      </c>
      <c r="I1006" s="5">
        <v>2092.6999999999998</v>
      </c>
      <c r="J1006" s="5"/>
      <c r="K1006" s="19"/>
    </row>
    <row r="1007" spans="1:11" x14ac:dyDescent="0.25">
      <c r="A1007" s="4" t="s">
        <v>177</v>
      </c>
      <c r="B1007" s="4" t="s">
        <v>96</v>
      </c>
      <c r="C1007" s="4" t="s">
        <v>96</v>
      </c>
      <c r="D1007" s="4" t="s">
        <v>233</v>
      </c>
      <c r="E1007" s="4" t="s">
        <v>17</v>
      </c>
      <c r="F1007" s="14" t="s">
        <v>576</v>
      </c>
      <c r="G1007" s="5">
        <f t="shared" ref="G1007:I1007" si="805">G1008</f>
        <v>0.6</v>
      </c>
      <c r="H1007" s="5">
        <f t="shared" si="805"/>
        <v>0.6</v>
      </c>
      <c r="I1007" s="5">
        <f t="shared" si="805"/>
        <v>0.6</v>
      </c>
      <c r="J1007" s="5">
        <f t="shared" ref="J1007" si="806">J1008</f>
        <v>0</v>
      </c>
      <c r="K1007" s="19"/>
    </row>
    <row r="1008" spans="1:11" x14ac:dyDescent="0.25">
      <c r="A1008" s="4" t="s">
        <v>177</v>
      </c>
      <c r="B1008" s="4" t="s">
        <v>96</v>
      </c>
      <c r="C1008" s="4" t="s">
        <v>96</v>
      </c>
      <c r="D1008" s="4" t="s">
        <v>233</v>
      </c>
      <c r="E1008" s="4" t="s">
        <v>24</v>
      </c>
      <c r="F1008" s="14" t="s">
        <v>579</v>
      </c>
      <c r="G1008" s="5">
        <v>0.6</v>
      </c>
      <c r="H1008" s="5">
        <v>0.6</v>
      </c>
      <c r="I1008" s="5">
        <v>0.6</v>
      </c>
      <c r="J1008" s="5"/>
      <c r="K1008" s="19"/>
    </row>
    <row r="1009" spans="1:11" s="3" customFormat="1" x14ac:dyDescent="0.25">
      <c r="A1009" s="7" t="s">
        <v>177</v>
      </c>
      <c r="B1009" s="7" t="s">
        <v>40</v>
      </c>
      <c r="C1009" s="7"/>
      <c r="D1009" s="7"/>
      <c r="E1009" s="7"/>
      <c r="F1009" s="28" t="s">
        <v>520</v>
      </c>
      <c r="G1009" s="8">
        <f t="shared" ref="G1009:I1011" si="807">G1010</f>
        <v>1016.2</v>
      </c>
      <c r="H1009" s="8">
        <f t="shared" si="807"/>
        <v>983.5</v>
      </c>
      <c r="I1009" s="8">
        <f t="shared" si="807"/>
        <v>966</v>
      </c>
      <c r="J1009" s="8">
        <f t="shared" ref="J1009:J1011" si="808">J1010</f>
        <v>0</v>
      </c>
      <c r="K1009" s="17"/>
    </row>
    <row r="1010" spans="1:11" s="10" customFormat="1" ht="31.5" x14ac:dyDescent="0.25">
      <c r="A1010" s="9" t="s">
        <v>177</v>
      </c>
      <c r="B1010" s="9" t="s">
        <v>40</v>
      </c>
      <c r="C1010" s="9" t="s">
        <v>81</v>
      </c>
      <c r="D1010" s="9"/>
      <c r="E1010" s="9"/>
      <c r="F1010" s="13" t="s">
        <v>544</v>
      </c>
      <c r="G1010" s="11">
        <f>G1011</f>
        <v>1016.2</v>
      </c>
      <c r="H1010" s="11">
        <f t="shared" si="807"/>
        <v>983.5</v>
      </c>
      <c r="I1010" s="11">
        <f t="shared" si="807"/>
        <v>966</v>
      </c>
      <c r="J1010" s="11">
        <f t="shared" si="808"/>
        <v>0</v>
      </c>
      <c r="K1010" s="18"/>
    </row>
    <row r="1011" spans="1:11" ht="31.5" x14ac:dyDescent="0.25">
      <c r="A1011" s="4" t="s">
        <v>177</v>
      </c>
      <c r="B1011" s="4" t="s">
        <v>40</v>
      </c>
      <c r="C1011" s="4" t="s">
        <v>81</v>
      </c>
      <c r="D1011" s="4" t="s">
        <v>75</v>
      </c>
      <c r="E1011" s="4"/>
      <c r="F1011" s="14" t="s">
        <v>1303</v>
      </c>
      <c r="G1011" s="5">
        <f t="shared" si="807"/>
        <v>1016.2</v>
      </c>
      <c r="H1011" s="5">
        <f t="shared" si="807"/>
        <v>983.5</v>
      </c>
      <c r="I1011" s="5">
        <f t="shared" si="807"/>
        <v>966</v>
      </c>
      <c r="J1011" s="5">
        <f t="shared" si="808"/>
        <v>0</v>
      </c>
      <c r="K1011" s="19"/>
    </row>
    <row r="1012" spans="1:11" ht="31.5" x14ac:dyDescent="0.25">
      <c r="A1012" s="4" t="s">
        <v>177</v>
      </c>
      <c r="B1012" s="4" t="s">
        <v>40</v>
      </c>
      <c r="C1012" s="4" t="s">
        <v>81</v>
      </c>
      <c r="D1012" s="4" t="s">
        <v>82</v>
      </c>
      <c r="E1012" s="4"/>
      <c r="F1012" s="14" t="s">
        <v>1304</v>
      </c>
      <c r="G1012" s="5">
        <f>G1017+G1013</f>
        <v>1016.2</v>
      </c>
      <c r="H1012" s="5">
        <f t="shared" ref="H1012:J1012" si="809">H1017+H1013</f>
        <v>983.5</v>
      </c>
      <c r="I1012" s="5">
        <f t="shared" si="809"/>
        <v>966</v>
      </c>
      <c r="J1012" s="5">
        <f t="shared" si="809"/>
        <v>0</v>
      </c>
      <c r="K1012" s="19"/>
    </row>
    <row r="1013" spans="1:11" ht="31.5" x14ac:dyDescent="0.25">
      <c r="A1013" s="4" t="s">
        <v>177</v>
      </c>
      <c r="B1013" s="4" t="s">
        <v>40</v>
      </c>
      <c r="C1013" s="4" t="s">
        <v>81</v>
      </c>
      <c r="D1013" s="4" t="s">
        <v>94</v>
      </c>
      <c r="E1013" s="4"/>
      <c r="F1013" s="14" t="s">
        <v>1103</v>
      </c>
      <c r="G1013" s="5">
        <f>G1014</f>
        <v>50</v>
      </c>
      <c r="H1013" s="5">
        <f t="shared" ref="H1013:J1015" si="810">H1014</f>
        <v>17.5</v>
      </c>
      <c r="I1013" s="5">
        <f t="shared" si="810"/>
        <v>0</v>
      </c>
      <c r="J1013" s="5">
        <f t="shared" si="810"/>
        <v>0</v>
      </c>
      <c r="K1013" s="19"/>
    </row>
    <row r="1014" spans="1:11" ht="31.5" x14ac:dyDescent="0.25">
      <c r="A1014" s="4" t="s">
        <v>177</v>
      </c>
      <c r="B1014" s="4" t="s">
        <v>40</v>
      </c>
      <c r="C1014" s="4" t="s">
        <v>81</v>
      </c>
      <c r="D1014" s="4" t="s">
        <v>91</v>
      </c>
      <c r="E1014" s="4"/>
      <c r="F1014" s="14" t="s">
        <v>666</v>
      </c>
      <c r="G1014" s="5">
        <f>G1015</f>
        <v>50</v>
      </c>
      <c r="H1014" s="5">
        <f t="shared" si="810"/>
        <v>17.5</v>
      </c>
      <c r="I1014" s="5">
        <f t="shared" si="810"/>
        <v>0</v>
      </c>
      <c r="J1014" s="5">
        <f t="shared" si="810"/>
        <v>0</v>
      </c>
      <c r="K1014" s="19"/>
    </row>
    <row r="1015" spans="1:11" ht="31.5" x14ac:dyDescent="0.25">
      <c r="A1015" s="4" t="s">
        <v>177</v>
      </c>
      <c r="B1015" s="4" t="s">
        <v>40</v>
      </c>
      <c r="C1015" s="4" t="s">
        <v>81</v>
      </c>
      <c r="D1015" s="4" t="s">
        <v>91</v>
      </c>
      <c r="E1015" s="4" t="s">
        <v>15</v>
      </c>
      <c r="F1015" s="14" t="s">
        <v>560</v>
      </c>
      <c r="G1015" s="5">
        <f>G1016</f>
        <v>50</v>
      </c>
      <c r="H1015" s="5">
        <f t="shared" si="810"/>
        <v>17.5</v>
      </c>
      <c r="I1015" s="5">
        <f t="shared" si="810"/>
        <v>0</v>
      </c>
      <c r="J1015" s="5">
        <f t="shared" si="810"/>
        <v>0</v>
      </c>
      <c r="K1015" s="19"/>
    </row>
    <row r="1016" spans="1:11" ht="31.5" x14ac:dyDescent="0.25">
      <c r="A1016" s="4" t="s">
        <v>177</v>
      </c>
      <c r="B1016" s="4" t="s">
        <v>40</v>
      </c>
      <c r="C1016" s="4" t="s">
        <v>81</v>
      </c>
      <c r="D1016" s="4" t="s">
        <v>91</v>
      </c>
      <c r="E1016" s="4" t="s">
        <v>16</v>
      </c>
      <c r="F1016" s="14" t="s">
        <v>561</v>
      </c>
      <c r="G1016" s="5">
        <v>50</v>
      </c>
      <c r="H1016" s="5">
        <v>17.5</v>
      </c>
      <c r="I1016" s="5">
        <v>0</v>
      </c>
      <c r="J1016" s="5"/>
      <c r="K1016" s="19"/>
    </row>
    <row r="1017" spans="1:11" ht="31.5" x14ac:dyDescent="0.25">
      <c r="A1017" s="4" t="s">
        <v>177</v>
      </c>
      <c r="B1017" s="4" t="s">
        <v>40</v>
      </c>
      <c r="C1017" s="4" t="s">
        <v>81</v>
      </c>
      <c r="D1017" s="4" t="s">
        <v>237</v>
      </c>
      <c r="E1017" s="4"/>
      <c r="F1017" s="14" t="s">
        <v>1307</v>
      </c>
      <c r="G1017" s="5">
        <f t="shared" ref="G1017:I1019" si="811">G1018</f>
        <v>966.2</v>
      </c>
      <c r="H1017" s="5">
        <f t="shared" si="811"/>
        <v>966</v>
      </c>
      <c r="I1017" s="5">
        <f t="shared" si="811"/>
        <v>966</v>
      </c>
      <c r="J1017" s="5">
        <f t="shared" ref="J1017:J1019" si="812">J1018</f>
        <v>0</v>
      </c>
      <c r="K1017" s="19"/>
    </row>
    <row r="1018" spans="1:11" x14ac:dyDescent="0.25">
      <c r="A1018" s="4" t="s">
        <v>177</v>
      </c>
      <c r="B1018" s="4" t="s">
        <v>40</v>
      </c>
      <c r="C1018" s="4" t="s">
        <v>81</v>
      </c>
      <c r="D1018" s="4" t="s">
        <v>236</v>
      </c>
      <c r="E1018" s="4"/>
      <c r="F1018" s="14" t="s">
        <v>667</v>
      </c>
      <c r="G1018" s="5">
        <f t="shared" si="811"/>
        <v>966.2</v>
      </c>
      <c r="H1018" s="5">
        <f t="shared" si="811"/>
        <v>966</v>
      </c>
      <c r="I1018" s="5">
        <f t="shared" si="811"/>
        <v>966</v>
      </c>
      <c r="J1018" s="5">
        <f t="shared" si="812"/>
        <v>0</v>
      </c>
      <c r="K1018" s="19"/>
    </row>
    <row r="1019" spans="1:11" ht="31.5" x14ac:dyDescent="0.25">
      <c r="A1019" s="4" t="s">
        <v>177</v>
      </c>
      <c r="B1019" s="4" t="s">
        <v>40</v>
      </c>
      <c r="C1019" s="4" t="s">
        <v>81</v>
      </c>
      <c r="D1019" s="4" t="s">
        <v>236</v>
      </c>
      <c r="E1019" s="4" t="s">
        <v>15</v>
      </c>
      <c r="F1019" s="14" t="s">
        <v>560</v>
      </c>
      <c r="G1019" s="5">
        <f t="shared" si="811"/>
        <v>966.2</v>
      </c>
      <c r="H1019" s="5">
        <f t="shared" si="811"/>
        <v>966</v>
      </c>
      <c r="I1019" s="5">
        <f t="shared" si="811"/>
        <v>966</v>
      </c>
      <c r="J1019" s="5">
        <f t="shared" si="812"/>
        <v>0</v>
      </c>
      <c r="K1019" s="19"/>
    </row>
    <row r="1020" spans="1:11" ht="31.5" x14ac:dyDescent="0.25">
      <c r="A1020" s="4" t="s">
        <v>177</v>
      </c>
      <c r="B1020" s="4" t="s">
        <v>40</v>
      </c>
      <c r="C1020" s="4" t="s">
        <v>81</v>
      </c>
      <c r="D1020" s="4" t="s">
        <v>236</v>
      </c>
      <c r="E1020" s="4" t="s">
        <v>16</v>
      </c>
      <c r="F1020" s="14" t="s">
        <v>561</v>
      </c>
      <c r="G1020" s="5">
        <v>966.2</v>
      </c>
      <c r="H1020" s="5">
        <v>966</v>
      </c>
      <c r="I1020" s="5">
        <v>966</v>
      </c>
      <c r="J1020" s="5"/>
      <c r="K1020" s="19"/>
    </row>
    <row r="1021" spans="1:11" s="3" customFormat="1" x14ac:dyDescent="0.25">
      <c r="A1021" s="7" t="s">
        <v>177</v>
      </c>
      <c r="B1021" s="7" t="s">
        <v>74</v>
      </c>
      <c r="C1021" s="7"/>
      <c r="D1021" s="7"/>
      <c r="E1021" s="7"/>
      <c r="F1021" s="28" t="s">
        <v>521</v>
      </c>
      <c r="G1021" s="8">
        <f t="shared" ref="G1021:I1021" si="813">G1022</f>
        <v>936.7</v>
      </c>
      <c r="H1021" s="8">
        <f t="shared" si="813"/>
        <v>936.7</v>
      </c>
      <c r="I1021" s="8">
        <f t="shared" si="813"/>
        <v>936.7</v>
      </c>
      <c r="J1021" s="8">
        <f t="shared" ref="J1021" si="814">J1022</f>
        <v>0</v>
      </c>
      <c r="K1021" s="17"/>
    </row>
    <row r="1022" spans="1:11" s="10" customFormat="1" x14ac:dyDescent="0.25">
      <c r="A1022" s="9" t="s">
        <v>177</v>
      </c>
      <c r="B1022" s="9" t="s">
        <v>74</v>
      </c>
      <c r="C1022" s="9" t="s">
        <v>74</v>
      </c>
      <c r="D1022" s="9"/>
      <c r="E1022" s="9"/>
      <c r="F1022" s="13" t="s">
        <v>547</v>
      </c>
      <c r="G1022" s="11">
        <f t="shared" ref="G1022:I1022" si="815">G1023+G1029</f>
        <v>936.7</v>
      </c>
      <c r="H1022" s="11">
        <f t="shared" si="815"/>
        <v>936.7</v>
      </c>
      <c r="I1022" s="11">
        <f t="shared" si="815"/>
        <v>936.7</v>
      </c>
      <c r="J1022" s="11">
        <f t="shared" ref="J1022" si="816">J1023+J1029</f>
        <v>0</v>
      </c>
      <c r="K1022" s="18"/>
    </row>
    <row r="1023" spans="1:11" x14ac:dyDescent="0.25">
      <c r="A1023" s="4" t="s">
        <v>177</v>
      </c>
      <c r="B1023" s="4" t="s">
        <v>74</v>
      </c>
      <c r="C1023" s="4" t="s">
        <v>74</v>
      </c>
      <c r="D1023" s="4" t="s">
        <v>133</v>
      </c>
      <c r="E1023" s="4"/>
      <c r="F1023" s="14" t="s">
        <v>1181</v>
      </c>
      <c r="G1023" s="5">
        <f t="shared" ref="G1023:I1027" si="817">G1024</f>
        <v>836.7</v>
      </c>
      <c r="H1023" s="5">
        <f t="shared" si="817"/>
        <v>836.7</v>
      </c>
      <c r="I1023" s="5">
        <f t="shared" si="817"/>
        <v>836.7</v>
      </c>
      <c r="J1023" s="5">
        <f t="shared" ref="J1023:J1027" si="818">J1024</f>
        <v>0</v>
      </c>
      <c r="K1023" s="19"/>
    </row>
    <row r="1024" spans="1:11" ht="47.25" x14ac:dyDescent="0.25">
      <c r="A1024" s="4" t="s">
        <v>177</v>
      </c>
      <c r="B1024" s="4" t="s">
        <v>74</v>
      </c>
      <c r="C1024" s="4" t="s">
        <v>74</v>
      </c>
      <c r="D1024" s="4" t="s">
        <v>137</v>
      </c>
      <c r="E1024" s="4"/>
      <c r="F1024" s="14" t="s">
        <v>1186</v>
      </c>
      <c r="G1024" s="5">
        <f t="shared" si="817"/>
        <v>836.7</v>
      </c>
      <c r="H1024" s="5">
        <f t="shared" si="817"/>
        <v>836.7</v>
      </c>
      <c r="I1024" s="5">
        <f t="shared" si="817"/>
        <v>836.7</v>
      </c>
      <c r="J1024" s="5">
        <f t="shared" si="818"/>
        <v>0</v>
      </c>
      <c r="K1024" s="19"/>
    </row>
    <row r="1025" spans="1:11" ht="31.5" x14ac:dyDescent="0.25">
      <c r="A1025" s="4" t="s">
        <v>177</v>
      </c>
      <c r="B1025" s="4" t="s">
        <v>74</v>
      </c>
      <c r="C1025" s="4" t="s">
        <v>74</v>
      </c>
      <c r="D1025" s="4" t="s">
        <v>138</v>
      </c>
      <c r="E1025" s="4"/>
      <c r="F1025" s="14" t="s">
        <v>1187</v>
      </c>
      <c r="G1025" s="5">
        <f t="shared" si="817"/>
        <v>836.7</v>
      </c>
      <c r="H1025" s="5">
        <f t="shared" si="817"/>
        <v>836.7</v>
      </c>
      <c r="I1025" s="5">
        <f t="shared" si="817"/>
        <v>836.7</v>
      </c>
      <c r="J1025" s="5">
        <f t="shared" si="818"/>
        <v>0</v>
      </c>
      <c r="K1025" s="19"/>
    </row>
    <row r="1026" spans="1:11" ht="63" x14ac:dyDescent="0.25">
      <c r="A1026" s="4" t="s">
        <v>177</v>
      </c>
      <c r="B1026" s="4" t="s">
        <v>74</v>
      </c>
      <c r="C1026" s="4" t="s">
        <v>74</v>
      </c>
      <c r="D1026" s="4" t="s">
        <v>238</v>
      </c>
      <c r="E1026" s="4"/>
      <c r="F1026" s="14" t="s">
        <v>620</v>
      </c>
      <c r="G1026" s="5">
        <f t="shared" si="817"/>
        <v>836.7</v>
      </c>
      <c r="H1026" s="5">
        <f t="shared" si="817"/>
        <v>836.7</v>
      </c>
      <c r="I1026" s="5">
        <f t="shared" si="817"/>
        <v>836.7</v>
      </c>
      <c r="J1026" s="5">
        <f t="shared" si="818"/>
        <v>0</v>
      </c>
      <c r="K1026" s="19"/>
    </row>
    <row r="1027" spans="1:11" ht="31.5" x14ac:dyDescent="0.25">
      <c r="A1027" s="4" t="s">
        <v>177</v>
      </c>
      <c r="B1027" s="4" t="s">
        <v>74</v>
      </c>
      <c r="C1027" s="4" t="s">
        <v>74</v>
      </c>
      <c r="D1027" s="4" t="s">
        <v>238</v>
      </c>
      <c r="E1027" s="4" t="s">
        <v>92</v>
      </c>
      <c r="F1027" s="14" t="s">
        <v>570</v>
      </c>
      <c r="G1027" s="5">
        <f t="shared" si="817"/>
        <v>836.7</v>
      </c>
      <c r="H1027" s="5">
        <f t="shared" si="817"/>
        <v>836.7</v>
      </c>
      <c r="I1027" s="5">
        <f t="shared" si="817"/>
        <v>836.7</v>
      </c>
      <c r="J1027" s="5">
        <f t="shared" si="818"/>
        <v>0</v>
      </c>
      <c r="K1027" s="19"/>
    </row>
    <row r="1028" spans="1:11" ht="47.25" x14ac:dyDescent="0.25">
      <c r="A1028" s="4" t="s">
        <v>177</v>
      </c>
      <c r="B1028" s="4" t="s">
        <v>74</v>
      </c>
      <c r="C1028" s="4" t="s">
        <v>74</v>
      </c>
      <c r="D1028" s="4" t="s">
        <v>238</v>
      </c>
      <c r="E1028" s="4" t="s">
        <v>89</v>
      </c>
      <c r="F1028" s="14" t="s">
        <v>573</v>
      </c>
      <c r="G1028" s="5">
        <v>836.7</v>
      </c>
      <c r="H1028" s="5">
        <v>836.7</v>
      </c>
      <c r="I1028" s="5">
        <v>836.7</v>
      </c>
      <c r="J1028" s="5"/>
      <c r="K1028" s="19"/>
    </row>
    <row r="1029" spans="1:11" ht="47.25" x14ac:dyDescent="0.25">
      <c r="A1029" s="4" t="s">
        <v>177</v>
      </c>
      <c r="B1029" s="4" t="s">
        <v>74</v>
      </c>
      <c r="C1029" s="4" t="s">
        <v>74</v>
      </c>
      <c r="D1029" s="4" t="s">
        <v>115</v>
      </c>
      <c r="E1029" s="4"/>
      <c r="F1029" s="14" t="s">
        <v>1199</v>
      </c>
      <c r="G1029" s="5">
        <f t="shared" ref="G1029:I1033" si="819">G1030</f>
        <v>100</v>
      </c>
      <c r="H1029" s="5">
        <f t="shared" si="819"/>
        <v>100</v>
      </c>
      <c r="I1029" s="5">
        <f t="shared" si="819"/>
        <v>100</v>
      </c>
      <c r="J1029" s="5">
        <f t="shared" ref="J1029:J1033" si="820">J1030</f>
        <v>0</v>
      </c>
      <c r="K1029" s="19"/>
    </row>
    <row r="1030" spans="1:11" ht="31.5" x14ac:dyDescent="0.25">
      <c r="A1030" s="4" t="s">
        <v>177</v>
      </c>
      <c r="B1030" s="4" t="s">
        <v>74</v>
      </c>
      <c r="C1030" s="4" t="s">
        <v>74</v>
      </c>
      <c r="D1030" s="4" t="s">
        <v>139</v>
      </c>
      <c r="E1030" s="4"/>
      <c r="F1030" s="14" t="s">
        <v>1209</v>
      </c>
      <c r="G1030" s="5">
        <f t="shared" si="819"/>
        <v>100</v>
      </c>
      <c r="H1030" s="5">
        <f t="shared" si="819"/>
        <v>100</v>
      </c>
      <c r="I1030" s="5">
        <f t="shared" si="819"/>
        <v>100</v>
      </c>
      <c r="J1030" s="5">
        <f t="shared" si="820"/>
        <v>0</v>
      </c>
      <c r="K1030" s="19"/>
    </row>
    <row r="1031" spans="1:11" ht="47.25" x14ac:dyDescent="0.25">
      <c r="A1031" s="4" t="s">
        <v>177</v>
      </c>
      <c r="B1031" s="4" t="s">
        <v>74</v>
      </c>
      <c r="C1031" s="4" t="s">
        <v>74</v>
      </c>
      <c r="D1031" s="4" t="s">
        <v>240</v>
      </c>
      <c r="E1031" s="4"/>
      <c r="F1031" s="14" t="s">
        <v>1213</v>
      </c>
      <c r="G1031" s="5">
        <f t="shared" si="819"/>
        <v>100</v>
      </c>
      <c r="H1031" s="5">
        <f t="shared" si="819"/>
        <v>100</v>
      </c>
      <c r="I1031" s="5">
        <f t="shared" si="819"/>
        <v>100</v>
      </c>
      <c r="J1031" s="5">
        <f t="shared" si="820"/>
        <v>0</v>
      </c>
      <c r="K1031" s="19"/>
    </row>
    <row r="1032" spans="1:11" ht="31.5" x14ac:dyDescent="0.25">
      <c r="A1032" s="4" t="s">
        <v>177</v>
      </c>
      <c r="B1032" s="4" t="s">
        <v>74</v>
      </c>
      <c r="C1032" s="4" t="s">
        <v>74</v>
      </c>
      <c r="D1032" s="4" t="s">
        <v>239</v>
      </c>
      <c r="E1032" s="4"/>
      <c r="F1032" s="14" t="s">
        <v>631</v>
      </c>
      <c r="G1032" s="5">
        <f t="shared" si="819"/>
        <v>100</v>
      </c>
      <c r="H1032" s="5">
        <f t="shared" si="819"/>
        <v>100</v>
      </c>
      <c r="I1032" s="5">
        <f t="shared" si="819"/>
        <v>100</v>
      </c>
      <c r="J1032" s="5">
        <f t="shared" si="820"/>
        <v>0</v>
      </c>
      <c r="K1032" s="19"/>
    </row>
    <row r="1033" spans="1:11" ht="31.5" x14ac:dyDescent="0.25">
      <c r="A1033" s="4" t="s">
        <v>177</v>
      </c>
      <c r="B1033" s="4" t="s">
        <v>74</v>
      </c>
      <c r="C1033" s="4" t="s">
        <v>74</v>
      </c>
      <c r="D1033" s="4" t="s">
        <v>239</v>
      </c>
      <c r="E1033" s="4" t="s">
        <v>15</v>
      </c>
      <c r="F1033" s="14" t="s">
        <v>560</v>
      </c>
      <c r="G1033" s="5">
        <f t="shared" si="819"/>
        <v>100</v>
      </c>
      <c r="H1033" s="5">
        <f t="shared" si="819"/>
        <v>100</v>
      </c>
      <c r="I1033" s="5">
        <f t="shared" si="819"/>
        <v>100</v>
      </c>
      <c r="J1033" s="5">
        <f t="shared" si="820"/>
        <v>0</v>
      </c>
      <c r="K1033" s="19"/>
    </row>
    <row r="1034" spans="1:11" ht="31.5" x14ac:dyDescent="0.25">
      <c r="A1034" s="4" t="s">
        <v>177</v>
      </c>
      <c r="B1034" s="4" t="s">
        <v>74</v>
      </c>
      <c r="C1034" s="4" t="s">
        <v>74</v>
      </c>
      <c r="D1034" s="4" t="s">
        <v>239</v>
      </c>
      <c r="E1034" s="4" t="s">
        <v>16</v>
      </c>
      <c r="F1034" s="14" t="s">
        <v>561</v>
      </c>
      <c r="G1034" s="5">
        <v>100</v>
      </c>
      <c r="H1034" s="5">
        <v>100</v>
      </c>
      <c r="I1034" s="5">
        <v>100</v>
      </c>
      <c r="J1034" s="5"/>
      <c r="K1034" s="19"/>
    </row>
    <row r="1035" spans="1:11" s="3" customFormat="1" x14ac:dyDescent="0.25">
      <c r="A1035" s="7" t="s">
        <v>177</v>
      </c>
      <c r="B1035" s="7" t="s">
        <v>35</v>
      </c>
      <c r="C1035" s="7"/>
      <c r="D1035" s="7"/>
      <c r="E1035" s="7"/>
      <c r="F1035" s="28" t="s">
        <v>522</v>
      </c>
      <c r="G1035" s="8">
        <f t="shared" ref="G1035:I1041" si="821">G1036</f>
        <v>157.80000000000001</v>
      </c>
      <c r="H1035" s="8">
        <f t="shared" si="821"/>
        <v>157.80000000000001</v>
      </c>
      <c r="I1035" s="8">
        <f t="shared" si="821"/>
        <v>157.80000000000001</v>
      </c>
      <c r="J1035" s="8">
        <f t="shared" ref="J1035:J1041" si="822">J1036</f>
        <v>0</v>
      </c>
      <c r="K1035" s="17"/>
    </row>
    <row r="1036" spans="1:11" s="10" customFormat="1" x14ac:dyDescent="0.25">
      <c r="A1036" s="9" t="s">
        <v>177</v>
      </c>
      <c r="B1036" s="9" t="s">
        <v>35</v>
      </c>
      <c r="C1036" s="9" t="s">
        <v>9</v>
      </c>
      <c r="D1036" s="9"/>
      <c r="E1036" s="9"/>
      <c r="F1036" s="13" t="s">
        <v>549</v>
      </c>
      <c r="G1036" s="11">
        <f t="shared" si="821"/>
        <v>157.80000000000001</v>
      </c>
      <c r="H1036" s="11">
        <f t="shared" si="821"/>
        <v>157.80000000000001</v>
      </c>
      <c r="I1036" s="11">
        <f t="shared" si="821"/>
        <v>157.80000000000001</v>
      </c>
      <c r="J1036" s="11">
        <f t="shared" si="822"/>
        <v>0</v>
      </c>
      <c r="K1036" s="18"/>
    </row>
    <row r="1037" spans="1:11" x14ac:dyDescent="0.25">
      <c r="A1037" s="4" t="s">
        <v>177</v>
      </c>
      <c r="B1037" s="4" t="s">
        <v>35</v>
      </c>
      <c r="C1037" s="4" t="s">
        <v>9</v>
      </c>
      <c r="D1037" s="4" t="s">
        <v>110</v>
      </c>
      <c r="E1037" s="4"/>
      <c r="F1037" s="14" t="s">
        <v>1169</v>
      </c>
      <c r="G1037" s="5">
        <f t="shared" si="821"/>
        <v>157.80000000000001</v>
      </c>
      <c r="H1037" s="5">
        <f t="shared" si="821"/>
        <v>157.80000000000001</v>
      </c>
      <c r="I1037" s="5">
        <f t="shared" si="821"/>
        <v>157.80000000000001</v>
      </c>
      <c r="J1037" s="5">
        <f t="shared" si="822"/>
        <v>0</v>
      </c>
      <c r="K1037" s="19"/>
    </row>
    <row r="1038" spans="1:11" ht="31.5" x14ac:dyDescent="0.25">
      <c r="A1038" s="4" t="s">
        <v>177</v>
      </c>
      <c r="B1038" s="4" t="s">
        <v>35</v>
      </c>
      <c r="C1038" s="4" t="s">
        <v>9</v>
      </c>
      <c r="D1038" s="4" t="s">
        <v>156</v>
      </c>
      <c r="E1038" s="4"/>
      <c r="F1038" s="14" t="s">
        <v>1170</v>
      </c>
      <c r="G1038" s="5">
        <f t="shared" si="821"/>
        <v>157.80000000000001</v>
      </c>
      <c r="H1038" s="5">
        <f t="shared" si="821"/>
        <v>157.80000000000001</v>
      </c>
      <c r="I1038" s="5">
        <f t="shared" si="821"/>
        <v>157.80000000000001</v>
      </c>
      <c r="J1038" s="5">
        <f t="shared" si="822"/>
        <v>0</v>
      </c>
      <c r="K1038" s="19"/>
    </row>
    <row r="1039" spans="1:11" ht="31.5" x14ac:dyDescent="0.25">
      <c r="A1039" s="4" t="s">
        <v>177</v>
      </c>
      <c r="B1039" s="4" t="s">
        <v>35</v>
      </c>
      <c r="C1039" s="4" t="s">
        <v>9</v>
      </c>
      <c r="D1039" s="4" t="s">
        <v>157</v>
      </c>
      <c r="E1039" s="4"/>
      <c r="F1039" s="14" t="s">
        <v>1171</v>
      </c>
      <c r="G1039" s="5">
        <f t="shared" si="821"/>
        <v>157.80000000000001</v>
      </c>
      <c r="H1039" s="5">
        <f t="shared" si="821"/>
        <v>157.80000000000001</v>
      </c>
      <c r="I1039" s="5">
        <f t="shared" si="821"/>
        <v>157.80000000000001</v>
      </c>
      <c r="J1039" s="5">
        <f t="shared" si="822"/>
        <v>0</v>
      </c>
      <c r="K1039" s="19"/>
    </row>
    <row r="1040" spans="1:11" ht="47.25" x14ac:dyDescent="0.25">
      <c r="A1040" s="4" t="s">
        <v>177</v>
      </c>
      <c r="B1040" s="4" t="s">
        <v>35</v>
      </c>
      <c r="C1040" s="4" t="s">
        <v>9</v>
      </c>
      <c r="D1040" s="4" t="s">
        <v>147</v>
      </c>
      <c r="E1040" s="4"/>
      <c r="F1040" s="14" t="s">
        <v>607</v>
      </c>
      <c r="G1040" s="5">
        <f t="shared" si="821"/>
        <v>157.80000000000001</v>
      </c>
      <c r="H1040" s="5">
        <f t="shared" si="821"/>
        <v>157.80000000000001</v>
      </c>
      <c r="I1040" s="5">
        <f t="shared" si="821"/>
        <v>157.80000000000001</v>
      </c>
      <c r="J1040" s="5">
        <f t="shared" si="822"/>
        <v>0</v>
      </c>
      <c r="K1040" s="19"/>
    </row>
    <row r="1041" spans="1:11" ht="31.5" x14ac:dyDescent="0.25">
      <c r="A1041" s="4" t="s">
        <v>177</v>
      </c>
      <c r="B1041" s="4" t="s">
        <v>35</v>
      </c>
      <c r="C1041" s="4" t="s">
        <v>9</v>
      </c>
      <c r="D1041" s="4" t="s">
        <v>147</v>
      </c>
      <c r="E1041" s="4" t="s">
        <v>15</v>
      </c>
      <c r="F1041" s="14" t="s">
        <v>560</v>
      </c>
      <c r="G1041" s="5">
        <f t="shared" si="821"/>
        <v>157.80000000000001</v>
      </c>
      <c r="H1041" s="5">
        <f t="shared" si="821"/>
        <v>157.80000000000001</v>
      </c>
      <c r="I1041" s="5">
        <f t="shared" si="821"/>
        <v>157.80000000000001</v>
      </c>
      <c r="J1041" s="5">
        <f t="shared" si="822"/>
        <v>0</v>
      </c>
      <c r="K1041" s="19"/>
    </row>
    <row r="1042" spans="1:11" ht="31.5" x14ac:dyDescent="0.25">
      <c r="A1042" s="4" t="s">
        <v>177</v>
      </c>
      <c r="B1042" s="4" t="s">
        <v>35</v>
      </c>
      <c r="C1042" s="4" t="s">
        <v>9</v>
      </c>
      <c r="D1042" s="4" t="s">
        <v>147</v>
      </c>
      <c r="E1042" s="4" t="s">
        <v>16</v>
      </c>
      <c r="F1042" s="14" t="s">
        <v>561</v>
      </c>
      <c r="G1042" s="5">
        <v>157.80000000000001</v>
      </c>
      <c r="H1042" s="5">
        <v>157.80000000000001</v>
      </c>
      <c r="I1042" s="5">
        <v>157.80000000000001</v>
      </c>
      <c r="J1042" s="5"/>
      <c r="K1042" s="19"/>
    </row>
    <row r="1043" spans="1:11" s="3" customFormat="1" x14ac:dyDescent="0.25">
      <c r="A1043" s="7" t="s">
        <v>177</v>
      </c>
      <c r="B1043" s="7" t="s">
        <v>97</v>
      </c>
      <c r="C1043" s="7"/>
      <c r="D1043" s="7"/>
      <c r="E1043" s="7"/>
      <c r="F1043" s="12" t="s">
        <v>523</v>
      </c>
      <c r="G1043" s="8">
        <f t="shared" ref="G1043:I1049" si="823">G1044</f>
        <v>3000.9</v>
      </c>
      <c r="H1043" s="8">
        <f t="shared" si="823"/>
        <v>0</v>
      </c>
      <c r="I1043" s="8">
        <f t="shared" si="823"/>
        <v>0</v>
      </c>
      <c r="J1043" s="8">
        <f t="shared" ref="J1043:J1049" si="824">J1044</f>
        <v>0</v>
      </c>
      <c r="K1043" s="17"/>
    </row>
    <row r="1044" spans="1:11" s="10" customFormat="1" x14ac:dyDescent="0.25">
      <c r="A1044" s="9" t="s">
        <v>177</v>
      </c>
      <c r="B1044" s="9" t="s">
        <v>97</v>
      </c>
      <c r="C1044" s="9" t="s">
        <v>74</v>
      </c>
      <c r="D1044" s="9"/>
      <c r="E1044" s="9"/>
      <c r="F1044" s="13" t="s">
        <v>551</v>
      </c>
      <c r="G1044" s="11">
        <f>G1045+G1051</f>
        <v>3000.9</v>
      </c>
      <c r="H1044" s="11">
        <f t="shared" ref="H1044:J1044" si="825">H1045+H1051</f>
        <v>0</v>
      </c>
      <c r="I1044" s="11">
        <f t="shared" si="825"/>
        <v>0</v>
      </c>
      <c r="J1044" s="11">
        <f t="shared" si="825"/>
        <v>0</v>
      </c>
      <c r="K1044" s="18"/>
    </row>
    <row r="1045" spans="1:11" ht="31.5" x14ac:dyDescent="0.25">
      <c r="A1045" s="4" t="s">
        <v>177</v>
      </c>
      <c r="B1045" s="4" t="s">
        <v>97</v>
      </c>
      <c r="C1045" s="4" t="s">
        <v>74</v>
      </c>
      <c r="D1045" s="4" t="s">
        <v>75</v>
      </c>
      <c r="E1045" s="4"/>
      <c r="F1045" s="14" t="s">
        <v>1303</v>
      </c>
      <c r="G1045" s="5">
        <f t="shared" si="823"/>
        <v>2625.6</v>
      </c>
      <c r="H1045" s="5">
        <f t="shared" si="823"/>
        <v>0</v>
      </c>
      <c r="I1045" s="5">
        <f t="shared" si="823"/>
        <v>0</v>
      </c>
      <c r="J1045" s="5">
        <f t="shared" si="824"/>
        <v>0</v>
      </c>
      <c r="K1045" s="19"/>
    </row>
    <row r="1046" spans="1:11" ht="31.5" x14ac:dyDescent="0.25">
      <c r="A1046" s="4" t="s">
        <v>177</v>
      </c>
      <c r="B1046" s="4" t="s">
        <v>97</v>
      </c>
      <c r="C1046" s="4" t="s">
        <v>74</v>
      </c>
      <c r="D1046" s="4" t="s">
        <v>82</v>
      </c>
      <c r="E1046" s="4"/>
      <c r="F1046" s="14" t="s">
        <v>1304</v>
      </c>
      <c r="G1046" s="5">
        <f t="shared" si="823"/>
        <v>2625.6</v>
      </c>
      <c r="H1046" s="5">
        <f t="shared" si="823"/>
        <v>0</v>
      </c>
      <c r="I1046" s="5">
        <f t="shared" si="823"/>
        <v>0</v>
      </c>
      <c r="J1046" s="5">
        <f t="shared" si="824"/>
        <v>0</v>
      </c>
      <c r="K1046" s="19"/>
    </row>
    <row r="1047" spans="1:11" ht="31.5" x14ac:dyDescent="0.25">
      <c r="A1047" s="4" t="s">
        <v>177</v>
      </c>
      <c r="B1047" s="4" t="s">
        <v>97</v>
      </c>
      <c r="C1047" s="4" t="s">
        <v>74</v>
      </c>
      <c r="D1047" s="4" t="s">
        <v>972</v>
      </c>
      <c r="E1047" s="4"/>
      <c r="F1047" s="14" t="s">
        <v>1308</v>
      </c>
      <c r="G1047" s="5">
        <f t="shared" si="823"/>
        <v>2625.6</v>
      </c>
      <c r="H1047" s="5">
        <f t="shared" si="823"/>
        <v>0</v>
      </c>
      <c r="I1047" s="5">
        <f t="shared" si="823"/>
        <v>0</v>
      </c>
      <c r="J1047" s="5">
        <f t="shared" si="824"/>
        <v>0</v>
      </c>
      <c r="K1047" s="19"/>
    </row>
    <row r="1048" spans="1:11" x14ac:dyDescent="0.25">
      <c r="A1048" s="4" t="s">
        <v>177</v>
      </c>
      <c r="B1048" s="4" t="s">
        <v>97</v>
      </c>
      <c r="C1048" s="4" t="s">
        <v>74</v>
      </c>
      <c r="D1048" s="4" t="s">
        <v>973</v>
      </c>
      <c r="E1048" s="4"/>
      <c r="F1048" s="14" t="s">
        <v>975</v>
      </c>
      <c r="G1048" s="5">
        <f t="shared" si="823"/>
        <v>2625.6</v>
      </c>
      <c r="H1048" s="5">
        <f t="shared" si="823"/>
        <v>0</v>
      </c>
      <c r="I1048" s="5">
        <f t="shared" si="823"/>
        <v>0</v>
      </c>
      <c r="J1048" s="5">
        <f t="shared" si="824"/>
        <v>0</v>
      </c>
      <c r="K1048" s="19"/>
    </row>
    <row r="1049" spans="1:11" ht="31.5" x14ac:dyDescent="0.25">
      <c r="A1049" s="4" t="s">
        <v>177</v>
      </c>
      <c r="B1049" s="4" t="s">
        <v>97</v>
      </c>
      <c r="C1049" s="4" t="s">
        <v>74</v>
      </c>
      <c r="D1049" s="4" t="s">
        <v>973</v>
      </c>
      <c r="E1049" s="4" t="s">
        <v>15</v>
      </c>
      <c r="F1049" s="14" t="s">
        <v>560</v>
      </c>
      <c r="G1049" s="5">
        <f t="shared" si="823"/>
        <v>2625.6</v>
      </c>
      <c r="H1049" s="5">
        <f t="shared" si="823"/>
        <v>0</v>
      </c>
      <c r="I1049" s="5">
        <f t="shared" si="823"/>
        <v>0</v>
      </c>
      <c r="J1049" s="5">
        <f t="shared" si="824"/>
        <v>0</v>
      </c>
      <c r="K1049" s="19"/>
    </row>
    <row r="1050" spans="1:11" ht="31.5" x14ac:dyDescent="0.25">
      <c r="A1050" s="4" t="s">
        <v>177</v>
      </c>
      <c r="B1050" s="4" t="s">
        <v>97</v>
      </c>
      <c r="C1050" s="4" t="s">
        <v>74</v>
      </c>
      <c r="D1050" s="4" t="s">
        <v>973</v>
      </c>
      <c r="E1050" s="4" t="s">
        <v>16</v>
      </c>
      <c r="F1050" s="14" t="s">
        <v>561</v>
      </c>
      <c r="G1050" s="5">
        <v>2625.6</v>
      </c>
      <c r="H1050" s="5">
        <v>0</v>
      </c>
      <c r="I1050" s="5">
        <v>0</v>
      </c>
      <c r="J1050" s="5"/>
      <c r="K1050" s="19"/>
    </row>
    <row r="1051" spans="1:11" ht="31.5" x14ac:dyDescent="0.25">
      <c r="A1051" s="4" t="s">
        <v>177</v>
      </c>
      <c r="B1051" s="4" t="s">
        <v>97</v>
      </c>
      <c r="C1051" s="4" t="s">
        <v>74</v>
      </c>
      <c r="D1051" s="4" t="s">
        <v>26</v>
      </c>
      <c r="E1051" s="4"/>
      <c r="F1051" s="14" t="s">
        <v>1102</v>
      </c>
      <c r="G1051" s="5">
        <f>G1052</f>
        <v>375.3</v>
      </c>
      <c r="H1051" s="5">
        <f t="shared" ref="H1051:J1054" si="826">H1052</f>
        <v>0</v>
      </c>
      <c r="I1051" s="5">
        <f t="shared" si="826"/>
        <v>0</v>
      </c>
      <c r="J1051" s="5">
        <f t="shared" si="826"/>
        <v>0</v>
      </c>
      <c r="K1051" s="19"/>
    </row>
    <row r="1052" spans="1:11" ht="47.25" x14ac:dyDescent="0.25">
      <c r="A1052" s="4" t="s">
        <v>177</v>
      </c>
      <c r="B1052" s="4" t="s">
        <v>97</v>
      </c>
      <c r="C1052" s="4" t="s">
        <v>74</v>
      </c>
      <c r="D1052" s="4" t="s">
        <v>101</v>
      </c>
      <c r="E1052" s="4"/>
      <c r="F1052" s="14" t="s">
        <v>1142</v>
      </c>
      <c r="G1052" s="5">
        <f>G1053</f>
        <v>375.3</v>
      </c>
      <c r="H1052" s="5">
        <f t="shared" si="826"/>
        <v>0</v>
      </c>
      <c r="I1052" s="5">
        <f t="shared" si="826"/>
        <v>0</v>
      </c>
      <c r="J1052" s="5">
        <f t="shared" si="826"/>
        <v>0</v>
      </c>
      <c r="K1052" s="19"/>
    </row>
    <row r="1053" spans="1:11" ht="47.25" x14ac:dyDescent="0.25">
      <c r="A1053" s="4" t="s">
        <v>177</v>
      </c>
      <c r="B1053" s="4" t="s">
        <v>97</v>
      </c>
      <c r="C1053" s="4" t="s">
        <v>74</v>
      </c>
      <c r="D1053" s="4" t="s">
        <v>98</v>
      </c>
      <c r="E1053" s="4"/>
      <c r="F1053" s="14" t="s">
        <v>1071</v>
      </c>
      <c r="G1053" s="5">
        <f>G1054</f>
        <v>375.3</v>
      </c>
      <c r="H1053" s="5">
        <f t="shared" si="826"/>
        <v>0</v>
      </c>
      <c r="I1053" s="5">
        <f t="shared" si="826"/>
        <v>0</v>
      </c>
      <c r="J1053" s="5">
        <f t="shared" si="826"/>
        <v>0</v>
      </c>
      <c r="K1053" s="19"/>
    </row>
    <row r="1054" spans="1:11" ht="31.5" x14ac:dyDescent="0.25">
      <c r="A1054" s="4" t="s">
        <v>177</v>
      </c>
      <c r="B1054" s="4" t="s">
        <v>97</v>
      </c>
      <c r="C1054" s="4" t="s">
        <v>74</v>
      </c>
      <c r="D1054" s="4" t="s">
        <v>98</v>
      </c>
      <c r="E1054" s="4" t="s">
        <v>15</v>
      </c>
      <c r="F1054" s="14" t="s">
        <v>560</v>
      </c>
      <c r="G1054" s="5">
        <f>G1055</f>
        <v>375.3</v>
      </c>
      <c r="H1054" s="5">
        <f t="shared" si="826"/>
        <v>0</v>
      </c>
      <c r="I1054" s="5">
        <f t="shared" si="826"/>
        <v>0</v>
      </c>
      <c r="J1054" s="5">
        <f t="shared" si="826"/>
        <v>0</v>
      </c>
      <c r="K1054" s="19"/>
    </row>
    <row r="1055" spans="1:11" ht="31.5" x14ac:dyDescent="0.25">
      <c r="A1055" s="4" t="s">
        <v>177</v>
      </c>
      <c r="B1055" s="4" t="s">
        <v>97</v>
      </c>
      <c r="C1055" s="4" t="s">
        <v>74</v>
      </c>
      <c r="D1055" s="4" t="s">
        <v>98</v>
      </c>
      <c r="E1055" s="4" t="s">
        <v>16</v>
      </c>
      <c r="F1055" s="14" t="s">
        <v>561</v>
      </c>
      <c r="G1055" s="5">
        <v>375.3</v>
      </c>
      <c r="H1055" s="5">
        <v>0</v>
      </c>
      <c r="I1055" s="5">
        <v>0</v>
      </c>
      <c r="J1055" s="5"/>
      <c r="K1055" s="19"/>
    </row>
    <row r="1056" spans="1:11" s="3" customFormat="1" x14ac:dyDescent="0.25">
      <c r="A1056" s="7" t="s">
        <v>177</v>
      </c>
      <c r="B1056" s="7" t="s">
        <v>41</v>
      </c>
      <c r="C1056" s="7"/>
      <c r="D1056" s="7"/>
      <c r="E1056" s="7"/>
      <c r="F1056" s="28" t="s">
        <v>946</v>
      </c>
      <c r="G1056" s="8">
        <f t="shared" ref="G1056:I1062" si="827">G1057</f>
        <v>527.4</v>
      </c>
      <c r="H1056" s="8">
        <f t="shared" si="827"/>
        <v>527.4</v>
      </c>
      <c r="I1056" s="8">
        <f t="shared" si="827"/>
        <v>527.4</v>
      </c>
      <c r="J1056" s="8">
        <f t="shared" ref="J1056:J1062" si="828">J1057</f>
        <v>0</v>
      </c>
      <c r="K1056" s="17"/>
    </row>
    <row r="1057" spans="1:11" s="10" customFormat="1" x14ac:dyDescent="0.25">
      <c r="A1057" s="9" t="s">
        <v>177</v>
      </c>
      <c r="B1057" s="9" t="s">
        <v>41</v>
      </c>
      <c r="C1057" s="9" t="s">
        <v>169</v>
      </c>
      <c r="D1057" s="9"/>
      <c r="E1057" s="9"/>
      <c r="F1057" s="13" t="s">
        <v>778</v>
      </c>
      <c r="G1057" s="11">
        <f t="shared" si="827"/>
        <v>527.4</v>
      </c>
      <c r="H1057" s="11">
        <f t="shared" si="827"/>
        <v>527.4</v>
      </c>
      <c r="I1057" s="11">
        <f t="shared" si="827"/>
        <v>527.4</v>
      </c>
      <c r="J1057" s="11">
        <f t="shared" si="828"/>
        <v>0</v>
      </c>
      <c r="K1057" s="18"/>
    </row>
    <row r="1058" spans="1:11" ht="31.5" x14ac:dyDescent="0.25">
      <c r="A1058" s="4" t="s">
        <v>177</v>
      </c>
      <c r="B1058" s="4" t="s">
        <v>41</v>
      </c>
      <c r="C1058" s="4" t="s">
        <v>169</v>
      </c>
      <c r="D1058" s="4" t="s">
        <v>671</v>
      </c>
      <c r="E1058" s="4"/>
      <c r="F1058" s="14" t="s">
        <v>1188</v>
      </c>
      <c r="G1058" s="5">
        <f t="shared" si="827"/>
        <v>527.4</v>
      </c>
      <c r="H1058" s="5">
        <f t="shared" si="827"/>
        <v>527.4</v>
      </c>
      <c r="I1058" s="5">
        <f t="shared" si="827"/>
        <v>527.4</v>
      </c>
      <c r="J1058" s="5">
        <f t="shared" si="828"/>
        <v>0</v>
      </c>
      <c r="K1058" s="19"/>
    </row>
    <row r="1059" spans="1:11" ht="31.5" x14ac:dyDescent="0.25">
      <c r="A1059" s="4" t="s">
        <v>177</v>
      </c>
      <c r="B1059" s="4" t="s">
        <v>41</v>
      </c>
      <c r="C1059" s="4" t="s">
        <v>169</v>
      </c>
      <c r="D1059" s="4" t="s">
        <v>675</v>
      </c>
      <c r="E1059" s="4"/>
      <c r="F1059" s="14" t="s">
        <v>1194</v>
      </c>
      <c r="G1059" s="5">
        <f t="shared" si="827"/>
        <v>527.4</v>
      </c>
      <c r="H1059" s="5">
        <f t="shared" si="827"/>
        <v>527.4</v>
      </c>
      <c r="I1059" s="5">
        <f t="shared" si="827"/>
        <v>527.4</v>
      </c>
      <c r="J1059" s="5">
        <f t="shared" si="828"/>
        <v>0</v>
      </c>
      <c r="K1059" s="19"/>
    </row>
    <row r="1060" spans="1:11" ht="63" x14ac:dyDescent="0.25">
      <c r="A1060" s="4" t="s">
        <v>177</v>
      </c>
      <c r="B1060" s="4" t="s">
        <v>41</v>
      </c>
      <c r="C1060" s="4" t="s">
        <v>169</v>
      </c>
      <c r="D1060" s="4" t="s">
        <v>676</v>
      </c>
      <c r="E1060" s="4"/>
      <c r="F1060" s="14" t="s">
        <v>1195</v>
      </c>
      <c r="G1060" s="5">
        <f t="shared" si="827"/>
        <v>527.4</v>
      </c>
      <c r="H1060" s="5">
        <f t="shared" si="827"/>
        <v>527.4</v>
      </c>
      <c r="I1060" s="5">
        <f t="shared" si="827"/>
        <v>527.4</v>
      </c>
      <c r="J1060" s="5">
        <f t="shared" si="828"/>
        <v>0</v>
      </c>
      <c r="K1060" s="19"/>
    </row>
    <row r="1061" spans="1:11" ht="31.5" x14ac:dyDescent="0.25">
      <c r="A1061" s="4" t="s">
        <v>177</v>
      </c>
      <c r="B1061" s="4" t="s">
        <v>41</v>
      </c>
      <c r="C1061" s="4" t="s">
        <v>169</v>
      </c>
      <c r="D1061" s="4" t="s">
        <v>674</v>
      </c>
      <c r="E1061" s="4"/>
      <c r="F1061" s="14" t="s">
        <v>789</v>
      </c>
      <c r="G1061" s="5">
        <f t="shared" si="827"/>
        <v>527.4</v>
      </c>
      <c r="H1061" s="5">
        <f t="shared" si="827"/>
        <v>527.4</v>
      </c>
      <c r="I1061" s="5">
        <f t="shared" si="827"/>
        <v>527.4</v>
      </c>
      <c r="J1061" s="5">
        <f t="shared" si="828"/>
        <v>0</v>
      </c>
      <c r="K1061" s="19"/>
    </row>
    <row r="1062" spans="1:11" ht="31.5" x14ac:dyDescent="0.25">
      <c r="A1062" s="4" t="s">
        <v>177</v>
      </c>
      <c r="B1062" s="4" t="s">
        <v>41</v>
      </c>
      <c r="C1062" s="4" t="s">
        <v>169</v>
      </c>
      <c r="D1062" s="4" t="s">
        <v>674</v>
      </c>
      <c r="E1062" s="4" t="s">
        <v>15</v>
      </c>
      <c r="F1062" s="14" t="s">
        <v>560</v>
      </c>
      <c r="G1062" s="5">
        <f t="shared" si="827"/>
        <v>527.4</v>
      </c>
      <c r="H1062" s="5">
        <f t="shared" si="827"/>
        <v>527.4</v>
      </c>
      <c r="I1062" s="5">
        <f t="shared" si="827"/>
        <v>527.4</v>
      </c>
      <c r="J1062" s="5">
        <f t="shared" si="828"/>
        <v>0</v>
      </c>
      <c r="K1062" s="19"/>
    </row>
    <row r="1063" spans="1:11" ht="31.5" x14ac:dyDescent="0.25">
      <c r="A1063" s="4" t="s">
        <v>177</v>
      </c>
      <c r="B1063" s="4" t="s">
        <v>41</v>
      </c>
      <c r="C1063" s="4" t="s">
        <v>169</v>
      </c>
      <c r="D1063" s="4" t="s">
        <v>674</v>
      </c>
      <c r="E1063" s="4" t="s">
        <v>16</v>
      </c>
      <c r="F1063" s="14" t="s">
        <v>561</v>
      </c>
      <c r="G1063" s="5">
        <v>527.4</v>
      </c>
      <c r="H1063" s="5">
        <v>527.4</v>
      </c>
      <c r="I1063" s="5">
        <v>527.4</v>
      </c>
      <c r="J1063" s="5"/>
      <c r="K1063" s="19"/>
    </row>
    <row r="1064" spans="1:11" s="3" customFormat="1" ht="31.5" x14ac:dyDescent="0.25">
      <c r="A1064" s="7" t="s">
        <v>241</v>
      </c>
      <c r="B1064" s="7"/>
      <c r="C1064" s="7"/>
      <c r="D1064" s="7"/>
      <c r="E1064" s="7"/>
      <c r="F1064" s="28" t="s">
        <v>498</v>
      </c>
      <c r="G1064" s="8">
        <f>G1065+G1121+G1146+G1196+G1233+G1249+G1263+G1278+G1271</f>
        <v>554468.4</v>
      </c>
      <c r="H1064" s="8">
        <f>H1065+H1121+H1146+H1196+H1233+H1249+H1263+H1278+H1271</f>
        <v>635421.69999999995</v>
      </c>
      <c r="I1064" s="8">
        <f>I1065+I1121+I1146+I1196+I1233+I1249+I1263+I1278+I1271</f>
        <v>599200.69999999995</v>
      </c>
      <c r="J1064" s="8">
        <f>J1065+J1121+J1146+J1196+J1233+J1249+J1263+J1278+J1271</f>
        <v>0</v>
      </c>
      <c r="K1064" s="17"/>
    </row>
    <row r="1065" spans="1:11" s="3" customFormat="1" x14ac:dyDescent="0.25">
      <c r="A1065" s="7" t="s">
        <v>241</v>
      </c>
      <c r="B1065" s="7" t="s">
        <v>9</v>
      </c>
      <c r="C1065" s="7"/>
      <c r="D1065" s="7"/>
      <c r="E1065" s="7"/>
      <c r="F1065" s="28" t="s">
        <v>516</v>
      </c>
      <c r="G1065" s="8">
        <f>G1066+G1087</f>
        <v>69151.200000000012</v>
      </c>
      <c r="H1065" s="8">
        <f>H1066+H1087</f>
        <v>63335.4</v>
      </c>
      <c r="I1065" s="8">
        <f>I1066+I1087</f>
        <v>61981.600000000006</v>
      </c>
      <c r="J1065" s="8">
        <f>J1066+J1087</f>
        <v>0</v>
      </c>
      <c r="K1065" s="17"/>
    </row>
    <row r="1066" spans="1:11" s="10" customFormat="1" ht="63" x14ac:dyDescent="0.25">
      <c r="A1066" s="9" t="s">
        <v>241</v>
      </c>
      <c r="B1066" s="9" t="s">
        <v>9</v>
      </c>
      <c r="C1066" s="9" t="s">
        <v>34</v>
      </c>
      <c r="D1066" s="9"/>
      <c r="E1066" s="9"/>
      <c r="F1066" s="13" t="s">
        <v>528</v>
      </c>
      <c r="G1066" s="11">
        <f>G1067+G1075</f>
        <v>56215.80000000001</v>
      </c>
      <c r="H1066" s="11">
        <f t="shared" ref="H1066:J1066" si="829">H1067+H1075</f>
        <v>49175.3</v>
      </c>
      <c r="I1066" s="11">
        <f t="shared" si="829"/>
        <v>49175.3</v>
      </c>
      <c r="J1066" s="11">
        <f t="shared" si="829"/>
        <v>0</v>
      </c>
      <c r="K1066" s="18"/>
    </row>
    <row r="1067" spans="1:11" ht="47.25" x14ac:dyDescent="0.25">
      <c r="A1067" s="4" t="s">
        <v>241</v>
      </c>
      <c r="B1067" s="4" t="s">
        <v>9</v>
      </c>
      <c r="C1067" s="4" t="s">
        <v>34</v>
      </c>
      <c r="D1067" s="4" t="s">
        <v>115</v>
      </c>
      <c r="E1067" s="4"/>
      <c r="F1067" s="14" t="s">
        <v>1199</v>
      </c>
      <c r="G1067" s="5">
        <f t="shared" ref="G1067:I1069" si="830">G1068</f>
        <v>5875.8000000000011</v>
      </c>
      <c r="H1067" s="5">
        <f t="shared" si="830"/>
        <v>5875.8000000000011</v>
      </c>
      <c r="I1067" s="5">
        <f t="shared" si="830"/>
        <v>5875.8000000000011</v>
      </c>
      <c r="J1067" s="5">
        <f t="shared" ref="J1067:J1069" si="831">J1068</f>
        <v>0</v>
      </c>
      <c r="K1067" s="19"/>
    </row>
    <row r="1068" spans="1:11" ht="31.5" x14ac:dyDescent="0.25">
      <c r="A1068" s="4" t="s">
        <v>241</v>
      </c>
      <c r="B1068" s="4" t="s">
        <v>9</v>
      </c>
      <c r="C1068" s="4" t="s">
        <v>34</v>
      </c>
      <c r="D1068" s="4" t="s">
        <v>172</v>
      </c>
      <c r="E1068" s="4"/>
      <c r="F1068" s="14" t="s">
        <v>1207</v>
      </c>
      <c r="G1068" s="5">
        <f t="shared" si="830"/>
        <v>5875.8000000000011</v>
      </c>
      <c r="H1068" s="5">
        <f t="shared" si="830"/>
        <v>5875.8000000000011</v>
      </c>
      <c r="I1068" s="5">
        <f t="shared" si="830"/>
        <v>5875.8000000000011</v>
      </c>
      <c r="J1068" s="5">
        <f t="shared" si="831"/>
        <v>0</v>
      </c>
      <c r="K1068" s="19"/>
    </row>
    <row r="1069" spans="1:11" ht="63" x14ac:dyDescent="0.25">
      <c r="A1069" s="4" t="s">
        <v>241</v>
      </c>
      <c r="B1069" s="4" t="s">
        <v>9</v>
      </c>
      <c r="C1069" s="4" t="s">
        <v>34</v>
      </c>
      <c r="D1069" s="4" t="s">
        <v>181</v>
      </c>
      <c r="E1069" s="4"/>
      <c r="F1069" s="14" t="s">
        <v>1037</v>
      </c>
      <c r="G1069" s="5">
        <f t="shared" si="830"/>
        <v>5875.8000000000011</v>
      </c>
      <c r="H1069" s="5">
        <f t="shared" si="830"/>
        <v>5875.8000000000011</v>
      </c>
      <c r="I1069" s="5">
        <f t="shared" si="830"/>
        <v>5875.8000000000011</v>
      </c>
      <c r="J1069" s="5">
        <f t="shared" si="831"/>
        <v>0</v>
      </c>
      <c r="K1069" s="19"/>
    </row>
    <row r="1070" spans="1:11" ht="31.5" x14ac:dyDescent="0.25">
      <c r="A1070" s="4" t="s">
        <v>241</v>
      </c>
      <c r="B1070" s="4" t="s">
        <v>9</v>
      </c>
      <c r="C1070" s="4" t="s">
        <v>34</v>
      </c>
      <c r="D1070" s="4" t="s">
        <v>178</v>
      </c>
      <c r="E1070" s="4"/>
      <c r="F1070" s="14" t="s">
        <v>628</v>
      </c>
      <c r="G1070" s="5">
        <f t="shared" ref="G1070:I1070" si="832">G1071+G1073</f>
        <v>5875.8000000000011</v>
      </c>
      <c r="H1070" s="5">
        <f t="shared" si="832"/>
        <v>5875.8000000000011</v>
      </c>
      <c r="I1070" s="5">
        <f t="shared" si="832"/>
        <v>5875.8000000000011</v>
      </c>
      <c r="J1070" s="5">
        <f t="shared" ref="J1070" si="833">J1071+J1073</f>
        <v>0</v>
      </c>
      <c r="K1070" s="19"/>
    </row>
    <row r="1071" spans="1:11" ht="78.75" x14ac:dyDescent="0.25">
      <c r="A1071" s="4" t="s">
        <v>241</v>
      </c>
      <c r="B1071" s="4" t="s">
        <v>9</v>
      </c>
      <c r="C1071" s="4" t="s">
        <v>34</v>
      </c>
      <c r="D1071" s="4" t="s">
        <v>178</v>
      </c>
      <c r="E1071" s="4" t="s">
        <v>22</v>
      </c>
      <c r="F1071" s="14" t="s">
        <v>557</v>
      </c>
      <c r="G1071" s="5">
        <f t="shared" ref="G1071:I1071" si="834">G1072</f>
        <v>5461.7000000000007</v>
      </c>
      <c r="H1071" s="5">
        <f t="shared" si="834"/>
        <v>5461.7000000000007</v>
      </c>
      <c r="I1071" s="5">
        <f t="shared" si="834"/>
        <v>5461.7000000000007</v>
      </c>
      <c r="J1071" s="5">
        <f t="shared" ref="J1071" si="835">J1072</f>
        <v>0</v>
      </c>
      <c r="K1071" s="19"/>
    </row>
    <row r="1072" spans="1:11" ht="31.5" x14ac:dyDescent="0.25">
      <c r="A1072" s="4" t="s">
        <v>241</v>
      </c>
      <c r="B1072" s="4" t="s">
        <v>9</v>
      </c>
      <c r="C1072" s="4" t="s">
        <v>34</v>
      </c>
      <c r="D1072" s="4" t="s">
        <v>178</v>
      </c>
      <c r="E1072" s="4" t="s">
        <v>32</v>
      </c>
      <c r="F1072" s="14" t="s">
        <v>559</v>
      </c>
      <c r="G1072" s="5">
        <v>5461.7000000000007</v>
      </c>
      <c r="H1072" s="5">
        <v>5461.7000000000007</v>
      </c>
      <c r="I1072" s="5">
        <v>5461.7000000000007</v>
      </c>
      <c r="J1072" s="5"/>
      <c r="K1072" s="19"/>
    </row>
    <row r="1073" spans="1:11" ht="31.5" x14ac:dyDescent="0.25">
      <c r="A1073" s="4" t="s">
        <v>241</v>
      </c>
      <c r="B1073" s="4" t="s">
        <v>9</v>
      </c>
      <c r="C1073" s="4" t="s">
        <v>34</v>
      </c>
      <c r="D1073" s="4" t="s">
        <v>178</v>
      </c>
      <c r="E1073" s="4" t="s">
        <v>15</v>
      </c>
      <c r="F1073" s="14" t="s">
        <v>560</v>
      </c>
      <c r="G1073" s="5">
        <f t="shared" ref="G1073:I1073" si="836">G1074</f>
        <v>414.1</v>
      </c>
      <c r="H1073" s="5">
        <f t="shared" si="836"/>
        <v>414.1</v>
      </c>
      <c r="I1073" s="5">
        <f t="shared" si="836"/>
        <v>414.1</v>
      </c>
      <c r="J1073" s="5">
        <f t="shared" ref="J1073" si="837">J1074</f>
        <v>0</v>
      </c>
      <c r="K1073" s="19"/>
    </row>
    <row r="1074" spans="1:11" ht="31.5" x14ac:dyDescent="0.25">
      <c r="A1074" s="4" t="s">
        <v>241</v>
      </c>
      <c r="B1074" s="4" t="s">
        <v>9</v>
      </c>
      <c r="C1074" s="4" t="s">
        <v>34</v>
      </c>
      <c r="D1074" s="4" t="s">
        <v>178</v>
      </c>
      <c r="E1074" s="4" t="s">
        <v>16</v>
      </c>
      <c r="F1074" s="14" t="s">
        <v>561</v>
      </c>
      <c r="G1074" s="5">
        <v>414.1</v>
      </c>
      <c r="H1074" s="5">
        <v>414.1</v>
      </c>
      <c r="I1074" s="5">
        <v>414.1</v>
      </c>
      <c r="J1074" s="5"/>
      <c r="K1074" s="19"/>
    </row>
    <row r="1075" spans="1:11" ht="31.5" x14ac:dyDescent="0.25">
      <c r="A1075" s="4" t="s">
        <v>241</v>
      </c>
      <c r="B1075" s="4" t="s">
        <v>9</v>
      </c>
      <c r="C1075" s="4" t="s">
        <v>34</v>
      </c>
      <c r="D1075" s="4" t="s">
        <v>29</v>
      </c>
      <c r="E1075" s="4"/>
      <c r="F1075" s="14" t="s">
        <v>882</v>
      </c>
      <c r="G1075" s="5">
        <f t="shared" ref="G1075:I1075" si="838">G1076</f>
        <v>50340.000000000007</v>
      </c>
      <c r="H1075" s="5">
        <f t="shared" si="838"/>
        <v>43299.5</v>
      </c>
      <c r="I1075" s="5">
        <f t="shared" si="838"/>
        <v>43299.5</v>
      </c>
      <c r="J1075" s="5">
        <f t="shared" ref="J1075" si="839">J1076</f>
        <v>0</v>
      </c>
      <c r="K1075" s="19"/>
    </row>
    <row r="1076" spans="1:11" ht="31.5" x14ac:dyDescent="0.25">
      <c r="A1076" s="4" t="s">
        <v>241</v>
      </c>
      <c r="B1076" s="4" t="s">
        <v>9</v>
      </c>
      <c r="C1076" s="4" t="s">
        <v>34</v>
      </c>
      <c r="D1076" s="4" t="s">
        <v>182</v>
      </c>
      <c r="E1076" s="4"/>
      <c r="F1076" s="14" t="s">
        <v>884</v>
      </c>
      <c r="G1076" s="5">
        <f t="shared" ref="G1076:I1076" si="840">G1077+G1080</f>
        <v>50340.000000000007</v>
      </c>
      <c r="H1076" s="5">
        <f t="shared" si="840"/>
        <v>43299.5</v>
      </c>
      <c r="I1076" s="5">
        <f t="shared" si="840"/>
        <v>43299.5</v>
      </c>
      <c r="J1076" s="5">
        <f t="shared" ref="J1076" si="841">J1077+J1080</f>
        <v>0</v>
      </c>
      <c r="K1076" s="19"/>
    </row>
    <row r="1077" spans="1:11" ht="31.5" x14ac:dyDescent="0.25">
      <c r="A1077" s="4" t="s">
        <v>241</v>
      </c>
      <c r="B1077" s="4" t="s">
        <v>9</v>
      </c>
      <c r="C1077" s="4" t="s">
        <v>34</v>
      </c>
      <c r="D1077" s="4" t="s">
        <v>179</v>
      </c>
      <c r="E1077" s="4"/>
      <c r="F1077" s="14" t="s">
        <v>875</v>
      </c>
      <c r="G1077" s="5">
        <f t="shared" ref="G1077:I1078" si="842">G1078</f>
        <v>43198.100000000006</v>
      </c>
      <c r="H1077" s="5">
        <f t="shared" si="842"/>
        <v>36157.699999999997</v>
      </c>
      <c r="I1077" s="5">
        <f t="shared" si="842"/>
        <v>36157.699999999997</v>
      </c>
      <c r="J1077" s="5">
        <f t="shared" ref="J1077:J1078" si="843">J1078</f>
        <v>0</v>
      </c>
      <c r="K1077" s="19"/>
    </row>
    <row r="1078" spans="1:11" ht="78.75" x14ac:dyDescent="0.25">
      <c r="A1078" s="4" t="s">
        <v>241</v>
      </c>
      <c r="B1078" s="4" t="s">
        <v>9</v>
      </c>
      <c r="C1078" s="4" t="s">
        <v>34</v>
      </c>
      <c r="D1078" s="4" t="s">
        <v>179</v>
      </c>
      <c r="E1078" s="4" t="s">
        <v>22</v>
      </c>
      <c r="F1078" s="14" t="s">
        <v>557</v>
      </c>
      <c r="G1078" s="5">
        <f t="shared" si="842"/>
        <v>43198.100000000006</v>
      </c>
      <c r="H1078" s="5">
        <f t="shared" si="842"/>
        <v>36157.699999999997</v>
      </c>
      <c r="I1078" s="5">
        <f t="shared" si="842"/>
        <v>36157.699999999997</v>
      </c>
      <c r="J1078" s="5">
        <f t="shared" si="843"/>
        <v>0</v>
      </c>
      <c r="K1078" s="19"/>
    </row>
    <row r="1079" spans="1:11" ht="31.5" x14ac:dyDescent="0.25">
      <c r="A1079" s="4" t="s">
        <v>241</v>
      </c>
      <c r="B1079" s="4" t="s">
        <v>9</v>
      </c>
      <c r="C1079" s="4" t="s">
        <v>34</v>
      </c>
      <c r="D1079" s="4" t="s">
        <v>179</v>
      </c>
      <c r="E1079" s="4" t="s">
        <v>32</v>
      </c>
      <c r="F1079" s="14" t="s">
        <v>559</v>
      </c>
      <c r="G1079" s="5">
        <v>43198.100000000006</v>
      </c>
      <c r="H1079" s="5">
        <v>36157.699999999997</v>
      </c>
      <c r="I1079" s="5">
        <v>36157.699999999997</v>
      </c>
      <c r="J1079" s="5"/>
      <c r="K1079" s="19"/>
    </row>
    <row r="1080" spans="1:11" ht="31.5" x14ac:dyDescent="0.25">
      <c r="A1080" s="4" t="s">
        <v>241</v>
      </c>
      <c r="B1080" s="4" t="s">
        <v>9</v>
      </c>
      <c r="C1080" s="4" t="s">
        <v>34</v>
      </c>
      <c r="D1080" s="4" t="s">
        <v>180</v>
      </c>
      <c r="E1080" s="4"/>
      <c r="F1080" s="14" t="s">
        <v>876</v>
      </c>
      <c r="G1080" s="5">
        <f t="shared" ref="G1080:I1080" si="844">G1081+G1083+G1085</f>
        <v>7141.9000000000005</v>
      </c>
      <c r="H1080" s="5">
        <f t="shared" si="844"/>
        <v>7141.8000000000011</v>
      </c>
      <c r="I1080" s="5">
        <f t="shared" si="844"/>
        <v>7141.8000000000011</v>
      </c>
      <c r="J1080" s="5">
        <f t="shared" ref="J1080" si="845">J1081+J1083+J1085</f>
        <v>0</v>
      </c>
      <c r="K1080" s="19"/>
    </row>
    <row r="1081" spans="1:11" ht="78.75" x14ac:dyDescent="0.25">
      <c r="A1081" s="4" t="s">
        <v>241</v>
      </c>
      <c r="B1081" s="4" t="s">
        <v>9</v>
      </c>
      <c r="C1081" s="4" t="s">
        <v>34</v>
      </c>
      <c r="D1081" s="4" t="s">
        <v>180</v>
      </c>
      <c r="E1081" s="4" t="s">
        <v>22</v>
      </c>
      <c r="F1081" s="14" t="s">
        <v>557</v>
      </c>
      <c r="G1081" s="5">
        <f t="shared" ref="G1081:I1081" si="846">G1082</f>
        <v>5.6</v>
      </c>
      <c r="H1081" s="5">
        <f t="shared" si="846"/>
        <v>5.6</v>
      </c>
      <c r="I1081" s="5">
        <f t="shared" si="846"/>
        <v>5.6</v>
      </c>
      <c r="J1081" s="5">
        <f t="shared" ref="J1081" si="847">J1082</f>
        <v>0</v>
      </c>
      <c r="K1081" s="19"/>
    </row>
    <row r="1082" spans="1:11" ht="31.5" x14ac:dyDescent="0.25">
      <c r="A1082" s="4" t="s">
        <v>241</v>
      </c>
      <c r="B1082" s="4" t="s">
        <v>9</v>
      </c>
      <c r="C1082" s="4" t="s">
        <v>34</v>
      </c>
      <c r="D1082" s="4" t="s">
        <v>180</v>
      </c>
      <c r="E1082" s="4" t="s">
        <v>32</v>
      </c>
      <c r="F1082" s="14" t="s">
        <v>559</v>
      </c>
      <c r="G1082" s="5">
        <v>5.6</v>
      </c>
      <c r="H1082" s="5">
        <v>5.6</v>
      </c>
      <c r="I1082" s="5">
        <v>5.6</v>
      </c>
      <c r="J1082" s="5"/>
      <c r="K1082" s="19"/>
    </row>
    <row r="1083" spans="1:11" ht="31.5" x14ac:dyDescent="0.25">
      <c r="A1083" s="4" t="s">
        <v>241</v>
      </c>
      <c r="B1083" s="4" t="s">
        <v>9</v>
      </c>
      <c r="C1083" s="4" t="s">
        <v>34</v>
      </c>
      <c r="D1083" s="4" t="s">
        <v>180</v>
      </c>
      <c r="E1083" s="4" t="s">
        <v>15</v>
      </c>
      <c r="F1083" s="14" t="s">
        <v>560</v>
      </c>
      <c r="G1083" s="5">
        <f t="shared" ref="G1083:I1083" si="848">G1084</f>
        <v>6802.1</v>
      </c>
      <c r="H1083" s="5">
        <f t="shared" si="848"/>
        <v>6802.1</v>
      </c>
      <c r="I1083" s="5">
        <f t="shared" si="848"/>
        <v>6802.1</v>
      </c>
      <c r="J1083" s="5">
        <f t="shared" ref="J1083" si="849">J1084</f>
        <v>0</v>
      </c>
      <c r="K1083" s="19"/>
    </row>
    <row r="1084" spans="1:11" ht="31.5" x14ac:dyDescent="0.25">
      <c r="A1084" s="4" t="s">
        <v>241</v>
      </c>
      <c r="B1084" s="4" t="s">
        <v>9</v>
      </c>
      <c r="C1084" s="4" t="s">
        <v>34</v>
      </c>
      <c r="D1084" s="4" t="s">
        <v>180</v>
      </c>
      <c r="E1084" s="4" t="s">
        <v>16</v>
      </c>
      <c r="F1084" s="14" t="s">
        <v>561</v>
      </c>
      <c r="G1084" s="5">
        <v>6802.1</v>
      </c>
      <c r="H1084" s="5">
        <v>6802.1</v>
      </c>
      <c r="I1084" s="5">
        <v>6802.1</v>
      </c>
      <c r="J1084" s="5"/>
      <c r="K1084" s="19"/>
    </row>
    <row r="1085" spans="1:11" x14ac:dyDescent="0.25">
      <c r="A1085" s="4" t="s">
        <v>241</v>
      </c>
      <c r="B1085" s="4" t="s">
        <v>9</v>
      </c>
      <c r="C1085" s="4" t="s">
        <v>34</v>
      </c>
      <c r="D1085" s="4" t="s">
        <v>180</v>
      </c>
      <c r="E1085" s="4" t="s">
        <v>17</v>
      </c>
      <c r="F1085" s="14" t="s">
        <v>576</v>
      </c>
      <c r="G1085" s="5">
        <f t="shared" ref="G1085:I1085" si="850">G1086</f>
        <v>334.2</v>
      </c>
      <c r="H1085" s="5">
        <f t="shared" si="850"/>
        <v>334.1</v>
      </c>
      <c r="I1085" s="5">
        <f t="shared" si="850"/>
        <v>334.1</v>
      </c>
      <c r="J1085" s="5">
        <f t="shared" ref="J1085" si="851">J1086</f>
        <v>0</v>
      </c>
      <c r="K1085" s="19"/>
    </row>
    <row r="1086" spans="1:11" x14ac:dyDescent="0.25">
      <c r="A1086" s="4" t="s">
        <v>241</v>
      </c>
      <c r="B1086" s="4" t="s">
        <v>9</v>
      </c>
      <c r="C1086" s="4" t="s">
        <v>34</v>
      </c>
      <c r="D1086" s="4" t="s">
        <v>180</v>
      </c>
      <c r="E1086" s="4" t="s">
        <v>24</v>
      </c>
      <c r="F1086" s="14" t="s">
        <v>579</v>
      </c>
      <c r="G1086" s="5">
        <v>334.2</v>
      </c>
      <c r="H1086" s="5">
        <v>334.1</v>
      </c>
      <c r="I1086" s="5">
        <v>334.1</v>
      </c>
      <c r="J1086" s="5"/>
      <c r="K1086" s="19"/>
    </row>
    <row r="1087" spans="1:11" s="10" customFormat="1" x14ac:dyDescent="0.25">
      <c r="A1087" s="9" t="s">
        <v>241</v>
      </c>
      <c r="B1087" s="9" t="s">
        <v>9</v>
      </c>
      <c r="C1087" s="9" t="s">
        <v>10</v>
      </c>
      <c r="D1087" s="9"/>
      <c r="E1087" s="9"/>
      <c r="F1087" s="13" t="s">
        <v>532</v>
      </c>
      <c r="G1087" s="11">
        <f>G1088</f>
        <v>12935.4</v>
      </c>
      <c r="H1087" s="11">
        <f t="shared" ref="H1087:J1087" si="852">H1088</f>
        <v>14160.099999999999</v>
      </c>
      <c r="I1087" s="11">
        <f t="shared" si="852"/>
        <v>12806.3</v>
      </c>
      <c r="J1087" s="11">
        <f t="shared" si="852"/>
        <v>0</v>
      </c>
      <c r="K1087" s="18"/>
    </row>
    <row r="1088" spans="1:11" x14ac:dyDescent="0.25">
      <c r="A1088" s="4" t="s">
        <v>241</v>
      </c>
      <c r="B1088" s="4" t="s">
        <v>9</v>
      </c>
      <c r="C1088" s="4" t="s">
        <v>10</v>
      </c>
      <c r="D1088" s="4" t="s">
        <v>127</v>
      </c>
      <c r="E1088" s="4"/>
      <c r="F1088" s="14" t="s">
        <v>1148</v>
      </c>
      <c r="G1088" s="5">
        <f>G1089+G1113</f>
        <v>12935.4</v>
      </c>
      <c r="H1088" s="5">
        <f>H1089+H1113</f>
        <v>14160.099999999999</v>
      </c>
      <c r="I1088" s="5">
        <f>I1089+I1113</f>
        <v>12806.3</v>
      </c>
      <c r="J1088" s="5">
        <f>J1089+J1113</f>
        <v>0</v>
      </c>
      <c r="K1088" s="19"/>
    </row>
    <row r="1089" spans="1:11" ht="31.5" x14ac:dyDescent="0.25">
      <c r="A1089" s="4" t="s">
        <v>241</v>
      </c>
      <c r="B1089" s="4" t="s">
        <v>9</v>
      </c>
      <c r="C1089" s="4" t="s">
        <v>10</v>
      </c>
      <c r="D1089" s="4" t="s">
        <v>189</v>
      </c>
      <c r="E1089" s="4"/>
      <c r="F1089" s="14" t="s">
        <v>1149</v>
      </c>
      <c r="G1089" s="5">
        <f>G1090+G1100+G1107</f>
        <v>12815.4</v>
      </c>
      <c r="H1089" s="5">
        <f>H1090+H1100+H1107</f>
        <v>14040.099999999999</v>
      </c>
      <c r="I1089" s="5">
        <f>I1090+I1100+I1107</f>
        <v>12686.3</v>
      </c>
      <c r="J1089" s="5">
        <f>J1090+J1100+J1107</f>
        <v>0</v>
      </c>
      <c r="K1089" s="19"/>
    </row>
    <row r="1090" spans="1:11" ht="63" x14ac:dyDescent="0.25">
      <c r="A1090" s="4" t="s">
        <v>241</v>
      </c>
      <c r="B1090" s="4" t="s">
        <v>9</v>
      </c>
      <c r="C1090" s="4" t="s">
        <v>10</v>
      </c>
      <c r="D1090" s="4" t="s">
        <v>190</v>
      </c>
      <c r="E1090" s="4"/>
      <c r="F1090" s="14" t="s">
        <v>1150</v>
      </c>
      <c r="G1090" s="5">
        <f>G1091+G1094+G1097</f>
        <v>994.2</v>
      </c>
      <c r="H1090" s="5">
        <f t="shared" ref="H1090:J1090" si="853">H1091+H1094+H1097</f>
        <v>994.2</v>
      </c>
      <c r="I1090" s="5">
        <f t="shared" si="853"/>
        <v>994.2</v>
      </c>
      <c r="J1090" s="5">
        <f t="shared" si="853"/>
        <v>0</v>
      </c>
      <c r="K1090" s="19"/>
    </row>
    <row r="1091" spans="1:11" ht="63" x14ac:dyDescent="0.25">
      <c r="A1091" s="4" t="s">
        <v>241</v>
      </c>
      <c r="B1091" s="4" t="s">
        <v>9</v>
      </c>
      <c r="C1091" s="4" t="s">
        <v>10</v>
      </c>
      <c r="D1091" s="4" t="s">
        <v>183</v>
      </c>
      <c r="E1091" s="4"/>
      <c r="F1091" s="14" t="s">
        <v>915</v>
      </c>
      <c r="G1091" s="5">
        <f t="shared" ref="G1091:I1092" si="854">G1092</f>
        <v>221.5</v>
      </c>
      <c r="H1091" s="5">
        <f t="shared" si="854"/>
        <v>221.5</v>
      </c>
      <c r="I1091" s="5">
        <f t="shared" si="854"/>
        <v>221.5</v>
      </c>
      <c r="J1091" s="5">
        <f t="shared" ref="J1091:J1092" si="855">J1092</f>
        <v>0</v>
      </c>
      <c r="K1091" s="19"/>
    </row>
    <row r="1092" spans="1:11" ht="31.5" x14ac:dyDescent="0.25">
      <c r="A1092" s="4" t="s">
        <v>241</v>
      </c>
      <c r="B1092" s="4" t="s">
        <v>9</v>
      </c>
      <c r="C1092" s="4" t="s">
        <v>10</v>
      </c>
      <c r="D1092" s="4" t="s">
        <v>183</v>
      </c>
      <c r="E1092" s="4" t="s">
        <v>15</v>
      </c>
      <c r="F1092" s="14" t="s">
        <v>560</v>
      </c>
      <c r="G1092" s="5">
        <f t="shared" si="854"/>
        <v>221.5</v>
      </c>
      <c r="H1092" s="5">
        <f t="shared" si="854"/>
        <v>221.5</v>
      </c>
      <c r="I1092" s="5">
        <f t="shared" si="854"/>
        <v>221.5</v>
      </c>
      <c r="J1092" s="5">
        <f t="shared" si="855"/>
        <v>0</v>
      </c>
      <c r="K1092" s="19"/>
    </row>
    <row r="1093" spans="1:11" ht="31.5" x14ac:dyDescent="0.25">
      <c r="A1093" s="4" t="s">
        <v>241</v>
      </c>
      <c r="B1093" s="4" t="s">
        <v>9</v>
      </c>
      <c r="C1093" s="4" t="s">
        <v>10</v>
      </c>
      <c r="D1093" s="4" t="s">
        <v>183</v>
      </c>
      <c r="E1093" s="4" t="s">
        <v>16</v>
      </c>
      <c r="F1093" s="14" t="s">
        <v>561</v>
      </c>
      <c r="G1093" s="5">
        <v>221.5</v>
      </c>
      <c r="H1093" s="5">
        <v>221.5</v>
      </c>
      <c r="I1093" s="5">
        <v>221.5</v>
      </c>
      <c r="J1093" s="5"/>
      <c r="K1093" s="19"/>
    </row>
    <row r="1094" spans="1:11" ht="47.25" x14ac:dyDescent="0.25">
      <c r="A1094" s="4" t="s">
        <v>241</v>
      </c>
      <c r="B1094" s="4" t="s">
        <v>9</v>
      </c>
      <c r="C1094" s="4" t="s">
        <v>10</v>
      </c>
      <c r="D1094" s="4" t="s">
        <v>184</v>
      </c>
      <c r="E1094" s="4"/>
      <c r="F1094" s="14" t="s">
        <v>583</v>
      </c>
      <c r="G1094" s="5">
        <f t="shared" ref="G1094:I1095" si="856">G1095</f>
        <v>612.70000000000005</v>
      </c>
      <c r="H1094" s="5">
        <f t="shared" si="856"/>
        <v>612.70000000000005</v>
      </c>
      <c r="I1094" s="5">
        <f t="shared" si="856"/>
        <v>612.70000000000005</v>
      </c>
      <c r="J1094" s="5">
        <f t="shared" ref="J1094:J1095" si="857">J1095</f>
        <v>0</v>
      </c>
      <c r="K1094" s="19"/>
    </row>
    <row r="1095" spans="1:11" ht="31.5" x14ac:dyDescent="0.25">
      <c r="A1095" s="4" t="s">
        <v>241</v>
      </c>
      <c r="B1095" s="4" t="s">
        <v>9</v>
      </c>
      <c r="C1095" s="4" t="s">
        <v>10</v>
      </c>
      <c r="D1095" s="4" t="s">
        <v>184</v>
      </c>
      <c r="E1095" s="4" t="s">
        <v>92</v>
      </c>
      <c r="F1095" s="14" t="s">
        <v>570</v>
      </c>
      <c r="G1095" s="5">
        <f t="shared" si="856"/>
        <v>612.70000000000005</v>
      </c>
      <c r="H1095" s="5">
        <f t="shared" si="856"/>
        <v>612.70000000000005</v>
      </c>
      <c r="I1095" s="5">
        <f t="shared" si="856"/>
        <v>612.70000000000005</v>
      </c>
      <c r="J1095" s="5">
        <f t="shared" si="857"/>
        <v>0</v>
      </c>
      <c r="K1095" s="19"/>
    </row>
    <row r="1096" spans="1:11" ht="47.25" x14ac:dyDescent="0.25">
      <c r="A1096" s="4" t="s">
        <v>241</v>
      </c>
      <c r="B1096" s="4" t="s">
        <v>9</v>
      </c>
      <c r="C1096" s="4" t="s">
        <v>10</v>
      </c>
      <c r="D1096" s="4" t="s">
        <v>184</v>
      </c>
      <c r="E1096" s="4" t="s">
        <v>89</v>
      </c>
      <c r="F1096" s="14" t="s">
        <v>573</v>
      </c>
      <c r="G1096" s="5">
        <v>612.70000000000005</v>
      </c>
      <c r="H1096" s="5">
        <v>612.70000000000005</v>
      </c>
      <c r="I1096" s="5">
        <v>612.70000000000005</v>
      </c>
      <c r="J1096" s="5"/>
      <c r="K1096" s="19"/>
    </row>
    <row r="1097" spans="1:11" ht="63" x14ac:dyDescent="0.25">
      <c r="A1097" s="4" t="s">
        <v>241</v>
      </c>
      <c r="B1097" s="4" t="s">
        <v>9</v>
      </c>
      <c r="C1097" s="4" t="s">
        <v>10</v>
      </c>
      <c r="D1097" s="4" t="s">
        <v>185</v>
      </c>
      <c r="E1097" s="4"/>
      <c r="F1097" s="14" t="s">
        <v>584</v>
      </c>
      <c r="G1097" s="5">
        <f t="shared" ref="G1097:I1098" si="858">G1098</f>
        <v>160</v>
      </c>
      <c r="H1097" s="5">
        <f t="shared" si="858"/>
        <v>160</v>
      </c>
      <c r="I1097" s="5">
        <f t="shared" si="858"/>
        <v>160</v>
      </c>
      <c r="J1097" s="5">
        <f t="shared" ref="J1097:J1098" si="859">J1098</f>
        <v>0</v>
      </c>
      <c r="K1097" s="19"/>
    </row>
    <row r="1098" spans="1:11" ht="31.5" x14ac:dyDescent="0.25">
      <c r="A1098" s="4" t="s">
        <v>241</v>
      </c>
      <c r="B1098" s="4" t="s">
        <v>9</v>
      </c>
      <c r="C1098" s="4" t="s">
        <v>10</v>
      </c>
      <c r="D1098" s="4" t="s">
        <v>185</v>
      </c>
      <c r="E1098" s="4" t="s">
        <v>92</v>
      </c>
      <c r="F1098" s="14" t="s">
        <v>570</v>
      </c>
      <c r="G1098" s="5">
        <f t="shared" si="858"/>
        <v>160</v>
      </c>
      <c r="H1098" s="5">
        <f t="shared" si="858"/>
        <v>160</v>
      </c>
      <c r="I1098" s="5">
        <f t="shared" si="858"/>
        <v>160</v>
      </c>
      <c r="J1098" s="5">
        <f t="shared" si="859"/>
        <v>0</v>
      </c>
      <c r="K1098" s="19"/>
    </row>
    <row r="1099" spans="1:11" ht="47.25" x14ac:dyDescent="0.25">
      <c r="A1099" s="4" t="s">
        <v>241</v>
      </c>
      <c r="B1099" s="4" t="s">
        <v>9</v>
      </c>
      <c r="C1099" s="4" t="s">
        <v>10</v>
      </c>
      <c r="D1099" s="4" t="s">
        <v>185</v>
      </c>
      <c r="E1099" s="4" t="s">
        <v>89</v>
      </c>
      <c r="F1099" s="14" t="s">
        <v>573</v>
      </c>
      <c r="G1099" s="5">
        <v>160</v>
      </c>
      <c r="H1099" s="5">
        <v>160</v>
      </c>
      <c r="I1099" s="5">
        <v>160</v>
      </c>
      <c r="J1099" s="5"/>
      <c r="K1099" s="19"/>
    </row>
    <row r="1100" spans="1:11" ht="63" x14ac:dyDescent="0.25">
      <c r="A1100" s="4" t="s">
        <v>241</v>
      </c>
      <c r="B1100" s="4" t="s">
        <v>9</v>
      </c>
      <c r="C1100" s="4" t="s">
        <v>10</v>
      </c>
      <c r="D1100" s="4" t="s">
        <v>191</v>
      </c>
      <c r="E1100" s="4"/>
      <c r="F1100" s="14" t="s">
        <v>1151</v>
      </c>
      <c r="G1100" s="5">
        <f t="shared" ref="G1100:I1100" si="860">G1101+G1104</f>
        <v>5917.9</v>
      </c>
      <c r="H1100" s="5">
        <f t="shared" si="860"/>
        <v>5917.9</v>
      </c>
      <c r="I1100" s="5">
        <f t="shared" si="860"/>
        <v>5917.9</v>
      </c>
      <c r="J1100" s="5">
        <f t="shared" ref="J1100" si="861">J1101+J1104</f>
        <v>0</v>
      </c>
      <c r="K1100" s="19"/>
    </row>
    <row r="1101" spans="1:11" ht="31.5" x14ac:dyDescent="0.25">
      <c r="A1101" s="4" t="s">
        <v>241</v>
      </c>
      <c r="B1101" s="4" t="s">
        <v>9</v>
      </c>
      <c r="C1101" s="4" t="s">
        <v>10</v>
      </c>
      <c r="D1101" s="4" t="s">
        <v>186</v>
      </c>
      <c r="E1101" s="4"/>
      <c r="F1101" s="14" t="s">
        <v>586</v>
      </c>
      <c r="G1101" s="5">
        <f t="shared" ref="G1101:I1102" si="862">G1102</f>
        <v>5665.9</v>
      </c>
      <c r="H1101" s="5">
        <f t="shared" si="862"/>
        <v>5665.9</v>
      </c>
      <c r="I1101" s="5">
        <f t="shared" si="862"/>
        <v>5665.9</v>
      </c>
      <c r="J1101" s="5">
        <f t="shared" ref="J1101:J1102" si="863">J1102</f>
        <v>0</v>
      </c>
      <c r="K1101" s="19"/>
    </row>
    <row r="1102" spans="1:11" ht="31.5" x14ac:dyDescent="0.25">
      <c r="A1102" s="4" t="s">
        <v>241</v>
      </c>
      <c r="B1102" s="4" t="s">
        <v>9</v>
      </c>
      <c r="C1102" s="4" t="s">
        <v>10</v>
      </c>
      <c r="D1102" s="4" t="s">
        <v>186</v>
      </c>
      <c r="E1102" s="4" t="s">
        <v>92</v>
      </c>
      <c r="F1102" s="14" t="s">
        <v>570</v>
      </c>
      <c r="G1102" s="5">
        <f t="shared" si="862"/>
        <v>5665.9</v>
      </c>
      <c r="H1102" s="5">
        <f t="shared" si="862"/>
        <v>5665.9</v>
      </c>
      <c r="I1102" s="5">
        <f t="shared" si="862"/>
        <v>5665.9</v>
      </c>
      <c r="J1102" s="5">
        <f t="shared" si="863"/>
        <v>0</v>
      </c>
      <c r="K1102" s="19"/>
    </row>
    <row r="1103" spans="1:11" ht="47.25" x14ac:dyDescent="0.25">
      <c r="A1103" s="4" t="s">
        <v>241</v>
      </c>
      <c r="B1103" s="4" t="s">
        <v>9</v>
      </c>
      <c r="C1103" s="4" t="s">
        <v>10</v>
      </c>
      <c r="D1103" s="4" t="s">
        <v>186</v>
      </c>
      <c r="E1103" s="4" t="s">
        <v>89</v>
      </c>
      <c r="F1103" s="14" t="s">
        <v>573</v>
      </c>
      <c r="G1103" s="5">
        <v>5665.9</v>
      </c>
      <c r="H1103" s="5">
        <v>5665.9</v>
      </c>
      <c r="I1103" s="5">
        <v>5665.9</v>
      </c>
      <c r="J1103" s="5"/>
      <c r="K1103" s="19"/>
    </row>
    <row r="1104" spans="1:11" ht="31.5" x14ac:dyDescent="0.25">
      <c r="A1104" s="4" t="s">
        <v>241</v>
      </c>
      <c r="B1104" s="4" t="s">
        <v>9</v>
      </c>
      <c r="C1104" s="4" t="s">
        <v>10</v>
      </c>
      <c r="D1104" s="4" t="s">
        <v>187</v>
      </c>
      <c r="E1104" s="4"/>
      <c r="F1104" s="14" t="s">
        <v>966</v>
      </c>
      <c r="G1104" s="5">
        <f t="shared" ref="G1104:I1105" si="864">G1105</f>
        <v>252</v>
      </c>
      <c r="H1104" s="5">
        <f t="shared" si="864"/>
        <v>252</v>
      </c>
      <c r="I1104" s="5">
        <f t="shared" si="864"/>
        <v>252</v>
      </c>
      <c r="J1104" s="5">
        <f t="shared" ref="J1104:J1105" si="865">J1105</f>
        <v>0</v>
      </c>
      <c r="K1104" s="19"/>
    </row>
    <row r="1105" spans="1:11" ht="31.5" x14ac:dyDescent="0.25">
      <c r="A1105" s="4" t="s">
        <v>241</v>
      </c>
      <c r="B1105" s="4" t="s">
        <v>9</v>
      </c>
      <c r="C1105" s="4" t="s">
        <v>10</v>
      </c>
      <c r="D1105" s="4" t="s">
        <v>187</v>
      </c>
      <c r="E1105" s="4" t="s">
        <v>92</v>
      </c>
      <c r="F1105" s="14" t="s">
        <v>570</v>
      </c>
      <c r="G1105" s="5">
        <f t="shared" si="864"/>
        <v>252</v>
      </c>
      <c r="H1105" s="5">
        <f t="shared" si="864"/>
        <v>252</v>
      </c>
      <c r="I1105" s="5">
        <f t="shared" si="864"/>
        <v>252</v>
      </c>
      <c r="J1105" s="5">
        <f t="shared" si="865"/>
        <v>0</v>
      </c>
      <c r="K1105" s="19"/>
    </row>
    <row r="1106" spans="1:11" ht="47.25" x14ac:dyDescent="0.25">
      <c r="A1106" s="4" t="s">
        <v>241</v>
      </c>
      <c r="B1106" s="4" t="s">
        <v>9</v>
      </c>
      <c r="C1106" s="4" t="s">
        <v>10</v>
      </c>
      <c r="D1106" s="4" t="s">
        <v>187</v>
      </c>
      <c r="E1106" s="4" t="s">
        <v>89</v>
      </c>
      <c r="F1106" s="14" t="s">
        <v>573</v>
      </c>
      <c r="G1106" s="5">
        <v>252</v>
      </c>
      <c r="H1106" s="5">
        <v>252</v>
      </c>
      <c r="I1106" s="5">
        <v>252</v>
      </c>
      <c r="J1106" s="5"/>
      <c r="K1106" s="19"/>
    </row>
    <row r="1107" spans="1:11" ht="47.25" x14ac:dyDescent="0.25">
      <c r="A1107" s="4" t="s">
        <v>241</v>
      </c>
      <c r="B1107" s="4" t="s">
        <v>9</v>
      </c>
      <c r="C1107" s="4" t="s">
        <v>10</v>
      </c>
      <c r="D1107" s="4" t="s">
        <v>192</v>
      </c>
      <c r="E1107" s="4"/>
      <c r="F1107" s="14" t="s">
        <v>1152</v>
      </c>
      <c r="G1107" s="5">
        <f t="shared" ref="G1107:I1107" si="866">G1108</f>
        <v>5903.3</v>
      </c>
      <c r="H1107" s="5">
        <f t="shared" si="866"/>
        <v>7128</v>
      </c>
      <c r="I1107" s="5">
        <f t="shared" si="866"/>
        <v>5774.2</v>
      </c>
      <c r="J1107" s="5">
        <f t="shared" ref="J1107" si="867">J1108</f>
        <v>0</v>
      </c>
      <c r="K1107" s="19"/>
    </row>
    <row r="1108" spans="1:11" ht="31.5" x14ac:dyDescent="0.25">
      <c r="A1108" s="4" t="s">
        <v>241</v>
      </c>
      <c r="B1108" s="4" t="s">
        <v>9</v>
      </c>
      <c r="C1108" s="4" t="s">
        <v>10</v>
      </c>
      <c r="D1108" s="4" t="s">
        <v>188</v>
      </c>
      <c r="E1108" s="4"/>
      <c r="F1108" s="14" t="s">
        <v>587</v>
      </c>
      <c r="G1108" s="5">
        <f t="shared" ref="G1108:I1108" si="868">G1109+G1111</f>
        <v>5903.3</v>
      </c>
      <c r="H1108" s="5">
        <f t="shared" si="868"/>
        <v>7128</v>
      </c>
      <c r="I1108" s="5">
        <f t="shared" si="868"/>
        <v>5774.2</v>
      </c>
      <c r="J1108" s="5">
        <f t="shared" ref="J1108" si="869">J1109+J1111</f>
        <v>0</v>
      </c>
      <c r="K1108" s="19"/>
    </row>
    <row r="1109" spans="1:11" ht="31.5" x14ac:dyDescent="0.25">
      <c r="A1109" s="4" t="s">
        <v>241</v>
      </c>
      <c r="B1109" s="4" t="s">
        <v>9</v>
      </c>
      <c r="C1109" s="4" t="s">
        <v>10</v>
      </c>
      <c r="D1109" s="4" t="s">
        <v>188</v>
      </c>
      <c r="E1109" s="4" t="s">
        <v>15</v>
      </c>
      <c r="F1109" s="14" t="s">
        <v>560</v>
      </c>
      <c r="G1109" s="5">
        <f t="shared" ref="G1109:I1109" si="870">G1110</f>
        <v>5747.3</v>
      </c>
      <c r="H1109" s="5">
        <f t="shared" si="870"/>
        <v>6973.6</v>
      </c>
      <c r="I1109" s="5">
        <f t="shared" si="870"/>
        <v>5621.4</v>
      </c>
      <c r="J1109" s="5">
        <f t="shared" ref="J1109" si="871">J1110</f>
        <v>0</v>
      </c>
      <c r="K1109" s="19"/>
    </row>
    <row r="1110" spans="1:11" ht="31.5" x14ac:dyDescent="0.25">
      <c r="A1110" s="4" t="s">
        <v>241</v>
      </c>
      <c r="B1110" s="4" t="s">
        <v>9</v>
      </c>
      <c r="C1110" s="4" t="s">
        <v>10</v>
      </c>
      <c r="D1110" s="4" t="s">
        <v>188</v>
      </c>
      <c r="E1110" s="4" t="s">
        <v>16</v>
      </c>
      <c r="F1110" s="14" t="s">
        <v>561</v>
      </c>
      <c r="G1110" s="5">
        <v>5747.3</v>
      </c>
      <c r="H1110" s="5">
        <v>6973.6</v>
      </c>
      <c r="I1110" s="5">
        <v>5621.4</v>
      </c>
      <c r="J1110" s="5"/>
      <c r="K1110" s="19"/>
    </row>
    <row r="1111" spans="1:11" x14ac:dyDescent="0.25">
      <c r="A1111" s="4" t="s">
        <v>241</v>
      </c>
      <c r="B1111" s="4" t="s">
        <v>9</v>
      </c>
      <c r="C1111" s="4" t="s">
        <v>10</v>
      </c>
      <c r="D1111" s="4" t="s">
        <v>188</v>
      </c>
      <c r="E1111" s="4" t="s">
        <v>17</v>
      </c>
      <c r="F1111" s="14" t="s">
        <v>576</v>
      </c>
      <c r="G1111" s="5">
        <f t="shared" ref="G1111:I1111" si="872">G1112</f>
        <v>156</v>
      </c>
      <c r="H1111" s="5">
        <f t="shared" si="872"/>
        <v>154.4</v>
      </c>
      <c r="I1111" s="5">
        <f t="shared" si="872"/>
        <v>152.80000000000001</v>
      </c>
      <c r="J1111" s="5">
        <f t="shared" ref="J1111" si="873">J1112</f>
        <v>0</v>
      </c>
      <c r="K1111" s="19"/>
    </row>
    <row r="1112" spans="1:11" x14ac:dyDescent="0.25">
      <c r="A1112" s="4" t="s">
        <v>241</v>
      </c>
      <c r="B1112" s="4" t="s">
        <v>9</v>
      </c>
      <c r="C1112" s="4" t="s">
        <v>10</v>
      </c>
      <c r="D1112" s="4" t="s">
        <v>188</v>
      </c>
      <c r="E1112" s="4" t="s">
        <v>24</v>
      </c>
      <c r="F1112" s="14" t="s">
        <v>579</v>
      </c>
      <c r="G1112" s="5">
        <v>156</v>
      </c>
      <c r="H1112" s="5">
        <v>154.4</v>
      </c>
      <c r="I1112" s="5">
        <v>152.80000000000001</v>
      </c>
      <c r="J1112" s="5"/>
      <c r="K1112" s="19"/>
    </row>
    <row r="1113" spans="1:11" ht="31.5" x14ac:dyDescent="0.25">
      <c r="A1113" s="4" t="s">
        <v>241</v>
      </c>
      <c r="B1113" s="4" t="s">
        <v>9</v>
      </c>
      <c r="C1113" s="4" t="s">
        <v>10</v>
      </c>
      <c r="D1113" s="4" t="s">
        <v>128</v>
      </c>
      <c r="E1113" s="4"/>
      <c r="F1113" s="14" t="s">
        <v>1153</v>
      </c>
      <c r="G1113" s="5">
        <f t="shared" ref="G1113:I1113" si="874">G1114</f>
        <v>120</v>
      </c>
      <c r="H1113" s="5">
        <f t="shared" si="874"/>
        <v>120</v>
      </c>
      <c r="I1113" s="5">
        <f t="shared" si="874"/>
        <v>120</v>
      </c>
      <c r="J1113" s="5">
        <f t="shared" ref="J1113" si="875">J1114</f>
        <v>0</v>
      </c>
      <c r="K1113" s="19"/>
    </row>
    <row r="1114" spans="1:11" ht="63" x14ac:dyDescent="0.25">
      <c r="A1114" s="4" t="s">
        <v>241</v>
      </c>
      <c r="B1114" s="4" t="s">
        <v>9</v>
      </c>
      <c r="C1114" s="4" t="s">
        <v>10</v>
      </c>
      <c r="D1114" s="4" t="s">
        <v>129</v>
      </c>
      <c r="E1114" s="4"/>
      <c r="F1114" s="14" t="s">
        <v>1154</v>
      </c>
      <c r="G1114" s="5">
        <f t="shared" ref="G1114:I1114" si="876">G1115+G1118</f>
        <v>120</v>
      </c>
      <c r="H1114" s="5">
        <f t="shared" si="876"/>
        <v>120</v>
      </c>
      <c r="I1114" s="5">
        <f t="shared" si="876"/>
        <v>120</v>
      </c>
      <c r="J1114" s="5">
        <f t="shared" ref="J1114" si="877">J1115+J1118</f>
        <v>0</v>
      </c>
      <c r="K1114" s="19"/>
    </row>
    <row r="1115" spans="1:11" ht="78.75" x14ac:dyDescent="0.25">
      <c r="A1115" s="4" t="s">
        <v>241</v>
      </c>
      <c r="B1115" s="4" t="s">
        <v>9</v>
      </c>
      <c r="C1115" s="4" t="s">
        <v>10</v>
      </c>
      <c r="D1115" s="4" t="s">
        <v>144</v>
      </c>
      <c r="E1115" s="4"/>
      <c r="F1115" s="14" t="s">
        <v>588</v>
      </c>
      <c r="G1115" s="5">
        <f t="shared" ref="G1115:I1116" si="878">G1116</f>
        <v>25</v>
      </c>
      <c r="H1115" s="5">
        <f t="shared" si="878"/>
        <v>25</v>
      </c>
      <c r="I1115" s="5">
        <f t="shared" si="878"/>
        <v>25</v>
      </c>
      <c r="J1115" s="5">
        <f t="shared" ref="J1115:J1116" si="879">J1116</f>
        <v>0</v>
      </c>
      <c r="K1115" s="19"/>
    </row>
    <row r="1116" spans="1:11" ht="31.5" x14ac:dyDescent="0.25">
      <c r="A1116" s="4" t="s">
        <v>241</v>
      </c>
      <c r="B1116" s="4" t="s">
        <v>9</v>
      </c>
      <c r="C1116" s="4" t="s">
        <v>10</v>
      </c>
      <c r="D1116" s="4" t="s">
        <v>144</v>
      </c>
      <c r="E1116" s="4" t="s">
        <v>92</v>
      </c>
      <c r="F1116" s="14" t="s">
        <v>570</v>
      </c>
      <c r="G1116" s="5">
        <f t="shared" si="878"/>
        <v>25</v>
      </c>
      <c r="H1116" s="5">
        <f t="shared" si="878"/>
        <v>25</v>
      </c>
      <c r="I1116" s="5">
        <f t="shared" si="878"/>
        <v>25</v>
      </c>
      <c r="J1116" s="5">
        <f t="shared" si="879"/>
        <v>0</v>
      </c>
      <c r="K1116" s="19"/>
    </row>
    <row r="1117" spans="1:11" ht="47.25" x14ac:dyDescent="0.25">
      <c r="A1117" s="4" t="s">
        <v>241</v>
      </c>
      <c r="B1117" s="4" t="s">
        <v>9</v>
      </c>
      <c r="C1117" s="4" t="s">
        <v>10</v>
      </c>
      <c r="D1117" s="4" t="s">
        <v>144</v>
      </c>
      <c r="E1117" s="4" t="s">
        <v>89</v>
      </c>
      <c r="F1117" s="14" t="s">
        <v>573</v>
      </c>
      <c r="G1117" s="5">
        <v>25</v>
      </c>
      <c r="H1117" s="5">
        <v>25</v>
      </c>
      <c r="I1117" s="5">
        <v>25</v>
      </c>
      <c r="J1117" s="5"/>
      <c r="K1117" s="19"/>
    </row>
    <row r="1118" spans="1:11" ht="63" x14ac:dyDescent="0.25">
      <c r="A1118" s="4" t="s">
        <v>241</v>
      </c>
      <c r="B1118" s="4" t="s">
        <v>9</v>
      </c>
      <c r="C1118" s="4" t="s">
        <v>10</v>
      </c>
      <c r="D1118" s="4" t="s">
        <v>118</v>
      </c>
      <c r="E1118" s="4"/>
      <c r="F1118" s="14" t="s">
        <v>589</v>
      </c>
      <c r="G1118" s="5">
        <f t="shared" ref="G1118:I1119" si="880">G1119</f>
        <v>95</v>
      </c>
      <c r="H1118" s="5">
        <f t="shared" si="880"/>
        <v>95</v>
      </c>
      <c r="I1118" s="5">
        <f t="shared" si="880"/>
        <v>95</v>
      </c>
      <c r="J1118" s="5">
        <f t="shared" ref="J1118:J1119" si="881">J1119</f>
        <v>0</v>
      </c>
      <c r="K1118" s="19"/>
    </row>
    <row r="1119" spans="1:11" ht="31.5" x14ac:dyDescent="0.25">
      <c r="A1119" s="4" t="s">
        <v>241</v>
      </c>
      <c r="B1119" s="4" t="s">
        <v>9</v>
      </c>
      <c r="C1119" s="4" t="s">
        <v>10</v>
      </c>
      <c r="D1119" s="4" t="s">
        <v>118</v>
      </c>
      <c r="E1119" s="4" t="s">
        <v>92</v>
      </c>
      <c r="F1119" s="14" t="s">
        <v>570</v>
      </c>
      <c r="G1119" s="5">
        <f t="shared" si="880"/>
        <v>95</v>
      </c>
      <c r="H1119" s="5">
        <f t="shared" si="880"/>
        <v>95</v>
      </c>
      <c r="I1119" s="5">
        <f t="shared" si="880"/>
        <v>95</v>
      </c>
      <c r="J1119" s="5">
        <f t="shared" si="881"/>
        <v>0</v>
      </c>
      <c r="K1119" s="19"/>
    </row>
    <row r="1120" spans="1:11" ht="47.25" x14ac:dyDescent="0.25">
      <c r="A1120" s="4" t="s">
        <v>241</v>
      </c>
      <c r="B1120" s="4" t="s">
        <v>9</v>
      </c>
      <c r="C1120" s="4" t="s">
        <v>10</v>
      </c>
      <c r="D1120" s="4" t="s">
        <v>118</v>
      </c>
      <c r="E1120" s="4" t="s">
        <v>89</v>
      </c>
      <c r="F1120" s="14" t="s">
        <v>573</v>
      </c>
      <c r="G1120" s="5">
        <v>95</v>
      </c>
      <c r="H1120" s="5">
        <v>95</v>
      </c>
      <c r="I1120" s="5">
        <v>95</v>
      </c>
      <c r="J1120" s="5"/>
      <c r="K1120" s="19"/>
    </row>
    <row r="1121" spans="1:11" s="3" customFormat="1" ht="31.5" x14ac:dyDescent="0.25">
      <c r="A1121" s="7" t="s">
        <v>241</v>
      </c>
      <c r="B1121" s="7" t="s">
        <v>81</v>
      </c>
      <c r="C1121" s="7"/>
      <c r="D1121" s="7"/>
      <c r="E1121" s="7"/>
      <c r="F1121" s="28" t="s">
        <v>517</v>
      </c>
      <c r="G1121" s="8">
        <f t="shared" ref="G1121:I1121" si="882">G1122+G1129</f>
        <v>428.80000000000007</v>
      </c>
      <c r="H1121" s="8">
        <f t="shared" si="882"/>
        <v>429.1</v>
      </c>
      <c r="I1121" s="8">
        <f t="shared" si="882"/>
        <v>429.1</v>
      </c>
      <c r="J1121" s="8">
        <f t="shared" ref="J1121" si="883">J1122+J1129</f>
        <v>0</v>
      </c>
      <c r="K1121" s="17"/>
    </row>
    <row r="1122" spans="1:11" s="10" customFormat="1" ht="47.25" x14ac:dyDescent="0.25">
      <c r="A1122" s="9" t="s">
        <v>241</v>
      </c>
      <c r="B1122" s="9" t="s">
        <v>81</v>
      </c>
      <c r="C1122" s="9" t="s">
        <v>97</v>
      </c>
      <c r="D1122" s="9"/>
      <c r="E1122" s="9"/>
      <c r="F1122" s="13" t="s">
        <v>533</v>
      </c>
      <c r="G1122" s="11">
        <f t="shared" ref="G1122:I1127" si="884">G1123</f>
        <v>4.5999999999999996</v>
      </c>
      <c r="H1122" s="11">
        <f t="shared" si="884"/>
        <v>4.5999999999999996</v>
      </c>
      <c r="I1122" s="11">
        <f t="shared" si="884"/>
        <v>4.5999999999999996</v>
      </c>
      <c r="J1122" s="11">
        <f t="shared" ref="J1122:J1127" si="885">J1123</f>
        <v>0</v>
      </c>
      <c r="K1122" s="18"/>
    </row>
    <row r="1123" spans="1:11" x14ac:dyDescent="0.25">
      <c r="A1123" s="4" t="s">
        <v>241</v>
      </c>
      <c r="B1123" s="4" t="s">
        <v>81</v>
      </c>
      <c r="C1123" s="4" t="s">
        <v>97</v>
      </c>
      <c r="D1123" s="4" t="s">
        <v>130</v>
      </c>
      <c r="E1123" s="4"/>
      <c r="F1123" s="14" t="s">
        <v>1155</v>
      </c>
      <c r="G1123" s="5">
        <f t="shared" si="884"/>
        <v>4.5999999999999996</v>
      </c>
      <c r="H1123" s="5">
        <f t="shared" si="884"/>
        <v>4.5999999999999996</v>
      </c>
      <c r="I1123" s="5">
        <f t="shared" si="884"/>
        <v>4.5999999999999996</v>
      </c>
      <c r="J1123" s="5">
        <f t="shared" si="885"/>
        <v>0</v>
      </c>
      <c r="K1123" s="19"/>
    </row>
    <row r="1124" spans="1:11" ht="63" x14ac:dyDescent="0.25">
      <c r="A1124" s="4" t="s">
        <v>241</v>
      </c>
      <c r="B1124" s="4" t="s">
        <v>81</v>
      </c>
      <c r="C1124" s="4" t="s">
        <v>97</v>
      </c>
      <c r="D1124" s="4" t="s">
        <v>194</v>
      </c>
      <c r="E1124" s="4"/>
      <c r="F1124" s="14" t="s">
        <v>1160</v>
      </c>
      <c r="G1124" s="5">
        <f t="shared" si="884"/>
        <v>4.5999999999999996</v>
      </c>
      <c r="H1124" s="5">
        <f t="shared" si="884"/>
        <v>4.5999999999999996</v>
      </c>
      <c r="I1124" s="5">
        <f t="shared" si="884"/>
        <v>4.5999999999999996</v>
      </c>
      <c r="J1124" s="5">
        <f t="shared" si="885"/>
        <v>0</v>
      </c>
      <c r="K1124" s="19"/>
    </row>
    <row r="1125" spans="1:11" ht="47.25" x14ac:dyDescent="0.25">
      <c r="A1125" s="4" t="s">
        <v>241</v>
      </c>
      <c r="B1125" s="4" t="s">
        <v>81</v>
      </c>
      <c r="C1125" s="4" t="s">
        <v>97</v>
      </c>
      <c r="D1125" s="4" t="s">
        <v>195</v>
      </c>
      <c r="E1125" s="4"/>
      <c r="F1125" s="14" t="s">
        <v>1163</v>
      </c>
      <c r="G1125" s="5">
        <f t="shared" si="884"/>
        <v>4.5999999999999996</v>
      </c>
      <c r="H1125" s="5">
        <f t="shared" si="884"/>
        <v>4.5999999999999996</v>
      </c>
      <c r="I1125" s="5">
        <f t="shared" si="884"/>
        <v>4.5999999999999996</v>
      </c>
      <c r="J1125" s="5">
        <f t="shared" si="885"/>
        <v>0</v>
      </c>
      <c r="K1125" s="19"/>
    </row>
    <row r="1126" spans="1:11" ht="31.5" x14ac:dyDescent="0.25">
      <c r="A1126" s="4" t="s">
        <v>241</v>
      </c>
      <c r="B1126" s="4" t="s">
        <v>81</v>
      </c>
      <c r="C1126" s="4" t="s">
        <v>97</v>
      </c>
      <c r="D1126" s="4" t="s">
        <v>193</v>
      </c>
      <c r="E1126" s="4"/>
      <c r="F1126" s="14" t="s">
        <v>599</v>
      </c>
      <c r="G1126" s="5">
        <f t="shared" si="884"/>
        <v>4.5999999999999996</v>
      </c>
      <c r="H1126" s="5">
        <f t="shared" si="884"/>
        <v>4.5999999999999996</v>
      </c>
      <c r="I1126" s="5">
        <f t="shared" si="884"/>
        <v>4.5999999999999996</v>
      </c>
      <c r="J1126" s="5">
        <f t="shared" si="885"/>
        <v>0</v>
      </c>
      <c r="K1126" s="19"/>
    </row>
    <row r="1127" spans="1:11" ht="31.5" x14ac:dyDescent="0.25">
      <c r="A1127" s="4" t="s">
        <v>241</v>
      </c>
      <c r="B1127" s="4" t="s">
        <v>81</v>
      </c>
      <c r="C1127" s="4" t="s">
        <v>97</v>
      </c>
      <c r="D1127" s="4" t="s">
        <v>193</v>
      </c>
      <c r="E1127" s="4" t="s">
        <v>15</v>
      </c>
      <c r="F1127" s="14" t="s">
        <v>560</v>
      </c>
      <c r="G1127" s="5">
        <f t="shared" si="884"/>
        <v>4.5999999999999996</v>
      </c>
      <c r="H1127" s="5">
        <f t="shared" si="884"/>
        <v>4.5999999999999996</v>
      </c>
      <c r="I1127" s="5">
        <f t="shared" si="884"/>
        <v>4.5999999999999996</v>
      </c>
      <c r="J1127" s="5">
        <f t="shared" si="885"/>
        <v>0</v>
      </c>
      <c r="K1127" s="19"/>
    </row>
    <row r="1128" spans="1:11" ht="31.5" x14ac:dyDescent="0.25">
      <c r="A1128" s="4" t="s">
        <v>241</v>
      </c>
      <c r="B1128" s="4" t="s">
        <v>81</v>
      </c>
      <c r="C1128" s="4" t="s">
        <v>97</v>
      </c>
      <c r="D1128" s="4" t="s">
        <v>193</v>
      </c>
      <c r="E1128" s="4" t="s">
        <v>16</v>
      </c>
      <c r="F1128" s="14" t="s">
        <v>561</v>
      </c>
      <c r="G1128" s="5">
        <v>4.5999999999999996</v>
      </c>
      <c r="H1128" s="5">
        <v>4.5999999999999996</v>
      </c>
      <c r="I1128" s="5">
        <v>4.5999999999999996</v>
      </c>
      <c r="J1128" s="5"/>
      <c r="K1128" s="19"/>
    </row>
    <row r="1129" spans="1:11" s="10" customFormat="1" ht="31.5" x14ac:dyDescent="0.25">
      <c r="A1129" s="9" t="s">
        <v>241</v>
      </c>
      <c r="B1129" s="9" t="s">
        <v>81</v>
      </c>
      <c r="C1129" s="9" t="s">
        <v>197</v>
      </c>
      <c r="D1129" s="9"/>
      <c r="E1129" s="9"/>
      <c r="F1129" s="13" t="s">
        <v>535</v>
      </c>
      <c r="G1129" s="11">
        <f>G1130+G1138</f>
        <v>424.20000000000005</v>
      </c>
      <c r="H1129" s="11">
        <f t="shared" ref="H1129:J1129" si="886">H1130+H1138</f>
        <v>424.5</v>
      </c>
      <c r="I1129" s="11">
        <f t="shared" si="886"/>
        <v>424.5</v>
      </c>
      <c r="J1129" s="11">
        <f t="shared" si="886"/>
        <v>0</v>
      </c>
      <c r="K1129" s="18"/>
    </row>
    <row r="1130" spans="1:11" x14ac:dyDescent="0.25">
      <c r="A1130" s="4" t="s">
        <v>241</v>
      </c>
      <c r="B1130" s="4" t="s">
        <v>81</v>
      </c>
      <c r="C1130" s="4" t="s">
        <v>197</v>
      </c>
      <c r="D1130" s="4" t="s">
        <v>130</v>
      </c>
      <c r="E1130" s="4"/>
      <c r="F1130" s="14" t="s">
        <v>1155</v>
      </c>
      <c r="G1130" s="5">
        <f t="shared" ref="G1130:I1134" si="887">G1131</f>
        <v>82.9</v>
      </c>
      <c r="H1130" s="5">
        <f t="shared" si="887"/>
        <v>83.2</v>
      </c>
      <c r="I1130" s="5">
        <f t="shared" si="887"/>
        <v>83.2</v>
      </c>
      <c r="J1130" s="5">
        <f t="shared" ref="J1130:J1134" si="888">J1131</f>
        <v>0</v>
      </c>
      <c r="K1130" s="19"/>
    </row>
    <row r="1131" spans="1:11" ht="31.5" x14ac:dyDescent="0.25">
      <c r="A1131" s="4" t="s">
        <v>241</v>
      </c>
      <c r="B1131" s="4" t="s">
        <v>81</v>
      </c>
      <c r="C1131" s="4" t="s">
        <v>197</v>
      </c>
      <c r="D1131" s="4" t="s">
        <v>198</v>
      </c>
      <c r="E1131" s="4"/>
      <c r="F1131" s="14" t="s">
        <v>1165</v>
      </c>
      <c r="G1131" s="5">
        <f t="shared" si="887"/>
        <v>82.9</v>
      </c>
      <c r="H1131" s="5">
        <f t="shared" si="887"/>
        <v>83.2</v>
      </c>
      <c r="I1131" s="5">
        <f t="shared" si="887"/>
        <v>83.2</v>
      </c>
      <c r="J1131" s="5">
        <f t="shared" si="888"/>
        <v>0</v>
      </c>
      <c r="K1131" s="19"/>
    </row>
    <row r="1132" spans="1:11" ht="31.5" x14ac:dyDescent="0.25">
      <c r="A1132" s="4" t="s">
        <v>241</v>
      </c>
      <c r="B1132" s="4" t="s">
        <v>81</v>
      </c>
      <c r="C1132" s="4" t="s">
        <v>197</v>
      </c>
      <c r="D1132" s="4" t="s">
        <v>199</v>
      </c>
      <c r="E1132" s="4"/>
      <c r="F1132" s="14" t="s">
        <v>1166</v>
      </c>
      <c r="G1132" s="5">
        <f t="shared" si="887"/>
        <v>82.9</v>
      </c>
      <c r="H1132" s="5">
        <f t="shared" si="887"/>
        <v>83.2</v>
      </c>
      <c r="I1132" s="5">
        <f t="shared" si="887"/>
        <v>83.2</v>
      </c>
      <c r="J1132" s="5">
        <f t="shared" si="888"/>
        <v>0</v>
      </c>
      <c r="K1132" s="19"/>
    </row>
    <row r="1133" spans="1:11" ht="31.5" x14ac:dyDescent="0.25">
      <c r="A1133" s="4" t="s">
        <v>241</v>
      </c>
      <c r="B1133" s="4" t="s">
        <v>81</v>
      </c>
      <c r="C1133" s="4" t="s">
        <v>197</v>
      </c>
      <c r="D1133" s="4" t="s">
        <v>196</v>
      </c>
      <c r="E1133" s="4"/>
      <c r="F1133" s="14" t="s">
        <v>601</v>
      </c>
      <c r="G1133" s="5">
        <f t="shared" ref="G1133:I1133" si="889">G1134+G1136</f>
        <v>82.9</v>
      </c>
      <c r="H1133" s="5">
        <f t="shared" si="889"/>
        <v>83.2</v>
      </c>
      <c r="I1133" s="5">
        <f t="shared" si="889"/>
        <v>83.2</v>
      </c>
      <c r="J1133" s="5">
        <f t="shared" ref="J1133" si="890">J1134+J1136</f>
        <v>0</v>
      </c>
      <c r="K1133" s="19"/>
    </row>
    <row r="1134" spans="1:11" ht="31.5" x14ac:dyDescent="0.25">
      <c r="A1134" s="4" t="s">
        <v>241</v>
      </c>
      <c r="B1134" s="4" t="s">
        <v>81</v>
      </c>
      <c r="C1134" s="4" t="s">
        <v>197</v>
      </c>
      <c r="D1134" s="4" t="s">
        <v>196</v>
      </c>
      <c r="E1134" s="4" t="s">
        <v>15</v>
      </c>
      <c r="F1134" s="14" t="s">
        <v>560</v>
      </c>
      <c r="G1134" s="5">
        <f t="shared" si="887"/>
        <v>80</v>
      </c>
      <c r="H1134" s="5">
        <f t="shared" si="887"/>
        <v>80</v>
      </c>
      <c r="I1134" s="5">
        <f t="shared" si="887"/>
        <v>80</v>
      </c>
      <c r="J1134" s="5">
        <f t="shared" si="888"/>
        <v>0</v>
      </c>
      <c r="K1134" s="19"/>
    </row>
    <row r="1135" spans="1:11" ht="31.5" x14ac:dyDescent="0.25">
      <c r="A1135" s="4" t="s">
        <v>241</v>
      </c>
      <c r="B1135" s="4" t="s">
        <v>81</v>
      </c>
      <c r="C1135" s="4" t="s">
        <v>197</v>
      </c>
      <c r="D1135" s="4" t="s">
        <v>196</v>
      </c>
      <c r="E1135" s="4" t="s">
        <v>16</v>
      </c>
      <c r="F1135" s="14" t="s">
        <v>561</v>
      </c>
      <c r="G1135" s="5">
        <v>80</v>
      </c>
      <c r="H1135" s="5">
        <v>80</v>
      </c>
      <c r="I1135" s="5">
        <v>80</v>
      </c>
      <c r="J1135" s="5"/>
      <c r="K1135" s="19"/>
    </row>
    <row r="1136" spans="1:11" x14ac:dyDescent="0.25">
      <c r="A1136" s="4" t="s">
        <v>241</v>
      </c>
      <c r="B1136" s="4" t="s">
        <v>81</v>
      </c>
      <c r="C1136" s="4" t="s">
        <v>197</v>
      </c>
      <c r="D1136" s="4" t="s">
        <v>196</v>
      </c>
      <c r="E1136" s="4" t="s">
        <v>17</v>
      </c>
      <c r="F1136" s="14" t="s">
        <v>576</v>
      </c>
      <c r="G1136" s="5">
        <f t="shared" ref="G1136:I1136" si="891">G1137</f>
        <v>2.9</v>
      </c>
      <c r="H1136" s="5">
        <f t="shared" si="891"/>
        <v>3.2</v>
      </c>
      <c r="I1136" s="5">
        <f t="shared" si="891"/>
        <v>3.2</v>
      </c>
      <c r="J1136" s="5">
        <f t="shared" ref="J1136" si="892">J1137</f>
        <v>0</v>
      </c>
      <c r="K1136" s="19"/>
    </row>
    <row r="1137" spans="1:11" x14ac:dyDescent="0.25">
      <c r="A1137" s="4" t="s">
        <v>241</v>
      </c>
      <c r="B1137" s="4" t="s">
        <v>81</v>
      </c>
      <c r="C1137" s="4" t="s">
        <v>197</v>
      </c>
      <c r="D1137" s="4" t="s">
        <v>196</v>
      </c>
      <c r="E1137" s="4" t="s">
        <v>24</v>
      </c>
      <c r="F1137" s="14" t="s">
        <v>579</v>
      </c>
      <c r="G1137" s="5">
        <v>2.9</v>
      </c>
      <c r="H1137" s="5">
        <v>3.2</v>
      </c>
      <c r="I1137" s="5">
        <v>3.2</v>
      </c>
      <c r="J1137" s="5"/>
      <c r="K1137" s="19"/>
    </row>
    <row r="1138" spans="1:11" ht="31.5" x14ac:dyDescent="0.25">
      <c r="A1138" s="4" t="s">
        <v>241</v>
      </c>
      <c r="B1138" s="4" t="s">
        <v>81</v>
      </c>
      <c r="C1138" s="4" t="s">
        <v>197</v>
      </c>
      <c r="D1138" s="4" t="s">
        <v>26</v>
      </c>
      <c r="E1138" s="4"/>
      <c r="F1138" s="14" t="s">
        <v>847</v>
      </c>
      <c r="G1138" s="5">
        <f>G1139</f>
        <v>341.3</v>
      </c>
      <c r="H1138" s="5">
        <f t="shared" ref="H1138:J1138" si="893">H1139</f>
        <v>341.3</v>
      </c>
      <c r="I1138" s="5">
        <f t="shared" si="893"/>
        <v>341.3</v>
      </c>
      <c r="J1138" s="5">
        <f t="shared" si="893"/>
        <v>0</v>
      </c>
      <c r="K1138" s="19"/>
    </row>
    <row r="1139" spans="1:11" x14ac:dyDescent="0.25">
      <c r="A1139" s="4" t="s">
        <v>241</v>
      </c>
      <c r="B1139" s="4" t="s">
        <v>81</v>
      </c>
      <c r="C1139" s="4" t="s">
        <v>197</v>
      </c>
      <c r="D1139" s="4" t="s">
        <v>27</v>
      </c>
      <c r="E1139" s="4"/>
      <c r="F1139" s="14" t="s">
        <v>1100</v>
      </c>
      <c r="G1139" s="5">
        <f>G1140+G1143</f>
        <v>341.3</v>
      </c>
      <c r="H1139" s="5">
        <f t="shared" ref="H1139:J1139" si="894">H1140+H1143</f>
        <v>341.3</v>
      </c>
      <c r="I1139" s="5">
        <f t="shared" si="894"/>
        <v>341.3</v>
      </c>
      <c r="J1139" s="5">
        <f t="shared" si="894"/>
        <v>0</v>
      </c>
      <c r="K1139" s="19"/>
    </row>
    <row r="1140" spans="1:11" ht="31.5" x14ac:dyDescent="0.25">
      <c r="A1140" s="4" t="s">
        <v>241</v>
      </c>
      <c r="B1140" s="4" t="s">
        <v>81</v>
      </c>
      <c r="C1140" s="4" t="s">
        <v>197</v>
      </c>
      <c r="D1140" s="4" t="s">
        <v>307</v>
      </c>
      <c r="E1140" s="4"/>
      <c r="F1140" s="14" t="s">
        <v>866</v>
      </c>
      <c r="G1140" s="5">
        <f>G1141</f>
        <v>97.5</v>
      </c>
      <c r="H1140" s="5">
        <f t="shared" ref="H1140:J1141" si="895">H1141</f>
        <v>97.5</v>
      </c>
      <c r="I1140" s="5">
        <f t="shared" si="895"/>
        <v>97.5</v>
      </c>
      <c r="J1140" s="5">
        <f t="shared" si="895"/>
        <v>0</v>
      </c>
      <c r="K1140" s="19"/>
    </row>
    <row r="1141" spans="1:11" ht="31.5" x14ac:dyDescent="0.25">
      <c r="A1141" s="4" t="s">
        <v>241</v>
      </c>
      <c r="B1141" s="4" t="s">
        <v>81</v>
      </c>
      <c r="C1141" s="4" t="s">
        <v>197</v>
      </c>
      <c r="D1141" s="4" t="s">
        <v>307</v>
      </c>
      <c r="E1141" s="4" t="s">
        <v>15</v>
      </c>
      <c r="F1141" s="14" t="s">
        <v>560</v>
      </c>
      <c r="G1141" s="5">
        <f>G1142</f>
        <v>97.5</v>
      </c>
      <c r="H1141" s="5">
        <f t="shared" si="895"/>
        <v>97.5</v>
      </c>
      <c r="I1141" s="5">
        <f t="shared" si="895"/>
        <v>97.5</v>
      </c>
      <c r="J1141" s="5">
        <f t="shared" si="895"/>
        <v>0</v>
      </c>
      <c r="K1141" s="19"/>
    </row>
    <row r="1142" spans="1:11" ht="31.5" x14ac:dyDescent="0.25">
      <c r="A1142" s="4" t="s">
        <v>241</v>
      </c>
      <c r="B1142" s="4" t="s">
        <v>81</v>
      </c>
      <c r="C1142" s="4" t="s">
        <v>197</v>
      </c>
      <c r="D1142" s="4" t="s">
        <v>307</v>
      </c>
      <c r="E1142" s="4" t="s">
        <v>16</v>
      </c>
      <c r="F1142" s="14" t="s">
        <v>561</v>
      </c>
      <c r="G1142" s="5">
        <v>97.5</v>
      </c>
      <c r="H1142" s="5">
        <v>97.5</v>
      </c>
      <c r="I1142" s="5">
        <v>97.5</v>
      </c>
      <c r="J1142" s="5"/>
      <c r="K1142" s="19"/>
    </row>
    <row r="1143" spans="1:11" ht="47.25" x14ac:dyDescent="0.25">
      <c r="A1143" s="4" t="s">
        <v>241</v>
      </c>
      <c r="B1143" s="4" t="s">
        <v>81</v>
      </c>
      <c r="C1143" s="4" t="s">
        <v>197</v>
      </c>
      <c r="D1143" s="4" t="s">
        <v>308</v>
      </c>
      <c r="E1143" s="4"/>
      <c r="F1143" s="14" t="s">
        <v>867</v>
      </c>
      <c r="G1143" s="5">
        <f>G1144</f>
        <v>243.8</v>
      </c>
      <c r="H1143" s="5">
        <f t="shared" ref="H1143:J1144" si="896">H1144</f>
        <v>243.8</v>
      </c>
      <c r="I1143" s="5">
        <f t="shared" si="896"/>
        <v>243.8</v>
      </c>
      <c r="J1143" s="5">
        <f t="shared" si="896"/>
        <v>0</v>
      </c>
      <c r="K1143" s="19"/>
    </row>
    <row r="1144" spans="1:11" ht="31.5" x14ac:dyDescent="0.25">
      <c r="A1144" s="4" t="s">
        <v>241</v>
      </c>
      <c r="B1144" s="4" t="s">
        <v>81</v>
      </c>
      <c r="C1144" s="4" t="s">
        <v>197</v>
      </c>
      <c r="D1144" s="4" t="s">
        <v>308</v>
      </c>
      <c r="E1144" s="4" t="s">
        <v>15</v>
      </c>
      <c r="F1144" s="14" t="s">
        <v>560</v>
      </c>
      <c r="G1144" s="5">
        <f>G1145</f>
        <v>243.8</v>
      </c>
      <c r="H1144" s="5">
        <f t="shared" si="896"/>
        <v>243.8</v>
      </c>
      <c r="I1144" s="5">
        <f t="shared" si="896"/>
        <v>243.8</v>
      </c>
      <c r="J1144" s="5">
        <f t="shared" si="896"/>
        <v>0</v>
      </c>
      <c r="K1144" s="19"/>
    </row>
    <row r="1145" spans="1:11" ht="31.5" x14ac:dyDescent="0.25">
      <c r="A1145" s="4" t="s">
        <v>241</v>
      </c>
      <c r="B1145" s="4" t="s">
        <v>81</v>
      </c>
      <c r="C1145" s="4" t="s">
        <v>197</v>
      </c>
      <c r="D1145" s="4" t="s">
        <v>308</v>
      </c>
      <c r="E1145" s="4" t="s">
        <v>16</v>
      </c>
      <c r="F1145" s="14" t="s">
        <v>561</v>
      </c>
      <c r="G1145" s="5">
        <v>243.8</v>
      </c>
      <c r="H1145" s="5">
        <v>243.8</v>
      </c>
      <c r="I1145" s="5">
        <v>243.8</v>
      </c>
      <c r="J1145" s="5"/>
      <c r="K1145" s="19"/>
    </row>
    <row r="1146" spans="1:11" s="3" customFormat="1" x14ac:dyDescent="0.25">
      <c r="A1146" s="7" t="s">
        <v>241</v>
      </c>
      <c r="B1146" s="7" t="s">
        <v>34</v>
      </c>
      <c r="C1146" s="7"/>
      <c r="D1146" s="7"/>
      <c r="E1146" s="7"/>
      <c r="F1146" s="28" t="s">
        <v>518</v>
      </c>
      <c r="G1146" s="8">
        <f>G1147+G1185</f>
        <v>438843.90000000008</v>
      </c>
      <c r="H1146" s="8">
        <f>H1147+H1185</f>
        <v>530656.4</v>
      </c>
      <c r="I1146" s="8">
        <f>I1147+I1185</f>
        <v>493594.20000000007</v>
      </c>
      <c r="J1146" s="8">
        <f>J1147+J1185</f>
        <v>0</v>
      </c>
      <c r="K1146" s="17"/>
    </row>
    <row r="1147" spans="1:11" s="10" customFormat="1" x14ac:dyDescent="0.25">
      <c r="A1147" s="9" t="s">
        <v>241</v>
      </c>
      <c r="B1147" s="9" t="s">
        <v>34</v>
      </c>
      <c r="C1147" s="9" t="s">
        <v>97</v>
      </c>
      <c r="D1147" s="9"/>
      <c r="E1147" s="9"/>
      <c r="F1147" s="13" t="s">
        <v>538</v>
      </c>
      <c r="G1147" s="11">
        <f>G1148+G1165+G1170+G1179</f>
        <v>438285.60000000009</v>
      </c>
      <c r="H1147" s="11">
        <f t="shared" ref="H1147:J1147" si="897">H1148+H1165+H1170+H1179</f>
        <v>530086</v>
      </c>
      <c r="I1147" s="11">
        <f t="shared" si="897"/>
        <v>493008.30000000005</v>
      </c>
      <c r="J1147" s="11">
        <f t="shared" si="897"/>
        <v>0</v>
      </c>
      <c r="K1147" s="18"/>
    </row>
    <row r="1148" spans="1:11" ht="31.5" x14ac:dyDescent="0.25">
      <c r="A1148" s="4" t="s">
        <v>241</v>
      </c>
      <c r="B1148" s="4" t="s">
        <v>34</v>
      </c>
      <c r="C1148" s="4" t="s">
        <v>97</v>
      </c>
      <c r="D1148" s="4" t="s">
        <v>206</v>
      </c>
      <c r="E1148" s="4"/>
      <c r="F1148" s="14" t="s">
        <v>1061</v>
      </c>
      <c r="G1148" s="5">
        <f t="shared" ref="G1148:I1148" si="898">G1149</f>
        <v>408697.30000000005</v>
      </c>
      <c r="H1148" s="5">
        <f t="shared" si="898"/>
        <v>498742.69999999995</v>
      </c>
      <c r="I1148" s="5">
        <f t="shared" si="898"/>
        <v>463420</v>
      </c>
      <c r="J1148" s="5">
        <f t="shared" ref="J1148" si="899">J1149</f>
        <v>0</v>
      </c>
      <c r="K1148" s="19"/>
    </row>
    <row r="1149" spans="1:11" ht="31.5" x14ac:dyDescent="0.25">
      <c r="A1149" s="4" t="s">
        <v>241</v>
      </c>
      <c r="B1149" s="4" t="s">
        <v>34</v>
      </c>
      <c r="C1149" s="4" t="s">
        <v>97</v>
      </c>
      <c r="D1149" s="4" t="s">
        <v>207</v>
      </c>
      <c r="E1149" s="4"/>
      <c r="F1149" s="14" t="s">
        <v>1379</v>
      </c>
      <c r="G1149" s="5">
        <f t="shared" ref="G1149:I1149" si="900">G1150+G1157+G1161</f>
        <v>408697.30000000005</v>
      </c>
      <c r="H1149" s="5">
        <f t="shared" si="900"/>
        <v>498742.69999999995</v>
      </c>
      <c r="I1149" s="5">
        <f t="shared" si="900"/>
        <v>463420</v>
      </c>
      <c r="J1149" s="5">
        <f t="shared" ref="J1149" si="901">J1150+J1157+J1161</f>
        <v>0</v>
      </c>
      <c r="K1149" s="19"/>
    </row>
    <row r="1150" spans="1:11" ht="47.25" x14ac:dyDescent="0.25">
      <c r="A1150" s="4" t="s">
        <v>241</v>
      </c>
      <c r="B1150" s="4" t="s">
        <v>34</v>
      </c>
      <c r="C1150" s="4" t="s">
        <v>97</v>
      </c>
      <c r="D1150" s="4" t="s">
        <v>208</v>
      </c>
      <c r="E1150" s="4"/>
      <c r="F1150" s="14" t="s">
        <v>1263</v>
      </c>
      <c r="G1150" s="5">
        <f t="shared" ref="G1150:I1150" si="902">G1151+G1154</f>
        <v>338354.7</v>
      </c>
      <c r="H1150" s="5">
        <f t="shared" si="902"/>
        <v>344964.2</v>
      </c>
      <c r="I1150" s="5">
        <f t="shared" si="902"/>
        <v>344964.2</v>
      </c>
      <c r="J1150" s="5">
        <f t="shared" ref="J1150" si="903">J1151+J1154</f>
        <v>0</v>
      </c>
      <c r="K1150" s="19"/>
    </row>
    <row r="1151" spans="1:11" x14ac:dyDescent="0.25">
      <c r="A1151" s="4" t="s">
        <v>241</v>
      </c>
      <c r="B1151" s="4" t="s">
        <v>34</v>
      </c>
      <c r="C1151" s="4" t="s">
        <v>97</v>
      </c>
      <c r="D1151" s="4" t="s">
        <v>200</v>
      </c>
      <c r="E1151" s="4"/>
      <c r="F1151" s="14" t="s">
        <v>638</v>
      </c>
      <c r="G1151" s="5">
        <f t="shared" ref="G1151:I1152" si="904">G1152</f>
        <v>332398.5</v>
      </c>
      <c r="H1151" s="5">
        <f t="shared" si="904"/>
        <v>339008</v>
      </c>
      <c r="I1151" s="5">
        <f t="shared" si="904"/>
        <v>339008</v>
      </c>
      <c r="J1151" s="5">
        <f t="shared" ref="J1151:J1152" si="905">J1152</f>
        <v>0</v>
      </c>
      <c r="K1151" s="19"/>
    </row>
    <row r="1152" spans="1:11" ht="31.5" x14ac:dyDescent="0.25">
      <c r="A1152" s="4" t="s">
        <v>241</v>
      </c>
      <c r="B1152" s="4" t="s">
        <v>34</v>
      </c>
      <c r="C1152" s="4" t="s">
        <v>97</v>
      </c>
      <c r="D1152" s="4" t="s">
        <v>200</v>
      </c>
      <c r="E1152" s="4" t="s">
        <v>15</v>
      </c>
      <c r="F1152" s="14" t="s">
        <v>560</v>
      </c>
      <c r="G1152" s="5">
        <f t="shared" si="904"/>
        <v>332398.5</v>
      </c>
      <c r="H1152" s="5">
        <f t="shared" si="904"/>
        <v>339008</v>
      </c>
      <c r="I1152" s="5">
        <f t="shared" si="904"/>
        <v>339008</v>
      </c>
      <c r="J1152" s="5">
        <f t="shared" si="905"/>
        <v>0</v>
      </c>
      <c r="K1152" s="19"/>
    </row>
    <row r="1153" spans="1:11" ht="31.5" x14ac:dyDescent="0.25">
      <c r="A1153" s="4" t="s">
        <v>241</v>
      </c>
      <c r="B1153" s="4" t="s">
        <v>34</v>
      </c>
      <c r="C1153" s="4" t="s">
        <v>97</v>
      </c>
      <c r="D1153" s="4" t="s">
        <v>200</v>
      </c>
      <c r="E1153" s="4" t="s">
        <v>16</v>
      </c>
      <c r="F1153" s="14" t="s">
        <v>561</v>
      </c>
      <c r="G1153" s="5">
        <v>332398.5</v>
      </c>
      <c r="H1153" s="5">
        <v>339008</v>
      </c>
      <c r="I1153" s="5">
        <v>339008</v>
      </c>
      <c r="J1153" s="5"/>
      <c r="K1153" s="19"/>
    </row>
    <row r="1154" spans="1:11" ht="31.5" x14ac:dyDescent="0.25">
      <c r="A1154" s="4" t="s">
        <v>241</v>
      </c>
      <c r="B1154" s="4" t="s">
        <v>34</v>
      </c>
      <c r="C1154" s="4" t="s">
        <v>97</v>
      </c>
      <c r="D1154" s="4" t="s">
        <v>201</v>
      </c>
      <c r="E1154" s="4"/>
      <c r="F1154" s="14" t="s">
        <v>639</v>
      </c>
      <c r="G1154" s="5">
        <f t="shared" ref="G1154:I1155" si="906">G1155</f>
        <v>5956.2</v>
      </c>
      <c r="H1154" s="5">
        <f t="shared" si="906"/>
        <v>5956.2</v>
      </c>
      <c r="I1154" s="5">
        <f t="shared" si="906"/>
        <v>5956.2</v>
      </c>
      <c r="J1154" s="5">
        <f t="shared" ref="J1154:J1155" si="907">J1155</f>
        <v>0</v>
      </c>
      <c r="K1154" s="19"/>
    </row>
    <row r="1155" spans="1:11" ht="31.5" x14ac:dyDescent="0.25">
      <c r="A1155" s="4" t="s">
        <v>241</v>
      </c>
      <c r="B1155" s="4" t="s">
        <v>34</v>
      </c>
      <c r="C1155" s="4" t="s">
        <v>97</v>
      </c>
      <c r="D1155" s="4" t="s">
        <v>201</v>
      </c>
      <c r="E1155" s="4" t="s">
        <v>15</v>
      </c>
      <c r="F1155" s="14" t="s">
        <v>560</v>
      </c>
      <c r="G1155" s="5">
        <f t="shared" si="906"/>
        <v>5956.2</v>
      </c>
      <c r="H1155" s="5">
        <f t="shared" si="906"/>
        <v>5956.2</v>
      </c>
      <c r="I1155" s="5">
        <f t="shared" si="906"/>
        <v>5956.2</v>
      </c>
      <c r="J1155" s="5">
        <f t="shared" si="907"/>
        <v>0</v>
      </c>
      <c r="K1155" s="19"/>
    </row>
    <row r="1156" spans="1:11" ht="31.5" x14ac:dyDescent="0.25">
      <c r="A1156" s="4" t="s">
        <v>241</v>
      </c>
      <c r="B1156" s="4" t="s">
        <v>34</v>
      </c>
      <c r="C1156" s="4" t="s">
        <v>97</v>
      </c>
      <c r="D1156" s="4" t="s">
        <v>201</v>
      </c>
      <c r="E1156" s="4" t="s">
        <v>16</v>
      </c>
      <c r="F1156" s="14" t="s">
        <v>561</v>
      </c>
      <c r="G1156" s="5">
        <v>5956.2</v>
      </c>
      <c r="H1156" s="5">
        <v>5956.2</v>
      </c>
      <c r="I1156" s="5">
        <v>5956.2</v>
      </c>
      <c r="J1156" s="5"/>
      <c r="K1156" s="19"/>
    </row>
    <row r="1157" spans="1:11" ht="63" x14ac:dyDescent="0.25">
      <c r="A1157" s="4" t="s">
        <v>241</v>
      </c>
      <c r="B1157" s="4" t="s">
        <v>34</v>
      </c>
      <c r="C1157" s="4" t="s">
        <v>97</v>
      </c>
      <c r="D1157" s="4" t="s">
        <v>906</v>
      </c>
      <c r="E1157" s="4"/>
      <c r="F1157" s="14" t="s">
        <v>1268</v>
      </c>
      <c r="G1157" s="5">
        <f t="shared" ref="G1157:I1159" si="908">G1158</f>
        <v>40907.200000000004</v>
      </c>
      <c r="H1157" s="5">
        <f t="shared" si="908"/>
        <v>33284.6</v>
      </c>
      <c r="I1157" s="5">
        <f t="shared" si="908"/>
        <v>18175.8</v>
      </c>
      <c r="J1157" s="5">
        <f t="shared" ref="J1157:J1159" si="909">J1158</f>
        <v>0</v>
      </c>
      <c r="K1157" s="19"/>
    </row>
    <row r="1158" spans="1:11" ht="63" x14ac:dyDescent="0.25">
      <c r="A1158" s="4" t="s">
        <v>241</v>
      </c>
      <c r="B1158" s="4" t="s">
        <v>34</v>
      </c>
      <c r="C1158" s="4" t="s">
        <v>97</v>
      </c>
      <c r="D1158" s="4" t="s">
        <v>1052</v>
      </c>
      <c r="E1158" s="4"/>
      <c r="F1158" s="14" t="s">
        <v>641</v>
      </c>
      <c r="G1158" s="5">
        <f t="shared" si="908"/>
        <v>40907.200000000004</v>
      </c>
      <c r="H1158" s="5">
        <f t="shared" si="908"/>
        <v>33284.6</v>
      </c>
      <c r="I1158" s="5">
        <f t="shared" si="908"/>
        <v>18175.8</v>
      </c>
      <c r="J1158" s="5">
        <f t="shared" si="909"/>
        <v>0</v>
      </c>
      <c r="K1158" s="19"/>
    </row>
    <row r="1159" spans="1:11" ht="31.5" x14ac:dyDescent="0.25">
      <c r="A1159" s="4" t="s">
        <v>241</v>
      </c>
      <c r="B1159" s="4" t="s">
        <v>34</v>
      </c>
      <c r="C1159" s="4" t="s">
        <v>97</v>
      </c>
      <c r="D1159" s="4" t="s">
        <v>1052</v>
      </c>
      <c r="E1159" s="4" t="s">
        <v>15</v>
      </c>
      <c r="F1159" s="14" t="s">
        <v>560</v>
      </c>
      <c r="G1159" s="5">
        <f t="shared" si="908"/>
        <v>40907.200000000004</v>
      </c>
      <c r="H1159" s="5">
        <f t="shared" si="908"/>
        <v>33284.6</v>
      </c>
      <c r="I1159" s="5">
        <f t="shared" si="908"/>
        <v>18175.8</v>
      </c>
      <c r="J1159" s="5">
        <f t="shared" si="909"/>
        <v>0</v>
      </c>
      <c r="K1159" s="19"/>
    </row>
    <row r="1160" spans="1:11" ht="31.5" x14ac:dyDescent="0.25">
      <c r="A1160" s="4" t="s">
        <v>241</v>
      </c>
      <c r="B1160" s="4" t="s">
        <v>34</v>
      </c>
      <c r="C1160" s="4" t="s">
        <v>97</v>
      </c>
      <c r="D1160" s="4" t="s">
        <v>1052</v>
      </c>
      <c r="E1160" s="4" t="s">
        <v>16</v>
      </c>
      <c r="F1160" s="14" t="s">
        <v>561</v>
      </c>
      <c r="G1160" s="5">
        <v>40907.200000000004</v>
      </c>
      <c r="H1160" s="5">
        <v>33284.6</v>
      </c>
      <c r="I1160" s="5">
        <v>18175.8</v>
      </c>
      <c r="J1160" s="5"/>
      <c r="K1160" s="19"/>
    </row>
    <row r="1161" spans="1:11" ht="94.5" x14ac:dyDescent="0.25">
      <c r="A1161" s="4" t="s">
        <v>241</v>
      </c>
      <c r="B1161" s="4" t="s">
        <v>34</v>
      </c>
      <c r="C1161" s="4" t="s">
        <v>97</v>
      </c>
      <c r="D1161" s="4" t="s">
        <v>1017</v>
      </c>
      <c r="E1161" s="4"/>
      <c r="F1161" s="14" t="s">
        <v>1015</v>
      </c>
      <c r="G1161" s="5">
        <f t="shared" ref="G1161:I1163" si="910">G1162</f>
        <v>29435.4</v>
      </c>
      <c r="H1161" s="5">
        <f t="shared" si="910"/>
        <v>120493.9</v>
      </c>
      <c r="I1161" s="5">
        <f t="shared" si="910"/>
        <v>100280</v>
      </c>
      <c r="J1161" s="5">
        <f t="shared" ref="J1161:J1163" si="911">J1162</f>
        <v>0</v>
      </c>
      <c r="K1161" s="19"/>
    </row>
    <row r="1162" spans="1:11" ht="78.75" x14ac:dyDescent="0.25">
      <c r="A1162" s="4" t="s">
        <v>241</v>
      </c>
      <c r="B1162" s="4" t="s">
        <v>34</v>
      </c>
      <c r="C1162" s="4" t="s">
        <v>97</v>
      </c>
      <c r="D1162" s="4" t="s">
        <v>1019</v>
      </c>
      <c r="E1162" s="4"/>
      <c r="F1162" s="14" t="s">
        <v>1018</v>
      </c>
      <c r="G1162" s="5">
        <f t="shared" si="910"/>
        <v>29435.4</v>
      </c>
      <c r="H1162" s="5">
        <f t="shared" si="910"/>
        <v>120493.9</v>
      </c>
      <c r="I1162" s="5">
        <f t="shared" si="910"/>
        <v>100280</v>
      </c>
      <c r="J1162" s="5">
        <f t="shared" si="911"/>
        <v>0</v>
      </c>
      <c r="K1162" s="19"/>
    </row>
    <row r="1163" spans="1:11" ht="31.5" x14ac:dyDescent="0.25">
      <c r="A1163" s="4" t="s">
        <v>241</v>
      </c>
      <c r="B1163" s="4" t="s">
        <v>34</v>
      </c>
      <c r="C1163" s="4" t="s">
        <v>97</v>
      </c>
      <c r="D1163" s="4" t="s">
        <v>1019</v>
      </c>
      <c r="E1163" s="4" t="s">
        <v>15</v>
      </c>
      <c r="F1163" s="14" t="s">
        <v>560</v>
      </c>
      <c r="G1163" s="5">
        <f t="shared" si="910"/>
        <v>29435.4</v>
      </c>
      <c r="H1163" s="5">
        <f t="shared" si="910"/>
        <v>120493.9</v>
      </c>
      <c r="I1163" s="5">
        <f t="shared" si="910"/>
        <v>100280</v>
      </c>
      <c r="J1163" s="5">
        <f t="shared" si="911"/>
        <v>0</v>
      </c>
      <c r="K1163" s="19"/>
    </row>
    <row r="1164" spans="1:11" ht="31.5" x14ac:dyDescent="0.25">
      <c r="A1164" s="4" t="s">
        <v>241</v>
      </c>
      <c r="B1164" s="4" t="s">
        <v>34</v>
      </c>
      <c r="C1164" s="4" t="s">
        <v>97</v>
      </c>
      <c r="D1164" s="4" t="s">
        <v>1019</v>
      </c>
      <c r="E1164" s="4" t="s">
        <v>16</v>
      </c>
      <c r="F1164" s="14" t="s">
        <v>561</v>
      </c>
      <c r="G1164" s="5">
        <v>29435.4</v>
      </c>
      <c r="H1164" s="5">
        <v>120493.9</v>
      </c>
      <c r="I1164" s="5">
        <v>100280</v>
      </c>
      <c r="J1164" s="5"/>
      <c r="K1164" s="19"/>
    </row>
    <row r="1165" spans="1:11" ht="31.5" x14ac:dyDescent="0.25">
      <c r="A1165" s="4" t="s">
        <v>241</v>
      </c>
      <c r="B1165" s="4" t="s">
        <v>34</v>
      </c>
      <c r="C1165" s="4" t="s">
        <v>97</v>
      </c>
      <c r="D1165" s="4" t="s">
        <v>209</v>
      </c>
      <c r="E1165" s="4"/>
      <c r="F1165" s="14" t="s">
        <v>1274</v>
      </c>
      <c r="G1165" s="5">
        <f t="shared" ref="G1165:I1168" si="912">G1166</f>
        <v>8457.4</v>
      </c>
      <c r="H1165" s="5">
        <f t="shared" si="912"/>
        <v>8457.4</v>
      </c>
      <c r="I1165" s="5">
        <f t="shared" si="912"/>
        <v>8457.4</v>
      </c>
      <c r="J1165" s="5">
        <f t="shared" ref="J1165:J1168" si="913">J1166</f>
        <v>0</v>
      </c>
      <c r="K1165" s="19"/>
    </row>
    <row r="1166" spans="1:11" ht="31.5" x14ac:dyDescent="0.25">
      <c r="A1166" s="4" t="s">
        <v>241</v>
      </c>
      <c r="B1166" s="4" t="s">
        <v>34</v>
      </c>
      <c r="C1166" s="4" t="s">
        <v>97</v>
      </c>
      <c r="D1166" s="4" t="s">
        <v>210</v>
      </c>
      <c r="E1166" s="4"/>
      <c r="F1166" s="14" t="s">
        <v>1275</v>
      </c>
      <c r="G1166" s="5">
        <f t="shared" si="912"/>
        <v>8457.4</v>
      </c>
      <c r="H1166" s="5">
        <f t="shared" si="912"/>
        <v>8457.4</v>
      </c>
      <c r="I1166" s="5">
        <f t="shared" si="912"/>
        <v>8457.4</v>
      </c>
      <c r="J1166" s="5">
        <f t="shared" si="913"/>
        <v>0</v>
      </c>
      <c r="K1166" s="19"/>
    </row>
    <row r="1167" spans="1:11" ht="47.25" x14ac:dyDescent="0.25">
      <c r="A1167" s="4" t="s">
        <v>241</v>
      </c>
      <c r="B1167" s="4" t="s">
        <v>34</v>
      </c>
      <c r="C1167" s="4" t="s">
        <v>97</v>
      </c>
      <c r="D1167" s="4" t="s">
        <v>202</v>
      </c>
      <c r="E1167" s="4"/>
      <c r="F1167" s="14" t="s">
        <v>1281</v>
      </c>
      <c r="G1167" s="5">
        <f t="shared" si="912"/>
        <v>8457.4</v>
      </c>
      <c r="H1167" s="5">
        <f t="shared" si="912"/>
        <v>8457.4</v>
      </c>
      <c r="I1167" s="5">
        <f t="shared" si="912"/>
        <v>8457.4</v>
      </c>
      <c r="J1167" s="5">
        <f t="shared" si="913"/>
        <v>0</v>
      </c>
      <c r="K1167" s="19"/>
    </row>
    <row r="1168" spans="1:11" ht="31.5" x14ac:dyDescent="0.25">
      <c r="A1168" s="4" t="s">
        <v>241</v>
      </c>
      <c r="B1168" s="4" t="s">
        <v>34</v>
      </c>
      <c r="C1168" s="4" t="s">
        <v>97</v>
      </c>
      <c r="D1168" s="4" t="s">
        <v>202</v>
      </c>
      <c r="E1168" s="4" t="s">
        <v>15</v>
      </c>
      <c r="F1168" s="14" t="s">
        <v>560</v>
      </c>
      <c r="G1168" s="5">
        <f t="shared" si="912"/>
        <v>8457.4</v>
      </c>
      <c r="H1168" s="5">
        <f t="shared" si="912"/>
        <v>8457.4</v>
      </c>
      <c r="I1168" s="5">
        <f t="shared" si="912"/>
        <v>8457.4</v>
      </c>
      <c r="J1168" s="5">
        <f t="shared" si="913"/>
        <v>0</v>
      </c>
      <c r="K1168" s="19"/>
    </row>
    <row r="1169" spans="1:11" ht="31.5" x14ac:dyDescent="0.25">
      <c r="A1169" s="4" t="s">
        <v>241</v>
      </c>
      <c r="B1169" s="4" t="s">
        <v>34</v>
      </c>
      <c r="C1169" s="4" t="s">
        <v>97</v>
      </c>
      <c r="D1169" s="4" t="s">
        <v>202</v>
      </c>
      <c r="E1169" s="4" t="s">
        <v>16</v>
      </c>
      <c r="F1169" s="14" t="s">
        <v>561</v>
      </c>
      <c r="G1169" s="5">
        <v>8457.4</v>
      </c>
      <c r="H1169" s="5">
        <v>8457.4</v>
      </c>
      <c r="I1169" s="5">
        <v>8457.4</v>
      </c>
      <c r="J1169" s="5"/>
      <c r="K1169" s="19"/>
    </row>
    <row r="1170" spans="1:11" ht="47.25" x14ac:dyDescent="0.25">
      <c r="A1170" s="4" t="s">
        <v>241</v>
      </c>
      <c r="B1170" s="4" t="s">
        <v>34</v>
      </c>
      <c r="C1170" s="4" t="s">
        <v>97</v>
      </c>
      <c r="D1170" s="4" t="s">
        <v>36</v>
      </c>
      <c r="E1170" s="4"/>
      <c r="F1170" s="14" t="s">
        <v>1291</v>
      </c>
      <c r="G1170" s="5">
        <f t="shared" ref="G1170:I1177" si="914">G1171</f>
        <v>5800.2</v>
      </c>
      <c r="H1170" s="5">
        <f t="shared" si="914"/>
        <v>7555.2</v>
      </c>
      <c r="I1170" s="5">
        <f t="shared" si="914"/>
        <v>5800.2</v>
      </c>
      <c r="J1170" s="5">
        <f t="shared" ref="J1170:J1177" si="915">J1171</f>
        <v>0</v>
      </c>
      <c r="K1170" s="19"/>
    </row>
    <row r="1171" spans="1:11" ht="47.25" x14ac:dyDescent="0.25">
      <c r="A1171" s="4" t="s">
        <v>241</v>
      </c>
      <c r="B1171" s="4" t="s">
        <v>34</v>
      </c>
      <c r="C1171" s="4" t="s">
        <v>97</v>
      </c>
      <c r="D1171" s="4" t="s">
        <v>37</v>
      </c>
      <c r="E1171" s="4"/>
      <c r="F1171" s="14" t="s">
        <v>1292</v>
      </c>
      <c r="G1171" s="5">
        <f t="shared" si="914"/>
        <v>5800.2</v>
      </c>
      <c r="H1171" s="5">
        <f t="shared" si="914"/>
        <v>7555.2</v>
      </c>
      <c r="I1171" s="5">
        <f t="shared" si="914"/>
        <v>5800.2</v>
      </c>
      <c r="J1171" s="5">
        <f t="shared" si="915"/>
        <v>0</v>
      </c>
      <c r="K1171" s="19"/>
    </row>
    <row r="1172" spans="1:11" ht="63" x14ac:dyDescent="0.25">
      <c r="A1172" s="4" t="s">
        <v>241</v>
      </c>
      <c r="B1172" s="4" t="s">
        <v>34</v>
      </c>
      <c r="C1172" s="4" t="s">
        <v>97</v>
      </c>
      <c r="D1172" s="4" t="s">
        <v>211</v>
      </c>
      <c r="E1172" s="4"/>
      <c r="F1172" s="14" t="s">
        <v>1296</v>
      </c>
      <c r="G1172" s="5">
        <f>G1176+G1173</f>
        <v>5800.2</v>
      </c>
      <c r="H1172" s="5">
        <f t="shared" ref="H1172:J1172" si="916">H1176+H1173</f>
        <v>7555.2</v>
      </c>
      <c r="I1172" s="5">
        <f t="shared" si="916"/>
        <v>5800.2</v>
      </c>
      <c r="J1172" s="5">
        <f t="shared" si="916"/>
        <v>0</v>
      </c>
      <c r="K1172" s="19"/>
    </row>
    <row r="1173" spans="1:11" ht="31.5" x14ac:dyDescent="0.25">
      <c r="A1173" s="4" t="s">
        <v>241</v>
      </c>
      <c r="B1173" s="4" t="s">
        <v>34</v>
      </c>
      <c r="C1173" s="4" t="s">
        <v>97</v>
      </c>
      <c r="D1173" s="4" t="s">
        <v>357</v>
      </c>
      <c r="E1173" s="4"/>
      <c r="F1173" s="14" t="s">
        <v>967</v>
      </c>
      <c r="G1173" s="5">
        <f>G1174</f>
        <v>0</v>
      </c>
      <c r="H1173" s="5">
        <f t="shared" ref="H1173:J1174" si="917">H1174</f>
        <v>1755</v>
      </c>
      <c r="I1173" s="5">
        <f t="shared" si="917"/>
        <v>0</v>
      </c>
      <c r="J1173" s="5">
        <f t="shared" si="917"/>
        <v>0</v>
      </c>
      <c r="K1173" s="19"/>
    </row>
    <row r="1174" spans="1:11" ht="31.5" x14ac:dyDescent="0.25">
      <c r="A1174" s="4" t="s">
        <v>241</v>
      </c>
      <c r="B1174" s="4" t="s">
        <v>34</v>
      </c>
      <c r="C1174" s="4" t="s">
        <v>97</v>
      </c>
      <c r="D1174" s="4" t="s">
        <v>357</v>
      </c>
      <c r="E1174" s="4" t="s">
        <v>15</v>
      </c>
      <c r="F1174" s="14" t="s">
        <v>560</v>
      </c>
      <c r="G1174" s="5">
        <f>G1175</f>
        <v>0</v>
      </c>
      <c r="H1174" s="5">
        <f t="shared" si="917"/>
        <v>1755</v>
      </c>
      <c r="I1174" s="5">
        <f t="shared" si="917"/>
        <v>0</v>
      </c>
      <c r="J1174" s="5">
        <f t="shared" si="917"/>
        <v>0</v>
      </c>
      <c r="K1174" s="19"/>
    </row>
    <row r="1175" spans="1:11" ht="31.5" x14ac:dyDescent="0.25">
      <c r="A1175" s="4" t="s">
        <v>241</v>
      </c>
      <c r="B1175" s="4" t="s">
        <v>34</v>
      </c>
      <c r="C1175" s="4" t="s">
        <v>97</v>
      </c>
      <c r="D1175" s="4" t="s">
        <v>357</v>
      </c>
      <c r="E1175" s="4" t="s">
        <v>16</v>
      </c>
      <c r="F1175" s="14" t="s">
        <v>561</v>
      </c>
      <c r="G1175" s="5">
        <v>0</v>
      </c>
      <c r="H1175" s="5">
        <v>1755</v>
      </c>
      <c r="I1175" s="5">
        <v>0</v>
      </c>
      <c r="J1175" s="5"/>
      <c r="K1175" s="19"/>
    </row>
    <row r="1176" spans="1:11" x14ac:dyDescent="0.25">
      <c r="A1176" s="4" t="s">
        <v>241</v>
      </c>
      <c r="B1176" s="4" t="s">
        <v>34</v>
      </c>
      <c r="C1176" s="4" t="s">
        <v>97</v>
      </c>
      <c r="D1176" s="4" t="s">
        <v>203</v>
      </c>
      <c r="E1176" s="4"/>
      <c r="F1176" s="14" t="s">
        <v>658</v>
      </c>
      <c r="G1176" s="5">
        <f t="shared" si="914"/>
        <v>5800.2</v>
      </c>
      <c r="H1176" s="5">
        <f t="shared" si="914"/>
        <v>5800.2</v>
      </c>
      <c r="I1176" s="5">
        <f t="shared" si="914"/>
        <v>5800.2</v>
      </c>
      <c r="J1176" s="5">
        <f t="shared" si="915"/>
        <v>0</v>
      </c>
      <c r="K1176" s="19"/>
    </row>
    <row r="1177" spans="1:11" ht="31.5" x14ac:dyDescent="0.25">
      <c r="A1177" s="4" t="s">
        <v>241</v>
      </c>
      <c r="B1177" s="4" t="s">
        <v>34</v>
      </c>
      <c r="C1177" s="4" t="s">
        <v>97</v>
      </c>
      <c r="D1177" s="4" t="s">
        <v>203</v>
      </c>
      <c r="E1177" s="4" t="s">
        <v>15</v>
      </c>
      <c r="F1177" s="14" t="s">
        <v>560</v>
      </c>
      <c r="G1177" s="5">
        <f t="shared" si="914"/>
        <v>5800.2</v>
      </c>
      <c r="H1177" s="5">
        <f t="shared" si="914"/>
        <v>5800.2</v>
      </c>
      <c r="I1177" s="5">
        <f t="shared" si="914"/>
        <v>5800.2</v>
      </c>
      <c r="J1177" s="5">
        <f t="shared" si="915"/>
        <v>0</v>
      </c>
      <c r="K1177" s="19"/>
    </row>
    <row r="1178" spans="1:11" ht="31.5" x14ac:dyDescent="0.25">
      <c r="A1178" s="4" t="s">
        <v>241</v>
      </c>
      <c r="B1178" s="4" t="s">
        <v>34</v>
      </c>
      <c r="C1178" s="4" t="s">
        <v>97</v>
      </c>
      <c r="D1178" s="4" t="s">
        <v>203</v>
      </c>
      <c r="E1178" s="4" t="s">
        <v>16</v>
      </c>
      <c r="F1178" s="14" t="s">
        <v>561</v>
      </c>
      <c r="G1178" s="5">
        <v>5800.2</v>
      </c>
      <c r="H1178" s="5">
        <v>5800.2</v>
      </c>
      <c r="I1178" s="5">
        <v>5800.2</v>
      </c>
      <c r="J1178" s="5"/>
      <c r="K1178" s="19"/>
    </row>
    <row r="1179" spans="1:11" ht="31.5" x14ac:dyDescent="0.25">
      <c r="A1179" s="4" t="s">
        <v>241</v>
      </c>
      <c r="B1179" s="4" t="s">
        <v>34</v>
      </c>
      <c r="C1179" s="4" t="s">
        <v>97</v>
      </c>
      <c r="D1179" s="4" t="s">
        <v>212</v>
      </c>
      <c r="E1179" s="4"/>
      <c r="F1179" s="14" t="s">
        <v>1330</v>
      </c>
      <c r="G1179" s="5">
        <f t="shared" ref="G1179:I1183" si="918">G1180</f>
        <v>15330.7</v>
      </c>
      <c r="H1179" s="5">
        <f t="shared" si="918"/>
        <v>15330.7</v>
      </c>
      <c r="I1179" s="5">
        <f t="shared" si="918"/>
        <v>15330.7</v>
      </c>
      <c r="J1179" s="5">
        <f t="shared" ref="J1179:J1183" si="919">J1180</f>
        <v>0</v>
      </c>
      <c r="K1179" s="19"/>
    </row>
    <row r="1180" spans="1:11" ht="47.25" x14ac:dyDescent="0.25">
      <c r="A1180" s="4" t="s">
        <v>241</v>
      </c>
      <c r="B1180" s="4" t="s">
        <v>34</v>
      </c>
      <c r="C1180" s="4" t="s">
        <v>97</v>
      </c>
      <c r="D1180" s="4" t="s">
        <v>213</v>
      </c>
      <c r="E1180" s="4"/>
      <c r="F1180" s="14" t="s">
        <v>1344</v>
      </c>
      <c r="G1180" s="5">
        <f t="shared" si="918"/>
        <v>15330.7</v>
      </c>
      <c r="H1180" s="5">
        <f t="shared" si="918"/>
        <v>15330.7</v>
      </c>
      <c r="I1180" s="5">
        <f t="shared" si="918"/>
        <v>15330.7</v>
      </c>
      <c r="J1180" s="5">
        <f t="shared" si="919"/>
        <v>0</v>
      </c>
      <c r="K1180" s="19"/>
    </row>
    <row r="1181" spans="1:11" ht="47.25" x14ac:dyDescent="0.25">
      <c r="A1181" s="4" t="s">
        <v>241</v>
      </c>
      <c r="B1181" s="4" t="s">
        <v>34</v>
      </c>
      <c r="C1181" s="4" t="s">
        <v>97</v>
      </c>
      <c r="D1181" s="4" t="s">
        <v>214</v>
      </c>
      <c r="E1181" s="4"/>
      <c r="F1181" s="14" t="s">
        <v>1347</v>
      </c>
      <c r="G1181" s="5">
        <f t="shared" si="918"/>
        <v>15330.7</v>
      </c>
      <c r="H1181" s="5">
        <f t="shared" si="918"/>
        <v>15330.7</v>
      </c>
      <c r="I1181" s="5">
        <f t="shared" si="918"/>
        <v>15330.7</v>
      </c>
      <c r="J1181" s="5">
        <f t="shared" si="919"/>
        <v>0</v>
      </c>
      <c r="K1181" s="19"/>
    </row>
    <row r="1182" spans="1:11" ht="31.5" x14ac:dyDescent="0.25">
      <c r="A1182" s="4" t="s">
        <v>241</v>
      </c>
      <c r="B1182" s="4" t="s">
        <v>34</v>
      </c>
      <c r="C1182" s="4" t="s">
        <v>97</v>
      </c>
      <c r="D1182" s="4" t="s">
        <v>204</v>
      </c>
      <c r="E1182" s="4"/>
      <c r="F1182" s="14" t="s">
        <v>982</v>
      </c>
      <c r="G1182" s="5">
        <f t="shared" si="918"/>
        <v>15330.7</v>
      </c>
      <c r="H1182" s="5">
        <f t="shared" si="918"/>
        <v>15330.7</v>
      </c>
      <c r="I1182" s="5">
        <f t="shared" si="918"/>
        <v>15330.7</v>
      </c>
      <c r="J1182" s="5">
        <f t="shared" si="919"/>
        <v>0</v>
      </c>
      <c r="K1182" s="19"/>
    </row>
    <row r="1183" spans="1:11" x14ac:dyDescent="0.25">
      <c r="A1183" s="4" t="s">
        <v>241</v>
      </c>
      <c r="B1183" s="4" t="s">
        <v>34</v>
      </c>
      <c r="C1183" s="4" t="s">
        <v>97</v>
      </c>
      <c r="D1183" s="4" t="s">
        <v>204</v>
      </c>
      <c r="E1183" s="4" t="s">
        <v>17</v>
      </c>
      <c r="F1183" s="14" t="s">
        <v>576</v>
      </c>
      <c r="G1183" s="5">
        <f t="shared" si="918"/>
        <v>15330.7</v>
      </c>
      <c r="H1183" s="5">
        <f t="shared" si="918"/>
        <v>15330.7</v>
      </c>
      <c r="I1183" s="5">
        <f t="shared" si="918"/>
        <v>15330.7</v>
      </c>
      <c r="J1183" s="5">
        <f t="shared" si="919"/>
        <v>0</v>
      </c>
      <c r="K1183" s="19"/>
    </row>
    <row r="1184" spans="1:11" ht="63" x14ac:dyDescent="0.25">
      <c r="A1184" s="4" t="s">
        <v>241</v>
      </c>
      <c r="B1184" s="4" t="s">
        <v>34</v>
      </c>
      <c r="C1184" s="4" t="s">
        <v>97</v>
      </c>
      <c r="D1184" s="4" t="s">
        <v>204</v>
      </c>
      <c r="E1184" s="4" t="s">
        <v>205</v>
      </c>
      <c r="F1184" s="14" t="s">
        <v>577</v>
      </c>
      <c r="G1184" s="5">
        <v>15330.7</v>
      </c>
      <c r="H1184" s="5">
        <v>15330.7</v>
      </c>
      <c r="I1184" s="5">
        <v>15330.7</v>
      </c>
      <c r="J1184" s="5"/>
      <c r="K1184" s="19"/>
    </row>
    <row r="1185" spans="1:11" s="10" customFormat="1" x14ac:dyDescent="0.25">
      <c r="A1185" s="9" t="s">
        <v>241</v>
      </c>
      <c r="B1185" s="9" t="s">
        <v>34</v>
      </c>
      <c r="C1185" s="9" t="s">
        <v>55</v>
      </c>
      <c r="D1185" s="9"/>
      <c r="E1185" s="9"/>
      <c r="F1185" s="13" t="s">
        <v>539</v>
      </c>
      <c r="G1185" s="11">
        <f>G1186+G1191</f>
        <v>558.29999999999995</v>
      </c>
      <c r="H1185" s="11">
        <f t="shared" ref="H1185:J1185" si="920">H1186+H1191</f>
        <v>570.4</v>
      </c>
      <c r="I1185" s="11">
        <f t="shared" si="920"/>
        <v>585.9</v>
      </c>
      <c r="J1185" s="11">
        <f t="shared" si="920"/>
        <v>0</v>
      </c>
      <c r="K1185" s="18"/>
    </row>
    <row r="1186" spans="1:11" ht="31.5" x14ac:dyDescent="0.25">
      <c r="A1186" s="4" t="s">
        <v>241</v>
      </c>
      <c r="B1186" s="4" t="s">
        <v>34</v>
      </c>
      <c r="C1186" s="4" t="s">
        <v>55</v>
      </c>
      <c r="D1186" s="4" t="s">
        <v>209</v>
      </c>
      <c r="E1186" s="4"/>
      <c r="F1186" s="14" t="s">
        <v>1274</v>
      </c>
      <c r="G1186" s="5">
        <f t="shared" ref="G1186:I1189" si="921">G1187</f>
        <v>304.3</v>
      </c>
      <c r="H1186" s="5">
        <f t="shared" si="921"/>
        <v>316.39999999999998</v>
      </c>
      <c r="I1186" s="5">
        <f t="shared" si="921"/>
        <v>331.9</v>
      </c>
      <c r="J1186" s="5">
        <f t="shared" ref="J1186:J1189" si="922">J1187</f>
        <v>0</v>
      </c>
      <c r="K1186" s="19"/>
    </row>
    <row r="1187" spans="1:11" ht="31.5" x14ac:dyDescent="0.25">
      <c r="A1187" s="4" t="s">
        <v>241</v>
      </c>
      <c r="B1187" s="4" t="s">
        <v>34</v>
      </c>
      <c r="C1187" s="4" t="s">
        <v>55</v>
      </c>
      <c r="D1187" s="4" t="s">
        <v>210</v>
      </c>
      <c r="E1187" s="4"/>
      <c r="F1187" s="14" t="s">
        <v>1275</v>
      </c>
      <c r="G1187" s="5">
        <f t="shared" si="921"/>
        <v>304.3</v>
      </c>
      <c r="H1187" s="5">
        <f t="shared" si="921"/>
        <v>316.39999999999998</v>
      </c>
      <c r="I1187" s="5">
        <f t="shared" si="921"/>
        <v>331.9</v>
      </c>
      <c r="J1187" s="5">
        <f t="shared" si="922"/>
        <v>0</v>
      </c>
      <c r="K1187" s="19"/>
    </row>
    <row r="1188" spans="1:11" ht="47.25" x14ac:dyDescent="0.25">
      <c r="A1188" s="4" t="s">
        <v>241</v>
      </c>
      <c r="B1188" s="4" t="s">
        <v>34</v>
      </c>
      <c r="C1188" s="4" t="s">
        <v>55</v>
      </c>
      <c r="D1188" s="4" t="s">
        <v>215</v>
      </c>
      <c r="E1188" s="4"/>
      <c r="F1188" s="14" t="s">
        <v>1282</v>
      </c>
      <c r="G1188" s="5">
        <f t="shared" si="921"/>
        <v>304.3</v>
      </c>
      <c r="H1188" s="5">
        <f t="shared" si="921"/>
        <v>316.39999999999998</v>
      </c>
      <c r="I1188" s="5">
        <f t="shared" si="921"/>
        <v>331.9</v>
      </c>
      <c r="J1188" s="5">
        <f t="shared" si="922"/>
        <v>0</v>
      </c>
      <c r="K1188" s="19"/>
    </row>
    <row r="1189" spans="1:11" ht="31.5" x14ac:dyDescent="0.25">
      <c r="A1189" s="4" t="s">
        <v>241</v>
      </c>
      <c r="B1189" s="4" t="s">
        <v>34</v>
      </c>
      <c r="C1189" s="4" t="s">
        <v>55</v>
      </c>
      <c r="D1189" s="4" t="s">
        <v>215</v>
      </c>
      <c r="E1189" s="4" t="s">
        <v>15</v>
      </c>
      <c r="F1189" s="14" t="s">
        <v>560</v>
      </c>
      <c r="G1189" s="5">
        <f t="shared" si="921"/>
        <v>304.3</v>
      </c>
      <c r="H1189" s="5">
        <f t="shared" si="921"/>
        <v>316.39999999999998</v>
      </c>
      <c r="I1189" s="5">
        <f t="shared" si="921"/>
        <v>331.9</v>
      </c>
      <c r="J1189" s="5">
        <f t="shared" si="922"/>
        <v>0</v>
      </c>
      <c r="K1189" s="19"/>
    </row>
    <row r="1190" spans="1:11" ht="31.5" x14ac:dyDescent="0.25">
      <c r="A1190" s="4" t="s">
        <v>241</v>
      </c>
      <c r="B1190" s="4" t="s">
        <v>34</v>
      </c>
      <c r="C1190" s="4" t="s">
        <v>55</v>
      </c>
      <c r="D1190" s="4" t="s">
        <v>215</v>
      </c>
      <c r="E1190" s="4" t="s">
        <v>16</v>
      </c>
      <c r="F1190" s="14" t="s">
        <v>561</v>
      </c>
      <c r="G1190" s="5">
        <v>304.3</v>
      </c>
      <c r="H1190" s="5">
        <v>316.39999999999998</v>
      </c>
      <c r="I1190" s="5">
        <v>331.9</v>
      </c>
      <c r="J1190" s="5"/>
      <c r="K1190" s="19"/>
    </row>
    <row r="1191" spans="1:11" ht="31.5" x14ac:dyDescent="0.25">
      <c r="A1191" s="4" t="s">
        <v>241</v>
      </c>
      <c r="B1191" s="4" t="s">
        <v>34</v>
      </c>
      <c r="C1191" s="4" t="s">
        <v>55</v>
      </c>
      <c r="D1191" s="4" t="s">
        <v>56</v>
      </c>
      <c r="E1191" s="4"/>
      <c r="F1191" s="14" t="s">
        <v>1358</v>
      </c>
      <c r="G1191" s="5">
        <f>G1192</f>
        <v>254</v>
      </c>
      <c r="H1191" s="5">
        <f t="shared" ref="H1191:J1191" si="923">H1192</f>
        <v>254</v>
      </c>
      <c r="I1191" s="5">
        <f t="shared" si="923"/>
        <v>254</v>
      </c>
      <c r="J1191" s="5">
        <f t="shared" si="923"/>
        <v>0</v>
      </c>
      <c r="K1191" s="19"/>
    </row>
    <row r="1192" spans="1:11" ht="31.5" x14ac:dyDescent="0.25">
      <c r="A1192" s="4" t="s">
        <v>241</v>
      </c>
      <c r="B1192" s="4" t="s">
        <v>34</v>
      </c>
      <c r="C1192" s="4" t="s">
        <v>55</v>
      </c>
      <c r="D1192" s="4" t="s">
        <v>65</v>
      </c>
      <c r="E1192" s="4"/>
      <c r="F1192" s="14" t="s">
        <v>1363</v>
      </c>
      <c r="G1192" s="5">
        <f t="shared" ref="G1192:I1194" si="924">G1193</f>
        <v>254</v>
      </c>
      <c r="H1192" s="5">
        <f t="shared" si="924"/>
        <v>254</v>
      </c>
      <c r="I1192" s="5">
        <f t="shared" si="924"/>
        <v>254</v>
      </c>
      <c r="J1192" s="5">
        <f t="shared" ref="J1192:J1194" si="925">J1193</f>
        <v>0</v>
      </c>
      <c r="K1192" s="19"/>
    </row>
    <row r="1193" spans="1:11" ht="78.75" x14ac:dyDescent="0.25">
      <c r="A1193" s="4" t="s">
        <v>241</v>
      </c>
      <c r="B1193" s="4" t="s">
        <v>34</v>
      </c>
      <c r="C1193" s="4" t="s">
        <v>55</v>
      </c>
      <c r="D1193" s="4" t="s">
        <v>216</v>
      </c>
      <c r="E1193" s="4"/>
      <c r="F1193" s="14" t="s">
        <v>1365</v>
      </c>
      <c r="G1193" s="5">
        <f t="shared" si="924"/>
        <v>254</v>
      </c>
      <c r="H1193" s="5">
        <f t="shared" si="924"/>
        <v>254</v>
      </c>
      <c r="I1193" s="5">
        <f t="shared" si="924"/>
        <v>254</v>
      </c>
      <c r="J1193" s="5">
        <f t="shared" si="925"/>
        <v>0</v>
      </c>
      <c r="K1193" s="19"/>
    </row>
    <row r="1194" spans="1:11" x14ac:dyDescent="0.25">
      <c r="A1194" s="4" t="s">
        <v>241</v>
      </c>
      <c r="B1194" s="4" t="s">
        <v>34</v>
      </c>
      <c r="C1194" s="4" t="s">
        <v>55</v>
      </c>
      <c r="D1194" s="4" t="s">
        <v>216</v>
      </c>
      <c r="E1194" s="4" t="s">
        <v>17</v>
      </c>
      <c r="F1194" s="14" t="s">
        <v>576</v>
      </c>
      <c r="G1194" s="5">
        <f t="shared" si="924"/>
        <v>254</v>
      </c>
      <c r="H1194" s="5">
        <f t="shared" si="924"/>
        <v>254</v>
      </c>
      <c r="I1194" s="5">
        <f t="shared" si="924"/>
        <v>254</v>
      </c>
      <c r="J1194" s="5">
        <f t="shared" si="925"/>
        <v>0</v>
      </c>
      <c r="K1194" s="19"/>
    </row>
    <row r="1195" spans="1:11" x14ac:dyDescent="0.25">
      <c r="A1195" s="4" t="s">
        <v>241</v>
      </c>
      <c r="B1195" s="4" t="s">
        <v>34</v>
      </c>
      <c r="C1195" s="4" t="s">
        <v>55</v>
      </c>
      <c r="D1195" s="4" t="s">
        <v>216</v>
      </c>
      <c r="E1195" s="4" t="s">
        <v>18</v>
      </c>
      <c r="F1195" s="14" t="s">
        <v>578</v>
      </c>
      <c r="G1195" s="5">
        <v>254</v>
      </c>
      <c r="H1195" s="5">
        <v>254</v>
      </c>
      <c r="I1195" s="5">
        <v>254</v>
      </c>
      <c r="J1195" s="5"/>
      <c r="K1195" s="19"/>
    </row>
    <row r="1196" spans="1:11" s="3" customFormat="1" x14ac:dyDescent="0.25">
      <c r="A1196" s="7" t="s">
        <v>241</v>
      </c>
      <c r="B1196" s="7" t="s">
        <v>96</v>
      </c>
      <c r="C1196" s="7"/>
      <c r="D1196" s="7"/>
      <c r="E1196" s="7"/>
      <c r="F1196" s="28" t="s">
        <v>519</v>
      </c>
      <c r="G1196" s="8">
        <f>G1197+G1222</f>
        <v>33570.899999999994</v>
      </c>
      <c r="H1196" s="8">
        <f t="shared" ref="H1196:J1196" si="926">H1197+H1222</f>
        <v>32917.4</v>
      </c>
      <c r="I1196" s="8">
        <f t="shared" si="926"/>
        <v>32917.4</v>
      </c>
      <c r="J1196" s="8">
        <f t="shared" si="926"/>
        <v>0</v>
      </c>
      <c r="K1196" s="17"/>
    </row>
    <row r="1197" spans="1:11" s="10" customFormat="1" x14ac:dyDescent="0.25">
      <c r="A1197" s="9" t="s">
        <v>241</v>
      </c>
      <c r="B1197" s="9" t="s">
        <v>96</v>
      </c>
      <c r="C1197" s="9" t="s">
        <v>81</v>
      </c>
      <c r="D1197" s="9"/>
      <c r="E1197" s="9"/>
      <c r="F1197" s="13" t="s">
        <v>542</v>
      </c>
      <c r="G1197" s="11">
        <f>G1198+G1206+G1212</f>
        <v>22509.8</v>
      </c>
      <c r="H1197" s="11">
        <f t="shared" ref="H1197:J1197" si="927">H1198+H1206+H1212</f>
        <v>22509.8</v>
      </c>
      <c r="I1197" s="11">
        <f t="shared" si="927"/>
        <v>22509.8</v>
      </c>
      <c r="J1197" s="11">
        <f t="shared" si="927"/>
        <v>0</v>
      </c>
      <c r="K1197" s="18"/>
    </row>
    <row r="1198" spans="1:11" ht="31.5" x14ac:dyDescent="0.25">
      <c r="A1198" s="4" t="s">
        <v>241</v>
      </c>
      <c r="B1198" s="4" t="s">
        <v>96</v>
      </c>
      <c r="C1198" s="4" t="s">
        <v>81</v>
      </c>
      <c r="D1198" s="4" t="s">
        <v>209</v>
      </c>
      <c r="E1198" s="4"/>
      <c r="F1198" s="14" t="s">
        <v>1274</v>
      </c>
      <c r="G1198" s="5">
        <f t="shared" ref="G1198:I1198" si="928">G1199</f>
        <v>14441.2</v>
      </c>
      <c r="H1198" s="5">
        <f t="shared" si="928"/>
        <v>14441.2</v>
      </c>
      <c r="I1198" s="5">
        <f t="shared" si="928"/>
        <v>14441.2</v>
      </c>
      <c r="J1198" s="5">
        <f t="shared" ref="J1198" si="929">J1199</f>
        <v>0</v>
      </c>
      <c r="K1198" s="19"/>
    </row>
    <row r="1199" spans="1:11" ht="31.5" x14ac:dyDescent="0.25">
      <c r="A1199" s="4" t="s">
        <v>241</v>
      </c>
      <c r="B1199" s="4" t="s">
        <v>96</v>
      </c>
      <c r="C1199" s="4" t="s">
        <v>81</v>
      </c>
      <c r="D1199" s="4" t="s">
        <v>210</v>
      </c>
      <c r="E1199" s="4"/>
      <c r="F1199" s="14" t="s">
        <v>1275</v>
      </c>
      <c r="G1199" s="5">
        <f t="shared" ref="G1199:I1199" si="930">G1200+G1203</f>
        <v>14441.2</v>
      </c>
      <c r="H1199" s="5">
        <f t="shared" si="930"/>
        <v>14441.2</v>
      </c>
      <c r="I1199" s="5">
        <f t="shared" si="930"/>
        <v>14441.2</v>
      </c>
      <c r="J1199" s="5">
        <f t="shared" ref="J1199" si="931">J1200+J1203</f>
        <v>0</v>
      </c>
      <c r="K1199" s="19"/>
    </row>
    <row r="1200" spans="1:11" ht="31.5" x14ac:dyDescent="0.25">
      <c r="A1200" s="4" t="s">
        <v>241</v>
      </c>
      <c r="B1200" s="4" t="s">
        <v>96</v>
      </c>
      <c r="C1200" s="4" t="s">
        <v>81</v>
      </c>
      <c r="D1200" s="4" t="s">
        <v>225</v>
      </c>
      <c r="E1200" s="4"/>
      <c r="F1200" s="14" t="s">
        <v>1276</v>
      </c>
      <c r="G1200" s="5">
        <f t="shared" ref="G1200:I1201" si="932">G1201</f>
        <v>13208.7</v>
      </c>
      <c r="H1200" s="5">
        <f t="shared" si="932"/>
        <v>13208.7</v>
      </c>
      <c r="I1200" s="5">
        <f t="shared" si="932"/>
        <v>13208.7</v>
      </c>
      <c r="J1200" s="5">
        <f t="shared" ref="J1200:J1201" si="933">J1201</f>
        <v>0</v>
      </c>
      <c r="K1200" s="19"/>
    </row>
    <row r="1201" spans="1:11" ht="31.5" x14ac:dyDescent="0.25">
      <c r="A1201" s="4" t="s">
        <v>241</v>
      </c>
      <c r="B1201" s="4" t="s">
        <v>96</v>
      </c>
      <c r="C1201" s="4" t="s">
        <v>81</v>
      </c>
      <c r="D1201" s="4" t="s">
        <v>225</v>
      </c>
      <c r="E1201" s="4" t="s">
        <v>15</v>
      </c>
      <c r="F1201" s="14" t="s">
        <v>560</v>
      </c>
      <c r="G1201" s="5">
        <f t="shared" si="932"/>
        <v>13208.7</v>
      </c>
      <c r="H1201" s="5">
        <f t="shared" si="932"/>
        <v>13208.7</v>
      </c>
      <c r="I1201" s="5">
        <f t="shared" si="932"/>
        <v>13208.7</v>
      </c>
      <c r="J1201" s="5">
        <f t="shared" si="933"/>
        <v>0</v>
      </c>
      <c r="K1201" s="19"/>
    </row>
    <row r="1202" spans="1:11" ht="31.5" x14ac:dyDescent="0.25">
      <c r="A1202" s="4" t="s">
        <v>241</v>
      </c>
      <c r="B1202" s="4" t="s">
        <v>96</v>
      </c>
      <c r="C1202" s="4" t="s">
        <v>81</v>
      </c>
      <c r="D1202" s="4" t="s">
        <v>225</v>
      </c>
      <c r="E1202" s="4" t="s">
        <v>16</v>
      </c>
      <c r="F1202" s="14" t="s">
        <v>561</v>
      </c>
      <c r="G1202" s="5">
        <v>13208.7</v>
      </c>
      <c r="H1202" s="5">
        <v>13208.7</v>
      </c>
      <c r="I1202" s="5">
        <v>13208.7</v>
      </c>
      <c r="J1202" s="5"/>
      <c r="K1202" s="19"/>
    </row>
    <row r="1203" spans="1:11" ht="31.5" x14ac:dyDescent="0.25">
      <c r="A1203" s="4" t="s">
        <v>241</v>
      </c>
      <c r="B1203" s="4" t="s">
        <v>96</v>
      </c>
      <c r="C1203" s="4" t="s">
        <v>81</v>
      </c>
      <c r="D1203" s="4" t="s">
        <v>226</v>
      </c>
      <c r="E1203" s="4"/>
      <c r="F1203" s="14" t="s">
        <v>1277</v>
      </c>
      <c r="G1203" s="5">
        <f t="shared" ref="G1203:I1204" si="934">G1204</f>
        <v>1232.5</v>
      </c>
      <c r="H1203" s="5">
        <f t="shared" si="934"/>
        <v>1232.5</v>
      </c>
      <c r="I1203" s="5">
        <f t="shared" si="934"/>
        <v>1232.5</v>
      </c>
      <c r="J1203" s="5">
        <f t="shared" ref="J1203:J1204" si="935">J1204</f>
        <v>0</v>
      </c>
      <c r="K1203" s="19"/>
    </row>
    <row r="1204" spans="1:11" ht="31.5" x14ac:dyDescent="0.25">
      <c r="A1204" s="4" t="s">
        <v>241</v>
      </c>
      <c r="B1204" s="4" t="s">
        <v>96</v>
      </c>
      <c r="C1204" s="4" t="s">
        <v>81</v>
      </c>
      <c r="D1204" s="4" t="s">
        <v>226</v>
      </c>
      <c r="E1204" s="4" t="s">
        <v>15</v>
      </c>
      <c r="F1204" s="14" t="s">
        <v>560</v>
      </c>
      <c r="G1204" s="5">
        <f t="shared" si="934"/>
        <v>1232.5</v>
      </c>
      <c r="H1204" s="5">
        <f t="shared" si="934"/>
        <v>1232.5</v>
      </c>
      <c r="I1204" s="5">
        <f t="shared" si="934"/>
        <v>1232.5</v>
      </c>
      <c r="J1204" s="5">
        <f t="shared" si="935"/>
        <v>0</v>
      </c>
      <c r="K1204" s="19"/>
    </row>
    <row r="1205" spans="1:11" ht="31.5" x14ac:dyDescent="0.25">
      <c r="A1205" s="4" t="s">
        <v>241</v>
      </c>
      <c r="B1205" s="4" t="s">
        <v>96</v>
      </c>
      <c r="C1205" s="4" t="s">
        <v>81</v>
      </c>
      <c r="D1205" s="4" t="s">
        <v>226</v>
      </c>
      <c r="E1205" s="4" t="s">
        <v>16</v>
      </c>
      <c r="F1205" s="14" t="s">
        <v>561</v>
      </c>
      <c r="G1205" s="5">
        <v>1232.5</v>
      </c>
      <c r="H1205" s="5">
        <v>1232.5</v>
      </c>
      <c r="I1205" s="5">
        <v>1232.5</v>
      </c>
      <c r="J1205" s="5"/>
      <c r="K1205" s="19"/>
    </row>
    <row r="1206" spans="1:11" ht="31.5" x14ac:dyDescent="0.25">
      <c r="A1206" s="4" t="s">
        <v>241</v>
      </c>
      <c r="B1206" s="4" t="s">
        <v>96</v>
      </c>
      <c r="C1206" s="4" t="s">
        <v>81</v>
      </c>
      <c r="D1206" s="4" t="s">
        <v>229</v>
      </c>
      <c r="E1206" s="4"/>
      <c r="F1206" s="14" t="s">
        <v>1298</v>
      </c>
      <c r="G1206" s="5">
        <f t="shared" ref="G1206:I1207" si="936">G1207</f>
        <v>4175.8</v>
      </c>
      <c r="H1206" s="5">
        <f t="shared" si="936"/>
        <v>4175.8</v>
      </c>
      <c r="I1206" s="5">
        <f t="shared" si="936"/>
        <v>4175.8</v>
      </c>
      <c r="J1206" s="5">
        <f t="shared" ref="J1206:J1207" si="937">J1207</f>
        <v>0</v>
      </c>
      <c r="K1206" s="19"/>
    </row>
    <row r="1207" spans="1:11" ht="47.25" x14ac:dyDescent="0.25">
      <c r="A1207" s="4" t="s">
        <v>241</v>
      </c>
      <c r="B1207" s="4" t="s">
        <v>96</v>
      </c>
      <c r="C1207" s="4" t="s">
        <v>81</v>
      </c>
      <c r="D1207" s="4" t="s">
        <v>230</v>
      </c>
      <c r="E1207" s="4"/>
      <c r="F1207" s="14" t="s">
        <v>1299</v>
      </c>
      <c r="G1207" s="5">
        <f>G1208</f>
        <v>4175.8</v>
      </c>
      <c r="H1207" s="5">
        <f t="shared" si="936"/>
        <v>4175.8</v>
      </c>
      <c r="I1207" s="5">
        <f t="shared" si="936"/>
        <v>4175.8</v>
      </c>
      <c r="J1207" s="5">
        <f t="shared" si="937"/>
        <v>0</v>
      </c>
      <c r="K1207" s="19"/>
    </row>
    <row r="1208" spans="1:11" ht="31.5" x14ac:dyDescent="0.25">
      <c r="A1208" s="4" t="s">
        <v>241</v>
      </c>
      <c r="B1208" s="4" t="s">
        <v>96</v>
      </c>
      <c r="C1208" s="4" t="s">
        <v>81</v>
      </c>
      <c r="D1208" s="4" t="s">
        <v>1020</v>
      </c>
      <c r="E1208" s="4"/>
      <c r="F1208" s="14" t="s">
        <v>1021</v>
      </c>
      <c r="G1208" s="5">
        <f t="shared" ref="G1208:I1210" si="938">G1209</f>
        <v>4175.8</v>
      </c>
      <c r="H1208" s="5">
        <f t="shared" si="938"/>
        <v>4175.8</v>
      </c>
      <c r="I1208" s="5">
        <f t="shared" si="938"/>
        <v>4175.8</v>
      </c>
      <c r="J1208" s="5">
        <f t="shared" ref="J1208:J1210" si="939">J1209</f>
        <v>0</v>
      </c>
      <c r="K1208" s="19"/>
    </row>
    <row r="1209" spans="1:11" ht="31.5" x14ac:dyDescent="0.25">
      <c r="A1209" s="4" t="s">
        <v>241</v>
      </c>
      <c r="B1209" s="4" t="s">
        <v>96</v>
      </c>
      <c r="C1209" s="4" t="s">
        <v>81</v>
      </c>
      <c r="D1209" s="4" t="s">
        <v>1023</v>
      </c>
      <c r="E1209" s="4"/>
      <c r="F1209" s="14" t="s">
        <v>1022</v>
      </c>
      <c r="G1209" s="5">
        <f t="shared" si="938"/>
        <v>4175.8</v>
      </c>
      <c r="H1209" s="5">
        <f t="shared" si="938"/>
        <v>4175.8</v>
      </c>
      <c r="I1209" s="5">
        <f t="shared" si="938"/>
        <v>4175.8</v>
      </c>
      <c r="J1209" s="5">
        <f t="shared" si="939"/>
        <v>0</v>
      </c>
      <c r="K1209" s="19"/>
    </row>
    <row r="1210" spans="1:11" x14ac:dyDescent="0.25">
      <c r="A1210" s="4" t="s">
        <v>241</v>
      </c>
      <c r="B1210" s="4" t="s">
        <v>96</v>
      </c>
      <c r="C1210" s="4" t="s">
        <v>81</v>
      </c>
      <c r="D1210" s="4" t="s">
        <v>1023</v>
      </c>
      <c r="E1210" s="4" t="s">
        <v>17</v>
      </c>
      <c r="F1210" s="14" t="s">
        <v>576</v>
      </c>
      <c r="G1210" s="5">
        <f t="shared" si="938"/>
        <v>4175.8</v>
      </c>
      <c r="H1210" s="5">
        <f t="shared" si="938"/>
        <v>4175.8</v>
      </c>
      <c r="I1210" s="5">
        <f t="shared" si="938"/>
        <v>4175.8</v>
      </c>
      <c r="J1210" s="5">
        <f t="shared" si="939"/>
        <v>0</v>
      </c>
      <c r="K1210" s="19"/>
    </row>
    <row r="1211" spans="1:11" ht="63" x14ac:dyDescent="0.25">
      <c r="A1211" s="4" t="s">
        <v>241</v>
      </c>
      <c r="B1211" s="4" t="s">
        <v>96</v>
      </c>
      <c r="C1211" s="4" t="s">
        <v>81</v>
      </c>
      <c r="D1211" s="4" t="s">
        <v>1023</v>
      </c>
      <c r="E1211" s="4" t="s">
        <v>205</v>
      </c>
      <c r="F1211" s="14" t="s">
        <v>577</v>
      </c>
      <c r="G1211" s="5">
        <v>4175.8</v>
      </c>
      <c r="H1211" s="5">
        <v>4175.8</v>
      </c>
      <c r="I1211" s="5">
        <v>4175.8</v>
      </c>
      <c r="J1211" s="5"/>
      <c r="K1211" s="19"/>
    </row>
    <row r="1212" spans="1:11" ht="31.5" x14ac:dyDescent="0.25">
      <c r="A1212" s="4" t="s">
        <v>241</v>
      </c>
      <c r="B1212" s="4" t="s">
        <v>96</v>
      </c>
      <c r="C1212" s="4" t="s">
        <v>81</v>
      </c>
      <c r="D1212" s="4" t="s">
        <v>212</v>
      </c>
      <c r="E1212" s="4"/>
      <c r="F1212" s="14" t="s">
        <v>1330</v>
      </c>
      <c r="G1212" s="5">
        <f t="shared" ref="G1212:I1216" si="940">G1213</f>
        <v>3892.8</v>
      </c>
      <c r="H1212" s="5">
        <f t="shared" si="940"/>
        <v>3892.8</v>
      </c>
      <c r="I1212" s="5">
        <f t="shared" si="940"/>
        <v>3892.8</v>
      </c>
      <c r="J1212" s="5">
        <f t="shared" ref="J1212:J1216" si="941">J1213</f>
        <v>0</v>
      </c>
      <c r="K1212" s="19"/>
    </row>
    <row r="1213" spans="1:11" ht="31.5" x14ac:dyDescent="0.25">
      <c r="A1213" s="4" t="s">
        <v>241</v>
      </c>
      <c r="B1213" s="4" t="s">
        <v>96</v>
      </c>
      <c r="C1213" s="4" t="s">
        <v>81</v>
      </c>
      <c r="D1213" s="4" t="s">
        <v>231</v>
      </c>
      <c r="E1213" s="4"/>
      <c r="F1213" s="14" t="s">
        <v>1342</v>
      </c>
      <c r="G1213" s="5">
        <f>G1214+G1218</f>
        <v>3892.8</v>
      </c>
      <c r="H1213" s="5">
        <f t="shared" ref="H1213:J1213" si="942">H1214+H1218</f>
        <v>3892.8</v>
      </c>
      <c r="I1213" s="5">
        <f t="shared" si="942"/>
        <v>3892.8</v>
      </c>
      <c r="J1213" s="5">
        <f t="shared" si="942"/>
        <v>0</v>
      </c>
      <c r="K1213" s="19"/>
    </row>
    <row r="1214" spans="1:11" ht="47.25" x14ac:dyDescent="0.25">
      <c r="A1214" s="4" t="s">
        <v>241</v>
      </c>
      <c r="B1214" s="4" t="s">
        <v>96</v>
      </c>
      <c r="C1214" s="4" t="s">
        <v>81</v>
      </c>
      <c r="D1214" s="4" t="s">
        <v>232</v>
      </c>
      <c r="E1214" s="4"/>
      <c r="F1214" s="14" t="s">
        <v>1343</v>
      </c>
      <c r="G1214" s="5">
        <f t="shared" si="940"/>
        <v>2874.3</v>
      </c>
      <c r="H1214" s="5">
        <f t="shared" si="940"/>
        <v>2874.3</v>
      </c>
      <c r="I1214" s="5">
        <f t="shared" si="940"/>
        <v>2874.3</v>
      </c>
      <c r="J1214" s="5">
        <f t="shared" si="941"/>
        <v>0</v>
      </c>
      <c r="K1214" s="19"/>
    </row>
    <row r="1215" spans="1:11" ht="31.5" x14ac:dyDescent="0.25">
      <c r="A1215" s="4" t="s">
        <v>241</v>
      </c>
      <c r="B1215" s="4" t="s">
        <v>96</v>
      </c>
      <c r="C1215" s="4" t="s">
        <v>81</v>
      </c>
      <c r="D1215" s="4" t="s">
        <v>227</v>
      </c>
      <c r="E1215" s="4"/>
      <c r="F1215" s="14" t="s">
        <v>830</v>
      </c>
      <c r="G1215" s="5">
        <f t="shared" si="940"/>
        <v>2874.3</v>
      </c>
      <c r="H1215" s="5">
        <f t="shared" si="940"/>
        <v>2874.3</v>
      </c>
      <c r="I1215" s="5">
        <f t="shared" si="940"/>
        <v>2874.3</v>
      </c>
      <c r="J1215" s="5">
        <f t="shared" si="941"/>
        <v>0</v>
      </c>
      <c r="K1215" s="19"/>
    </row>
    <row r="1216" spans="1:11" ht="31.5" x14ac:dyDescent="0.25">
      <c r="A1216" s="4" t="s">
        <v>241</v>
      </c>
      <c r="B1216" s="4" t="s">
        <v>96</v>
      </c>
      <c r="C1216" s="4" t="s">
        <v>81</v>
      </c>
      <c r="D1216" s="4" t="s">
        <v>227</v>
      </c>
      <c r="E1216" s="4" t="s">
        <v>15</v>
      </c>
      <c r="F1216" s="14" t="s">
        <v>560</v>
      </c>
      <c r="G1216" s="5">
        <f t="shared" si="940"/>
        <v>2874.3</v>
      </c>
      <c r="H1216" s="5">
        <f t="shared" si="940"/>
        <v>2874.3</v>
      </c>
      <c r="I1216" s="5">
        <f t="shared" si="940"/>
        <v>2874.3</v>
      </c>
      <c r="J1216" s="5">
        <f t="shared" si="941"/>
        <v>0</v>
      </c>
      <c r="K1216" s="19"/>
    </row>
    <row r="1217" spans="1:11" ht="31.5" x14ac:dyDescent="0.25">
      <c r="A1217" s="4" t="s">
        <v>241</v>
      </c>
      <c r="B1217" s="4" t="s">
        <v>96</v>
      </c>
      <c r="C1217" s="4" t="s">
        <v>81</v>
      </c>
      <c r="D1217" s="4" t="s">
        <v>227</v>
      </c>
      <c r="E1217" s="4" t="s">
        <v>16</v>
      </c>
      <c r="F1217" s="14" t="s">
        <v>561</v>
      </c>
      <c r="G1217" s="5">
        <v>2874.3</v>
      </c>
      <c r="H1217" s="5">
        <v>2874.3</v>
      </c>
      <c r="I1217" s="5">
        <v>2874.3</v>
      </c>
      <c r="J1217" s="5"/>
      <c r="K1217" s="19"/>
    </row>
    <row r="1218" spans="1:11" ht="47.25" x14ac:dyDescent="0.25">
      <c r="A1218" s="4" t="s">
        <v>241</v>
      </c>
      <c r="B1218" s="4" t="s">
        <v>96</v>
      </c>
      <c r="C1218" s="4" t="s">
        <v>81</v>
      </c>
      <c r="D1218" s="4" t="s">
        <v>958</v>
      </c>
      <c r="E1218" s="4"/>
      <c r="F1218" s="14" t="s">
        <v>1033</v>
      </c>
      <c r="G1218" s="5">
        <f>G1219</f>
        <v>1018.5</v>
      </c>
      <c r="H1218" s="5">
        <f t="shared" ref="H1218:J1220" si="943">H1219</f>
        <v>1018.5</v>
      </c>
      <c r="I1218" s="5">
        <f t="shared" si="943"/>
        <v>1018.5</v>
      </c>
      <c r="J1218" s="5">
        <f t="shared" si="943"/>
        <v>0</v>
      </c>
      <c r="K1218" s="19"/>
    </row>
    <row r="1219" spans="1:11" ht="63" x14ac:dyDescent="0.25">
      <c r="A1219" s="4" t="s">
        <v>241</v>
      </c>
      <c r="B1219" s="4" t="s">
        <v>96</v>
      </c>
      <c r="C1219" s="4" t="s">
        <v>81</v>
      </c>
      <c r="D1219" s="4" t="s">
        <v>959</v>
      </c>
      <c r="E1219" s="4"/>
      <c r="F1219" s="14" t="s">
        <v>968</v>
      </c>
      <c r="G1219" s="5">
        <f>G1220</f>
        <v>1018.5</v>
      </c>
      <c r="H1219" s="5">
        <f t="shared" si="943"/>
        <v>1018.5</v>
      </c>
      <c r="I1219" s="5">
        <f t="shared" si="943"/>
        <v>1018.5</v>
      </c>
      <c r="J1219" s="5">
        <f t="shared" si="943"/>
        <v>0</v>
      </c>
      <c r="K1219" s="19"/>
    </row>
    <row r="1220" spans="1:11" ht="31.5" x14ac:dyDescent="0.25">
      <c r="A1220" s="4" t="s">
        <v>241</v>
      </c>
      <c r="B1220" s="4" t="s">
        <v>96</v>
      </c>
      <c r="C1220" s="4" t="s">
        <v>81</v>
      </c>
      <c r="D1220" s="4" t="s">
        <v>959</v>
      </c>
      <c r="E1220" s="4" t="s">
        <v>15</v>
      </c>
      <c r="F1220" s="14" t="s">
        <v>560</v>
      </c>
      <c r="G1220" s="5">
        <f>G1221</f>
        <v>1018.5</v>
      </c>
      <c r="H1220" s="5">
        <f t="shared" si="943"/>
        <v>1018.5</v>
      </c>
      <c r="I1220" s="5">
        <f t="shared" si="943"/>
        <v>1018.5</v>
      </c>
      <c r="J1220" s="5">
        <f t="shared" si="943"/>
        <v>0</v>
      </c>
      <c r="K1220" s="19"/>
    </row>
    <row r="1221" spans="1:11" ht="31.5" x14ac:dyDescent="0.25">
      <c r="A1221" s="4" t="s">
        <v>241</v>
      </c>
      <c r="B1221" s="4" t="s">
        <v>96</v>
      </c>
      <c r="C1221" s="4" t="s">
        <v>81</v>
      </c>
      <c r="D1221" s="4" t="s">
        <v>959</v>
      </c>
      <c r="E1221" s="4" t="s">
        <v>16</v>
      </c>
      <c r="F1221" s="14" t="s">
        <v>561</v>
      </c>
      <c r="G1221" s="5">
        <v>1018.5</v>
      </c>
      <c r="H1221" s="5">
        <v>1018.5</v>
      </c>
      <c r="I1221" s="5">
        <v>1018.5</v>
      </c>
      <c r="J1221" s="5"/>
      <c r="K1221" s="19"/>
    </row>
    <row r="1222" spans="1:11" s="10" customFormat="1" ht="31.5" x14ac:dyDescent="0.25">
      <c r="A1222" s="9" t="s">
        <v>241</v>
      </c>
      <c r="B1222" s="9" t="s">
        <v>96</v>
      </c>
      <c r="C1222" s="9" t="s">
        <v>96</v>
      </c>
      <c r="D1222" s="9"/>
      <c r="E1222" s="9"/>
      <c r="F1222" s="13" t="s">
        <v>543</v>
      </c>
      <c r="G1222" s="11">
        <f>G1223</f>
        <v>11061.099999999999</v>
      </c>
      <c r="H1222" s="11">
        <f t="shared" ref="H1222:J1222" si="944">H1223</f>
        <v>10407.6</v>
      </c>
      <c r="I1222" s="11">
        <f t="shared" si="944"/>
        <v>10407.6</v>
      </c>
      <c r="J1222" s="11">
        <f t="shared" si="944"/>
        <v>0</v>
      </c>
      <c r="K1222" s="18"/>
    </row>
    <row r="1223" spans="1:11" ht="31.5" x14ac:dyDescent="0.25">
      <c r="A1223" s="4" t="s">
        <v>241</v>
      </c>
      <c r="B1223" s="4" t="s">
        <v>96</v>
      </c>
      <c r="C1223" s="4" t="s">
        <v>96</v>
      </c>
      <c r="D1223" s="4" t="s">
        <v>206</v>
      </c>
      <c r="E1223" s="4"/>
      <c r="F1223" s="14" t="s">
        <v>1061</v>
      </c>
      <c r="G1223" s="5">
        <f t="shared" ref="G1223:I1225" si="945">G1224</f>
        <v>11061.099999999999</v>
      </c>
      <c r="H1223" s="5">
        <f t="shared" si="945"/>
        <v>10407.6</v>
      </c>
      <c r="I1223" s="5">
        <f t="shared" si="945"/>
        <v>10407.6</v>
      </c>
      <c r="J1223" s="5">
        <f t="shared" ref="J1223:J1225" si="946">J1224</f>
        <v>0</v>
      </c>
      <c r="K1223" s="19"/>
    </row>
    <row r="1224" spans="1:11" ht="31.5" x14ac:dyDescent="0.25">
      <c r="A1224" s="4" t="s">
        <v>241</v>
      </c>
      <c r="B1224" s="4" t="s">
        <v>96</v>
      </c>
      <c r="C1224" s="4" t="s">
        <v>96</v>
      </c>
      <c r="D1224" s="4" t="s">
        <v>234</v>
      </c>
      <c r="E1224" s="4"/>
      <c r="F1224" s="14" t="s">
        <v>1380</v>
      </c>
      <c r="G1224" s="5">
        <f t="shared" si="945"/>
        <v>11061.099999999999</v>
      </c>
      <c r="H1224" s="5">
        <f t="shared" si="945"/>
        <v>10407.6</v>
      </c>
      <c r="I1224" s="5">
        <f t="shared" si="945"/>
        <v>10407.6</v>
      </c>
      <c r="J1224" s="5">
        <f t="shared" si="946"/>
        <v>0</v>
      </c>
      <c r="K1224" s="19"/>
    </row>
    <row r="1225" spans="1:11" ht="31.5" x14ac:dyDescent="0.25">
      <c r="A1225" s="4" t="s">
        <v>241</v>
      </c>
      <c r="B1225" s="4" t="s">
        <v>96</v>
      </c>
      <c r="C1225" s="4" t="s">
        <v>96</v>
      </c>
      <c r="D1225" s="4" t="s">
        <v>235</v>
      </c>
      <c r="E1225" s="4"/>
      <c r="F1225" s="14" t="s">
        <v>1381</v>
      </c>
      <c r="G1225" s="5">
        <f t="shared" si="945"/>
        <v>11061.099999999999</v>
      </c>
      <c r="H1225" s="5">
        <f t="shared" si="945"/>
        <v>10407.6</v>
      </c>
      <c r="I1225" s="5">
        <f t="shared" si="945"/>
        <v>10407.6</v>
      </c>
      <c r="J1225" s="5">
        <f t="shared" si="946"/>
        <v>0</v>
      </c>
      <c r="K1225" s="19"/>
    </row>
    <row r="1226" spans="1:11" ht="47.25" x14ac:dyDescent="0.25">
      <c r="A1226" s="4" t="s">
        <v>241</v>
      </c>
      <c r="B1226" s="4" t="s">
        <v>96</v>
      </c>
      <c r="C1226" s="4" t="s">
        <v>96</v>
      </c>
      <c r="D1226" s="4" t="s">
        <v>233</v>
      </c>
      <c r="E1226" s="4"/>
      <c r="F1226" s="14" t="s">
        <v>594</v>
      </c>
      <c r="G1226" s="5">
        <f t="shared" ref="G1226:I1226" si="947">G1227+G1229+G1231</f>
        <v>11061.099999999999</v>
      </c>
      <c r="H1226" s="5">
        <f t="shared" si="947"/>
        <v>10407.6</v>
      </c>
      <c r="I1226" s="5">
        <f t="shared" si="947"/>
        <v>10407.6</v>
      </c>
      <c r="J1226" s="5">
        <f t="shared" ref="J1226" si="948">J1227+J1229+J1231</f>
        <v>0</v>
      </c>
      <c r="K1226" s="19"/>
    </row>
    <row r="1227" spans="1:11" ht="78.75" x14ac:dyDescent="0.25">
      <c r="A1227" s="4" t="s">
        <v>241</v>
      </c>
      <c r="B1227" s="4" t="s">
        <v>96</v>
      </c>
      <c r="C1227" s="4" t="s">
        <v>96</v>
      </c>
      <c r="D1227" s="4" t="s">
        <v>233</v>
      </c>
      <c r="E1227" s="4" t="s">
        <v>22</v>
      </c>
      <c r="F1227" s="14" t="s">
        <v>557</v>
      </c>
      <c r="G1227" s="5">
        <f t="shared" ref="G1227:I1227" si="949">G1228</f>
        <v>8625.7999999999993</v>
      </c>
      <c r="H1227" s="5">
        <f t="shared" si="949"/>
        <v>7973.6</v>
      </c>
      <c r="I1227" s="5">
        <f t="shared" si="949"/>
        <v>7973.6</v>
      </c>
      <c r="J1227" s="5">
        <f t="shared" ref="J1227" si="950">J1228</f>
        <v>0</v>
      </c>
      <c r="K1227" s="19"/>
    </row>
    <row r="1228" spans="1:11" x14ac:dyDescent="0.25">
      <c r="A1228" s="4" t="s">
        <v>241</v>
      </c>
      <c r="B1228" s="4" t="s">
        <v>96</v>
      </c>
      <c r="C1228" s="4" t="s">
        <v>96</v>
      </c>
      <c r="D1228" s="4" t="s">
        <v>233</v>
      </c>
      <c r="E1228" s="4" t="s">
        <v>23</v>
      </c>
      <c r="F1228" s="14" t="s">
        <v>558</v>
      </c>
      <c r="G1228" s="5">
        <v>8625.7999999999993</v>
      </c>
      <c r="H1228" s="5">
        <v>7973.6</v>
      </c>
      <c r="I1228" s="5">
        <v>7973.6</v>
      </c>
      <c r="J1228" s="5"/>
      <c r="K1228" s="19"/>
    </row>
    <row r="1229" spans="1:11" ht="31.5" x14ac:dyDescent="0.25">
      <c r="A1229" s="4" t="s">
        <v>241</v>
      </c>
      <c r="B1229" s="4" t="s">
        <v>96</v>
      </c>
      <c r="C1229" s="4" t="s">
        <v>96</v>
      </c>
      <c r="D1229" s="4" t="s">
        <v>233</v>
      </c>
      <c r="E1229" s="4" t="s">
        <v>15</v>
      </c>
      <c r="F1229" s="14" t="s">
        <v>560</v>
      </c>
      <c r="G1229" s="5">
        <f t="shared" ref="G1229:I1229" si="951">G1230</f>
        <v>2429.9</v>
      </c>
      <c r="H1229" s="5">
        <f t="shared" si="951"/>
        <v>2428.6</v>
      </c>
      <c r="I1229" s="5">
        <f t="shared" si="951"/>
        <v>2428.6</v>
      </c>
      <c r="J1229" s="5">
        <f t="shared" ref="J1229" si="952">J1230</f>
        <v>0</v>
      </c>
      <c r="K1229" s="19"/>
    </row>
    <row r="1230" spans="1:11" ht="31.5" x14ac:dyDescent="0.25">
      <c r="A1230" s="4" t="s">
        <v>241</v>
      </c>
      <c r="B1230" s="4" t="s">
        <v>96</v>
      </c>
      <c r="C1230" s="4" t="s">
        <v>96</v>
      </c>
      <c r="D1230" s="4" t="s">
        <v>233</v>
      </c>
      <c r="E1230" s="4" t="s">
        <v>16</v>
      </c>
      <c r="F1230" s="14" t="s">
        <v>561</v>
      </c>
      <c r="G1230" s="5">
        <v>2429.9</v>
      </c>
      <c r="H1230" s="5">
        <v>2428.6</v>
      </c>
      <c r="I1230" s="5">
        <v>2428.6</v>
      </c>
      <c r="J1230" s="5"/>
      <c r="K1230" s="19"/>
    </row>
    <row r="1231" spans="1:11" x14ac:dyDescent="0.25">
      <c r="A1231" s="4" t="s">
        <v>241</v>
      </c>
      <c r="B1231" s="4" t="s">
        <v>96</v>
      </c>
      <c r="C1231" s="4" t="s">
        <v>96</v>
      </c>
      <c r="D1231" s="4" t="s">
        <v>233</v>
      </c>
      <c r="E1231" s="4" t="s">
        <v>17</v>
      </c>
      <c r="F1231" s="14" t="s">
        <v>576</v>
      </c>
      <c r="G1231" s="5">
        <f t="shared" ref="G1231:I1231" si="953">G1232</f>
        <v>5.4</v>
      </c>
      <c r="H1231" s="5">
        <f t="shared" si="953"/>
        <v>5.4</v>
      </c>
      <c r="I1231" s="5">
        <f t="shared" si="953"/>
        <v>5.4</v>
      </c>
      <c r="J1231" s="5">
        <f t="shared" ref="J1231" si="954">J1232</f>
        <v>0</v>
      </c>
      <c r="K1231" s="19"/>
    </row>
    <row r="1232" spans="1:11" x14ac:dyDescent="0.25">
      <c r="A1232" s="4" t="s">
        <v>241</v>
      </c>
      <c r="B1232" s="4" t="s">
        <v>96</v>
      </c>
      <c r="C1232" s="4" t="s">
        <v>96</v>
      </c>
      <c r="D1232" s="4" t="s">
        <v>233</v>
      </c>
      <c r="E1232" s="4" t="s">
        <v>24</v>
      </c>
      <c r="F1232" s="14" t="s">
        <v>579</v>
      </c>
      <c r="G1232" s="5">
        <v>5.4</v>
      </c>
      <c r="H1232" s="5">
        <v>5.4</v>
      </c>
      <c r="I1232" s="5">
        <v>5.4</v>
      </c>
      <c r="J1232" s="5"/>
      <c r="K1232" s="19"/>
    </row>
    <row r="1233" spans="1:11" s="3" customFormat="1" x14ac:dyDescent="0.25">
      <c r="A1233" s="7" t="s">
        <v>241</v>
      </c>
      <c r="B1233" s="7" t="s">
        <v>40</v>
      </c>
      <c r="C1233" s="7"/>
      <c r="D1233" s="7"/>
      <c r="E1233" s="7"/>
      <c r="F1233" s="28" t="s">
        <v>520</v>
      </c>
      <c r="G1233" s="8">
        <f t="shared" ref="G1233:J1235" si="955">G1234</f>
        <v>5229.3999999999996</v>
      </c>
      <c r="H1233" s="8">
        <f t="shared" si="955"/>
        <v>1214.5</v>
      </c>
      <c r="I1233" s="8">
        <f t="shared" si="955"/>
        <v>3409.5</v>
      </c>
      <c r="J1233" s="8">
        <f t="shared" si="955"/>
        <v>0</v>
      </c>
      <c r="K1233" s="17"/>
    </row>
    <row r="1234" spans="1:11" s="10" customFormat="1" ht="31.5" x14ac:dyDescent="0.25">
      <c r="A1234" s="9" t="s">
        <v>241</v>
      </c>
      <c r="B1234" s="9" t="s">
        <v>40</v>
      </c>
      <c r="C1234" s="9" t="s">
        <v>81</v>
      </c>
      <c r="D1234" s="9"/>
      <c r="E1234" s="9"/>
      <c r="F1234" s="13" t="s">
        <v>544</v>
      </c>
      <c r="G1234" s="11">
        <f>G1235</f>
        <v>5229.3999999999996</v>
      </c>
      <c r="H1234" s="11">
        <f t="shared" si="955"/>
        <v>1214.5</v>
      </c>
      <c r="I1234" s="11">
        <f t="shared" si="955"/>
        <v>3409.5</v>
      </c>
      <c r="J1234" s="11">
        <f t="shared" si="955"/>
        <v>0</v>
      </c>
      <c r="K1234" s="18"/>
    </row>
    <row r="1235" spans="1:11" ht="31.5" x14ac:dyDescent="0.25">
      <c r="A1235" s="4" t="s">
        <v>241</v>
      </c>
      <c r="B1235" s="4" t="s">
        <v>40</v>
      </c>
      <c r="C1235" s="4" t="s">
        <v>81</v>
      </c>
      <c r="D1235" s="4" t="s">
        <v>75</v>
      </c>
      <c r="E1235" s="4"/>
      <c r="F1235" s="14" t="s">
        <v>1303</v>
      </c>
      <c r="G1235" s="5">
        <f t="shared" si="955"/>
        <v>5229.3999999999996</v>
      </c>
      <c r="H1235" s="5">
        <f t="shared" si="955"/>
        <v>1214.5</v>
      </c>
      <c r="I1235" s="5">
        <f t="shared" si="955"/>
        <v>3409.5</v>
      </c>
      <c r="J1235" s="5">
        <f t="shared" ref="J1235" si="956">J1236</f>
        <v>0</v>
      </c>
      <c r="K1235" s="19"/>
    </row>
    <row r="1236" spans="1:11" ht="31.5" x14ac:dyDescent="0.25">
      <c r="A1236" s="4" t="s">
        <v>241</v>
      </c>
      <c r="B1236" s="4" t="s">
        <v>40</v>
      </c>
      <c r="C1236" s="4" t="s">
        <v>81</v>
      </c>
      <c r="D1236" s="4" t="s">
        <v>82</v>
      </c>
      <c r="E1236" s="4"/>
      <c r="F1236" s="14" t="s">
        <v>1304</v>
      </c>
      <c r="G1236" s="5">
        <f>G1237+G1245+G1241</f>
        <v>5229.3999999999996</v>
      </c>
      <c r="H1236" s="5">
        <f t="shared" ref="H1236:J1236" si="957">H1237+H1245+H1241</f>
        <v>1214.5</v>
      </c>
      <c r="I1236" s="5">
        <f t="shared" si="957"/>
        <v>3409.5</v>
      </c>
      <c r="J1236" s="5">
        <f t="shared" si="957"/>
        <v>0</v>
      </c>
      <c r="K1236" s="19"/>
    </row>
    <row r="1237" spans="1:11" ht="47.25" x14ac:dyDescent="0.25">
      <c r="A1237" s="4" t="s">
        <v>241</v>
      </c>
      <c r="B1237" s="4" t="s">
        <v>40</v>
      </c>
      <c r="C1237" s="4" t="s">
        <v>81</v>
      </c>
      <c r="D1237" s="4" t="s">
        <v>83</v>
      </c>
      <c r="E1237" s="4"/>
      <c r="F1237" s="14" t="s">
        <v>1305</v>
      </c>
      <c r="G1237" s="5">
        <f t="shared" ref="G1237:I1239" si="958">G1238</f>
        <v>3982.5</v>
      </c>
      <c r="H1237" s="5">
        <f t="shared" si="958"/>
        <v>0</v>
      </c>
      <c r="I1237" s="5">
        <f t="shared" si="958"/>
        <v>2212.5</v>
      </c>
      <c r="J1237" s="5">
        <f t="shared" ref="J1237:J1239" si="959">J1238</f>
        <v>0</v>
      </c>
      <c r="K1237" s="19"/>
    </row>
    <row r="1238" spans="1:11" ht="31.5" x14ac:dyDescent="0.25">
      <c r="A1238" s="4" t="s">
        <v>241</v>
      </c>
      <c r="B1238" s="4" t="s">
        <v>40</v>
      </c>
      <c r="C1238" s="4" t="s">
        <v>81</v>
      </c>
      <c r="D1238" s="4" t="s">
        <v>88</v>
      </c>
      <c r="E1238" s="4"/>
      <c r="F1238" s="14" t="s">
        <v>663</v>
      </c>
      <c r="G1238" s="5">
        <f t="shared" si="958"/>
        <v>3982.5</v>
      </c>
      <c r="H1238" s="5">
        <f t="shared" si="958"/>
        <v>0</v>
      </c>
      <c r="I1238" s="5">
        <f t="shared" si="958"/>
        <v>2212.5</v>
      </c>
      <c r="J1238" s="5">
        <f t="shared" si="959"/>
        <v>0</v>
      </c>
      <c r="K1238" s="19"/>
    </row>
    <row r="1239" spans="1:11" ht="31.5" x14ac:dyDescent="0.25">
      <c r="A1239" s="4" t="s">
        <v>241</v>
      </c>
      <c r="B1239" s="4" t="s">
        <v>40</v>
      </c>
      <c r="C1239" s="4" t="s">
        <v>81</v>
      </c>
      <c r="D1239" s="4" t="s">
        <v>88</v>
      </c>
      <c r="E1239" s="4" t="s">
        <v>15</v>
      </c>
      <c r="F1239" s="14" t="s">
        <v>560</v>
      </c>
      <c r="G1239" s="5">
        <f t="shared" si="958"/>
        <v>3982.5</v>
      </c>
      <c r="H1239" s="5">
        <f t="shared" si="958"/>
        <v>0</v>
      </c>
      <c r="I1239" s="5">
        <f t="shared" si="958"/>
        <v>2212.5</v>
      </c>
      <c r="J1239" s="5">
        <f t="shared" si="959"/>
        <v>0</v>
      </c>
      <c r="K1239" s="19"/>
    </row>
    <row r="1240" spans="1:11" ht="31.5" x14ac:dyDescent="0.25">
      <c r="A1240" s="4" t="s">
        <v>241</v>
      </c>
      <c r="B1240" s="4" t="s">
        <v>40</v>
      </c>
      <c r="C1240" s="4" t="s">
        <v>81</v>
      </c>
      <c r="D1240" s="4" t="s">
        <v>88</v>
      </c>
      <c r="E1240" s="4" t="s">
        <v>16</v>
      </c>
      <c r="F1240" s="14" t="s">
        <v>561</v>
      </c>
      <c r="G1240" s="5">
        <v>3982.5</v>
      </c>
      <c r="H1240" s="5">
        <v>0</v>
      </c>
      <c r="I1240" s="5">
        <v>2212.5</v>
      </c>
      <c r="J1240" s="5"/>
      <c r="K1240" s="19"/>
    </row>
    <row r="1241" spans="1:11" ht="31.5" x14ac:dyDescent="0.25">
      <c r="A1241" s="4" t="s">
        <v>241</v>
      </c>
      <c r="B1241" s="4" t="s">
        <v>40</v>
      </c>
      <c r="C1241" s="4" t="s">
        <v>81</v>
      </c>
      <c r="D1241" s="4" t="s">
        <v>94</v>
      </c>
      <c r="E1241" s="4"/>
      <c r="F1241" s="14" t="s">
        <v>1103</v>
      </c>
      <c r="G1241" s="5">
        <f>G1242</f>
        <v>50</v>
      </c>
      <c r="H1241" s="5">
        <f t="shared" ref="H1241:J1243" si="960">H1242</f>
        <v>17.5</v>
      </c>
      <c r="I1241" s="5">
        <f t="shared" si="960"/>
        <v>0</v>
      </c>
      <c r="J1241" s="5">
        <f t="shared" si="960"/>
        <v>0</v>
      </c>
      <c r="K1241" s="19"/>
    </row>
    <row r="1242" spans="1:11" ht="31.5" x14ac:dyDescent="0.25">
      <c r="A1242" s="4" t="s">
        <v>241</v>
      </c>
      <c r="B1242" s="4" t="s">
        <v>40</v>
      </c>
      <c r="C1242" s="4" t="s">
        <v>81</v>
      </c>
      <c r="D1242" s="4" t="s">
        <v>91</v>
      </c>
      <c r="E1242" s="4"/>
      <c r="F1242" s="14" t="s">
        <v>666</v>
      </c>
      <c r="G1242" s="5">
        <f>G1243</f>
        <v>50</v>
      </c>
      <c r="H1242" s="5">
        <f t="shared" si="960"/>
        <v>17.5</v>
      </c>
      <c r="I1242" s="5">
        <f t="shared" si="960"/>
        <v>0</v>
      </c>
      <c r="J1242" s="5">
        <f t="shared" si="960"/>
        <v>0</v>
      </c>
      <c r="K1242" s="19"/>
    </row>
    <row r="1243" spans="1:11" ht="31.5" x14ac:dyDescent="0.25">
      <c r="A1243" s="4" t="s">
        <v>241</v>
      </c>
      <c r="B1243" s="4" t="s">
        <v>40</v>
      </c>
      <c r="C1243" s="4" t="s">
        <v>81</v>
      </c>
      <c r="D1243" s="4" t="s">
        <v>91</v>
      </c>
      <c r="E1243" s="4" t="s">
        <v>15</v>
      </c>
      <c r="F1243" s="14" t="s">
        <v>560</v>
      </c>
      <c r="G1243" s="5">
        <f>G1244</f>
        <v>50</v>
      </c>
      <c r="H1243" s="5">
        <f t="shared" si="960"/>
        <v>17.5</v>
      </c>
      <c r="I1243" s="5">
        <f t="shared" si="960"/>
        <v>0</v>
      </c>
      <c r="J1243" s="5">
        <f t="shared" si="960"/>
        <v>0</v>
      </c>
      <c r="K1243" s="19"/>
    </row>
    <row r="1244" spans="1:11" ht="31.5" x14ac:dyDescent="0.25">
      <c r="A1244" s="4" t="s">
        <v>241</v>
      </c>
      <c r="B1244" s="4" t="s">
        <v>40</v>
      </c>
      <c r="C1244" s="4" t="s">
        <v>81</v>
      </c>
      <c r="D1244" s="4" t="s">
        <v>91</v>
      </c>
      <c r="E1244" s="4" t="s">
        <v>16</v>
      </c>
      <c r="F1244" s="14" t="s">
        <v>561</v>
      </c>
      <c r="G1244" s="5">
        <v>50</v>
      </c>
      <c r="H1244" s="5">
        <v>17.5</v>
      </c>
      <c r="I1244" s="5">
        <v>0</v>
      </c>
      <c r="J1244" s="5"/>
      <c r="K1244" s="19"/>
    </row>
    <row r="1245" spans="1:11" ht="31.5" x14ac:dyDescent="0.25">
      <c r="A1245" s="4" t="s">
        <v>241</v>
      </c>
      <c r="B1245" s="4" t="s">
        <v>40</v>
      </c>
      <c r="C1245" s="4" t="s">
        <v>81</v>
      </c>
      <c r="D1245" s="4" t="s">
        <v>237</v>
      </c>
      <c r="E1245" s="4"/>
      <c r="F1245" s="14" t="s">
        <v>1307</v>
      </c>
      <c r="G1245" s="5">
        <f t="shared" ref="G1245:I1247" si="961">G1246</f>
        <v>1196.9000000000001</v>
      </c>
      <c r="H1245" s="5">
        <f t="shared" si="961"/>
        <v>1197</v>
      </c>
      <c r="I1245" s="5">
        <f t="shared" si="961"/>
        <v>1197</v>
      </c>
      <c r="J1245" s="5">
        <f t="shared" ref="J1245:J1247" si="962">J1246</f>
        <v>0</v>
      </c>
      <c r="K1245" s="19"/>
    </row>
    <row r="1246" spans="1:11" x14ac:dyDescent="0.25">
      <c r="A1246" s="4" t="s">
        <v>241</v>
      </c>
      <c r="B1246" s="4" t="s">
        <v>40</v>
      </c>
      <c r="C1246" s="4" t="s">
        <v>81</v>
      </c>
      <c r="D1246" s="4" t="s">
        <v>236</v>
      </c>
      <c r="E1246" s="4"/>
      <c r="F1246" s="14" t="s">
        <v>667</v>
      </c>
      <c r="G1246" s="5">
        <f t="shared" si="961"/>
        <v>1196.9000000000001</v>
      </c>
      <c r="H1246" s="5">
        <f t="shared" si="961"/>
        <v>1197</v>
      </c>
      <c r="I1246" s="5">
        <f t="shared" si="961"/>
        <v>1197</v>
      </c>
      <c r="J1246" s="5">
        <f t="shared" si="962"/>
        <v>0</v>
      </c>
      <c r="K1246" s="19"/>
    </row>
    <row r="1247" spans="1:11" ht="31.5" x14ac:dyDescent="0.25">
      <c r="A1247" s="4" t="s">
        <v>241</v>
      </c>
      <c r="B1247" s="4" t="s">
        <v>40</v>
      </c>
      <c r="C1247" s="4" t="s">
        <v>81</v>
      </c>
      <c r="D1247" s="4" t="s">
        <v>236</v>
      </c>
      <c r="E1247" s="4" t="s">
        <v>15</v>
      </c>
      <c r="F1247" s="14" t="s">
        <v>560</v>
      </c>
      <c r="G1247" s="5">
        <f t="shared" si="961"/>
        <v>1196.9000000000001</v>
      </c>
      <c r="H1247" s="5">
        <f t="shared" si="961"/>
        <v>1197</v>
      </c>
      <c r="I1247" s="5">
        <f t="shared" si="961"/>
        <v>1197</v>
      </c>
      <c r="J1247" s="5">
        <f t="shared" si="962"/>
        <v>0</v>
      </c>
      <c r="K1247" s="19"/>
    </row>
    <row r="1248" spans="1:11" ht="31.5" x14ac:dyDescent="0.25">
      <c r="A1248" s="4" t="s">
        <v>241</v>
      </c>
      <c r="B1248" s="4" t="s">
        <v>40</v>
      </c>
      <c r="C1248" s="4" t="s">
        <v>81</v>
      </c>
      <c r="D1248" s="4" t="s">
        <v>236</v>
      </c>
      <c r="E1248" s="4" t="s">
        <v>16</v>
      </c>
      <c r="F1248" s="14" t="s">
        <v>561</v>
      </c>
      <c r="G1248" s="5">
        <v>1196.9000000000001</v>
      </c>
      <c r="H1248" s="5">
        <v>1197</v>
      </c>
      <c r="I1248" s="5">
        <v>1197</v>
      </c>
      <c r="J1248" s="5"/>
      <c r="K1248" s="19"/>
    </row>
    <row r="1249" spans="1:11" s="3" customFormat="1" x14ac:dyDescent="0.25">
      <c r="A1249" s="7" t="s">
        <v>241</v>
      </c>
      <c r="B1249" s="7" t="s">
        <v>74</v>
      </c>
      <c r="C1249" s="7"/>
      <c r="D1249" s="7"/>
      <c r="E1249" s="7"/>
      <c r="F1249" s="28" t="s">
        <v>521</v>
      </c>
      <c r="G1249" s="8">
        <f t="shared" ref="G1249:I1249" si="963">G1250</f>
        <v>3766.1</v>
      </c>
      <c r="H1249" s="8">
        <f t="shared" si="963"/>
        <v>3766.1</v>
      </c>
      <c r="I1249" s="8">
        <f t="shared" si="963"/>
        <v>3766.1</v>
      </c>
      <c r="J1249" s="8">
        <f t="shared" ref="J1249" si="964">J1250</f>
        <v>0</v>
      </c>
      <c r="K1249" s="17"/>
    </row>
    <row r="1250" spans="1:11" s="10" customFormat="1" x14ac:dyDescent="0.25">
      <c r="A1250" s="9" t="s">
        <v>241</v>
      </c>
      <c r="B1250" s="9" t="s">
        <v>74</v>
      </c>
      <c r="C1250" s="9" t="s">
        <v>74</v>
      </c>
      <c r="D1250" s="9"/>
      <c r="E1250" s="9"/>
      <c r="F1250" s="13" t="s">
        <v>547</v>
      </c>
      <c r="G1250" s="11">
        <f t="shared" ref="G1250:I1250" si="965">G1251+G1257</f>
        <v>3766.1</v>
      </c>
      <c r="H1250" s="11">
        <f t="shared" si="965"/>
        <v>3766.1</v>
      </c>
      <c r="I1250" s="11">
        <f t="shared" si="965"/>
        <v>3766.1</v>
      </c>
      <c r="J1250" s="11">
        <f t="shared" ref="J1250" si="966">J1251+J1257</f>
        <v>0</v>
      </c>
      <c r="K1250" s="18"/>
    </row>
    <row r="1251" spans="1:11" x14ac:dyDescent="0.25">
      <c r="A1251" s="4" t="s">
        <v>241</v>
      </c>
      <c r="B1251" s="4" t="s">
        <v>74</v>
      </c>
      <c r="C1251" s="4" t="s">
        <v>74</v>
      </c>
      <c r="D1251" s="4" t="s">
        <v>133</v>
      </c>
      <c r="E1251" s="4"/>
      <c r="F1251" s="14" t="s">
        <v>1181</v>
      </c>
      <c r="G1251" s="5">
        <f t="shared" ref="G1251:I1255" si="967">G1252</f>
        <v>3514.1</v>
      </c>
      <c r="H1251" s="5">
        <f t="shared" si="967"/>
        <v>3514.1</v>
      </c>
      <c r="I1251" s="5">
        <f t="shared" si="967"/>
        <v>3514.1</v>
      </c>
      <c r="J1251" s="5">
        <f t="shared" ref="J1251:J1255" si="968">J1252</f>
        <v>0</v>
      </c>
      <c r="K1251" s="19"/>
    </row>
    <row r="1252" spans="1:11" ht="47.25" x14ac:dyDescent="0.25">
      <c r="A1252" s="4" t="s">
        <v>241</v>
      </c>
      <c r="B1252" s="4" t="s">
        <v>74</v>
      </c>
      <c r="C1252" s="4" t="s">
        <v>74</v>
      </c>
      <c r="D1252" s="4" t="s">
        <v>137</v>
      </c>
      <c r="E1252" s="4"/>
      <c r="F1252" s="14" t="s">
        <v>1186</v>
      </c>
      <c r="G1252" s="5">
        <f t="shared" si="967"/>
        <v>3514.1</v>
      </c>
      <c r="H1252" s="5">
        <f t="shared" si="967"/>
        <v>3514.1</v>
      </c>
      <c r="I1252" s="5">
        <f t="shared" si="967"/>
        <v>3514.1</v>
      </c>
      <c r="J1252" s="5">
        <f t="shared" si="968"/>
        <v>0</v>
      </c>
      <c r="K1252" s="19"/>
    </row>
    <row r="1253" spans="1:11" ht="31.5" x14ac:dyDescent="0.25">
      <c r="A1253" s="4" t="s">
        <v>241</v>
      </c>
      <c r="B1253" s="4" t="s">
        <v>74</v>
      </c>
      <c r="C1253" s="4" t="s">
        <v>74</v>
      </c>
      <c r="D1253" s="4" t="s">
        <v>138</v>
      </c>
      <c r="E1253" s="4"/>
      <c r="F1253" s="14" t="s">
        <v>1187</v>
      </c>
      <c r="G1253" s="5">
        <f t="shared" si="967"/>
        <v>3514.1</v>
      </c>
      <c r="H1253" s="5">
        <f t="shared" si="967"/>
        <v>3514.1</v>
      </c>
      <c r="I1253" s="5">
        <f t="shared" si="967"/>
        <v>3514.1</v>
      </c>
      <c r="J1253" s="5">
        <f t="shared" si="968"/>
        <v>0</v>
      </c>
      <c r="K1253" s="19"/>
    </row>
    <row r="1254" spans="1:11" ht="63" x14ac:dyDescent="0.25">
      <c r="A1254" s="4" t="s">
        <v>241</v>
      </c>
      <c r="B1254" s="4" t="s">
        <v>74</v>
      </c>
      <c r="C1254" s="4" t="s">
        <v>74</v>
      </c>
      <c r="D1254" s="4" t="s">
        <v>238</v>
      </c>
      <c r="E1254" s="4"/>
      <c r="F1254" s="14" t="s">
        <v>620</v>
      </c>
      <c r="G1254" s="5">
        <f t="shared" si="967"/>
        <v>3514.1</v>
      </c>
      <c r="H1254" s="5">
        <f t="shared" si="967"/>
        <v>3514.1</v>
      </c>
      <c r="I1254" s="5">
        <f t="shared" si="967"/>
        <v>3514.1</v>
      </c>
      <c r="J1254" s="5">
        <f t="shared" si="968"/>
        <v>0</v>
      </c>
      <c r="K1254" s="19"/>
    </row>
    <row r="1255" spans="1:11" ht="31.5" x14ac:dyDescent="0.25">
      <c r="A1255" s="4" t="s">
        <v>241</v>
      </c>
      <c r="B1255" s="4" t="s">
        <v>74</v>
      </c>
      <c r="C1255" s="4" t="s">
        <v>74</v>
      </c>
      <c r="D1255" s="4" t="s">
        <v>238</v>
      </c>
      <c r="E1255" s="4" t="s">
        <v>92</v>
      </c>
      <c r="F1255" s="14" t="s">
        <v>570</v>
      </c>
      <c r="G1255" s="5">
        <f t="shared" si="967"/>
        <v>3514.1</v>
      </c>
      <c r="H1255" s="5">
        <f t="shared" si="967"/>
        <v>3514.1</v>
      </c>
      <c r="I1255" s="5">
        <f t="shared" si="967"/>
        <v>3514.1</v>
      </c>
      <c r="J1255" s="5">
        <f t="shared" si="968"/>
        <v>0</v>
      </c>
      <c r="K1255" s="19"/>
    </row>
    <row r="1256" spans="1:11" ht="47.25" x14ac:dyDescent="0.25">
      <c r="A1256" s="4" t="s">
        <v>241</v>
      </c>
      <c r="B1256" s="4" t="s">
        <v>74</v>
      </c>
      <c r="C1256" s="4" t="s">
        <v>74</v>
      </c>
      <c r="D1256" s="4" t="s">
        <v>238</v>
      </c>
      <c r="E1256" s="4" t="s">
        <v>89</v>
      </c>
      <c r="F1256" s="14" t="s">
        <v>573</v>
      </c>
      <c r="G1256" s="5">
        <v>3514.1</v>
      </c>
      <c r="H1256" s="5">
        <v>3514.1</v>
      </c>
      <c r="I1256" s="5">
        <v>3514.1</v>
      </c>
      <c r="J1256" s="5"/>
      <c r="K1256" s="19"/>
    </row>
    <row r="1257" spans="1:11" ht="47.25" x14ac:dyDescent="0.25">
      <c r="A1257" s="4" t="s">
        <v>241</v>
      </c>
      <c r="B1257" s="4" t="s">
        <v>74</v>
      </c>
      <c r="C1257" s="4" t="s">
        <v>74</v>
      </c>
      <c r="D1257" s="4" t="s">
        <v>115</v>
      </c>
      <c r="E1257" s="4"/>
      <c r="F1257" s="14" t="s">
        <v>1199</v>
      </c>
      <c r="G1257" s="5">
        <f t="shared" ref="G1257:I1261" si="969">G1258</f>
        <v>252</v>
      </c>
      <c r="H1257" s="5">
        <f t="shared" si="969"/>
        <v>252</v>
      </c>
      <c r="I1257" s="5">
        <f t="shared" si="969"/>
        <v>252</v>
      </c>
      <c r="J1257" s="5">
        <f t="shared" ref="J1257:J1261" si="970">J1258</f>
        <v>0</v>
      </c>
      <c r="K1257" s="19"/>
    </row>
    <row r="1258" spans="1:11" ht="31.5" x14ac:dyDescent="0.25">
      <c r="A1258" s="4" t="s">
        <v>241</v>
      </c>
      <c r="B1258" s="4" t="s">
        <v>74</v>
      </c>
      <c r="C1258" s="4" t="s">
        <v>74</v>
      </c>
      <c r="D1258" s="4" t="s">
        <v>139</v>
      </c>
      <c r="E1258" s="4"/>
      <c r="F1258" s="14" t="s">
        <v>1209</v>
      </c>
      <c r="G1258" s="5">
        <f t="shared" si="969"/>
        <v>252</v>
      </c>
      <c r="H1258" s="5">
        <f t="shared" si="969"/>
        <v>252</v>
      </c>
      <c r="I1258" s="5">
        <f t="shared" si="969"/>
        <v>252</v>
      </c>
      <c r="J1258" s="5">
        <f t="shared" si="970"/>
        <v>0</v>
      </c>
      <c r="K1258" s="19"/>
    </row>
    <row r="1259" spans="1:11" ht="47.25" x14ac:dyDescent="0.25">
      <c r="A1259" s="4" t="s">
        <v>241</v>
      </c>
      <c r="B1259" s="4" t="s">
        <v>74</v>
      </c>
      <c r="C1259" s="4" t="s">
        <v>74</v>
      </c>
      <c r="D1259" s="4" t="s">
        <v>240</v>
      </c>
      <c r="E1259" s="4"/>
      <c r="F1259" s="14" t="s">
        <v>1213</v>
      </c>
      <c r="G1259" s="5">
        <f t="shared" si="969"/>
        <v>252</v>
      </c>
      <c r="H1259" s="5">
        <f t="shared" si="969"/>
        <v>252</v>
      </c>
      <c r="I1259" s="5">
        <f t="shared" si="969"/>
        <v>252</v>
      </c>
      <c r="J1259" s="5">
        <f t="shared" si="970"/>
        <v>0</v>
      </c>
      <c r="K1259" s="19"/>
    </row>
    <row r="1260" spans="1:11" ht="31.5" x14ac:dyDescent="0.25">
      <c r="A1260" s="4" t="s">
        <v>241</v>
      </c>
      <c r="B1260" s="4" t="s">
        <v>74</v>
      </c>
      <c r="C1260" s="4" t="s">
        <v>74</v>
      </c>
      <c r="D1260" s="4" t="s">
        <v>239</v>
      </c>
      <c r="E1260" s="4"/>
      <c r="F1260" s="14" t="s">
        <v>631</v>
      </c>
      <c r="G1260" s="5">
        <f t="shared" si="969"/>
        <v>252</v>
      </c>
      <c r="H1260" s="5">
        <f t="shared" si="969"/>
        <v>252</v>
      </c>
      <c r="I1260" s="5">
        <f t="shared" si="969"/>
        <v>252</v>
      </c>
      <c r="J1260" s="5">
        <f t="shared" si="970"/>
        <v>0</v>
      </c>
      <c r="K1260" s="19"/>
    </row>
    <row r="1261" spans="1:11" ht="31.5" x14ac:dyDescent="0.25">
      <c r="A1261" s="4" t="s">
        <v>241</v>
      </c>
      <c r="B1261" s="4" t="s">
        <v>74</v>
      </c>
      <c r="C1261" s="4" t="s">
        <v>74</v>
      </c>
      <c r="D1261" s="4" t="s">
        <v>239</v>
      </c>
      <c r="E1261" s="4" t="s">
        <v>15</v>
      </c>
      <c r="F1261" s="14" t="s">
        <v>560</v>
      </c>
      <c r="G1261" s="5">
        <f t="shared" si="969"/>
        <v>252</v>
      </c>
      <c r="H1261" s="5">
        <f t="shared" si="969"/>
        <v>252</v>
      </c>
      <c r="I1261" s="5">
        <f t="shared" si="969"/>
        <v>252</v>
      </c>
      <c r="J1261" s="5">
        <f t="shared" si="970"/>
        <v>0</v>
      </c>
      <c r="K1261" s="19"/>
    </row>
    <row r="1262" spans="1:11" ht="31.5" x14ac:dyDescent="0.25">
      <c r="A1262" s="4" t="s">
        <v>241</v>
      </c>
      <c r="B1262" s="4" t="s">
        <v>74</v>
      </c>
      <c r="C1262" s="4" t="s">
        <v>74</v>
      </c>
      <c r="D1262" s="4" t="s">
        <v>239</v>
      </c>
      <c r="E1262" s="4" t="s">
        <v>16</v>
      </c>
      <c r="F1262" s="14" t="s">
        <v>561</v>
      </c>
      <c r="G1262" s="5">
        <v>252</v>
      </c>
      <c r="H1262" s="5">
        <v>252</v>
      </c>
      <c r="I1262" s="5">
        <v>252</v>
      </c>
      <c r="J1262" s="5"/>
      <c r="K1262" s="19"/>
    </row>
    <row r="1263" spans="1:11" s="3" customFormat="1" x14ac:dyDescent="0.25">
      <c r="A1263" s="7" t="s">
        <v>241</v>
      </c>
      <c r="B1263" s="7" t="s">
        <v>35</v>
      </c>
      <c r="C1263" s="7"/>
      <c r="D1263" s="7"/>
      <c r="E1263" s="7"/>
      <c r="F1263" s="28" t="s">
        <v>522</v>
      </c>
      <c r="G1263" s="8">
        <f t="shared" ref="G1263:I1269" si="971">G1264</f>
        <v>1281.5999999999999</v>
      </c>
      <c r="H1263" s="8">
        <f t="shared" si="971"/>
        <v>1281.5999999999999</v>
      </c>
      <c r="I1263" s="8">
        <f t="shared" si="971"/>
        <v>1281.5999999999999</v>
      </c>
      <c r="J1263" s="8">
        <f t="shared" ref="J1263:J1269" si="972">J1264</f>
        <v>0</v>
      </c>
      <c r="K1263" s="17"/>
    </row>
    <row r="1264" spans="1:11" s="10" customFormat="1" x14ac:dyDescent="0.25">
      <c r="A1264" s="9" t="s">
        <v>241</v>
      </c>
      <c r="B1264" s="9" t="s">
        <v>35</v>
      </c>
      <c r="C1264" s="9" t="s">
        <v>9</v>
      </c>
      <c r="D1264" s="9"/>
      <c r="E1264" s="9"/>
      <c r="F1264" s="13" t="s">
        <v>549</v>
      </c>
      <c r="G1264" s="11">
        <f>G1265</f>
        <v>1281.5999999999999</v>
      </c>
      <c r="H1264" s="11">
        <f t="shared" si="971"/>
        <v>1281.5999999999999</v>
      </c>
      <c r="I1264" s="11">
        <f t="shared" si="971"/>
        <v>1281.5999999999999</v>
      </c>
      <c r="J1264" s="11">
        <f t="shared" si="972"/>
        <v>0</v>
      </c>
      <c r="K1264" s="18"/>
    </row>
    <row r="1265" spans="1:11" x14ac:dyDescent="0.25">
      <c r="A1265" s="4" t="s">
        <v>241</v>
      </c>
      <c r="B1265" s="4" t="s">
        <v>35</v>
      </c>
      <c r="C1265" s="4" t="s">
        <v>9</v>
      </c>
      <c r="D1265" s="4" t="s">
        <v>110</v>
      </c>
      <c r="E1265" s="4"/>
      <c r="F1265" s="14" t="s">
        <v>1169</v>
      </c>
      <c r="G1265" s="5">
        <f t="shared" si="971"/>
        <v>1281.5999999999999</v>
      </c>
      <c r="H1265" s="5">
        <f t="shared" si="971"/>
        <v>1281.5999999999999</v>
      </c>
      <c r="I1265" s="5">
        <f t="shared" si="971"/>
        <v>1281.5999999999999</v>
      </c>
      <c r="J1265" s="5">
        <f t="shared" si="972"/>
        <v>0</v>
      </c>
      <c r="K1265" s="19"/>
    </row>
    <row r="1266" spans="1:11" ht="31.5" x14ac:dyDescent="0.25">
      <c r="A1266" s="4" t="s">
        <v>241</v>
      </c>
      <c r="B1266" s="4" t="s">
        <v>35</v>
      </c>
      <c r="C1266" s="4" t="s">
        <v>9</v>
      </c>
      <c r="D1266" s="4" t="s">
        <v>156</v>
      </c>
      <c r="E1266" s="4"/>
      <c r="F1266" s="14" t="s">
        <v>1170</v>
      </c>
      <c r="G1266" s="5">
        <f t="shared" si="971"/>
        <v>1281.5999999999999</v>
      </c>
      <c r="H1266" s="5">
        <f t="shared" si="971"/>
        <v>1281.5999999999999</v>
      </c>
      <c r="I1266" s="5">
        <f t="shared" si="971"/>
        <v>1281.5999999999999</v>
      </c>
      <c r="J1266" s="5">
        <f t="shared" si="972"/>
        <v>0</v>
      </c>
      <c r="K1266" s="19"/>
    </row>
    <row r="1267" spans="1:11" ht="31.5" x14ac:dyDescent="0.25">
      <c r="A1267" s="4" t="s">
        <v>241</v>
      </c>
      <c r="B1267" s="4" t="s">
        <v>35</v>
      </c>
      <c r="C1267" s="4" t="s">
        <v>9</v>
      </c>
      <c r="D1267" s="4" t="s">
        <v>157</v>
      </c>
      <c r="E1267" s="4"/>
      <c r="F1267" s="14" t="s">
        <v>1171</v>
      </c>
      <c r="G1267" s="5">
        <f t="shared" si="971"/>
        <v>1281.5999999999999</v>
      </c>
      <c r="H1267" s="5">
        <f t="shared" si="971"/>
        <v>1281.5999999999999</v>
      </c>
      <c r="I1267" s="5">
        <f t="shared" si="971"/>
        <v>1281.5999999999999</v>
      </c>
      <c r="J1267" s="5">
        <f t="shared" si="972"/>
        <v>0</v>
      </c>
      <c r="K1267" s="19"/>
    </row>
    <row r="1268" spans="1:11" ht="47.25" x14ac:dyDescent="0.25">
      <c r="A1268" s="4" t="s">
        <v>241</v>
      </c>
      <c r="B1268" s="4" t="s">
        <v>35</v>
      </c>
      <c r="C1268" s="4" t="s">
        <v>9</v>
      </c>
      <c r="D1268" s="4" t="s">
        <v>147</v>
      </c>
      <c r="E1268" s="4"/>
      <c r="F1268" s="14" t="s">
        <v>607</v>
      </c>
      <c r="G1268" s="5">
        <f t="shared" si="971"/>
        <v>1281.5999999999999</v>
      </c>
      <c r="H1268" s="5">
        <f t="shared" si="971"/>
        <v>1281.5999999999999</v>
      </c>
      <c r="I1268" s="5">
        <f t="shared" si="971"/>
        <v>1281.5999999999999</v>
      </c>
      <c r="J1268" s="5">
        <f t="shared" si="972"/>
        <v>0</v>
      </c>
      <c r="K1268" s="19"/>
    </row>
    <row r="1269" spans="1:11" ht="31.5" x14ac:dyDescent="0.25">
      <c r="A1269" s="4" t="s">
        <v>241</v>
      </c>
      <c r="B1269" s="4" t="s">
        <v>35</v>
      </c>
      <c r="C1269" s="4" t="s">
        <v>9</v>
      </c>
      <c r="D1269" s="4" t="s">
        <v>147</v>
      </c>
      <c r="E1269" s="4" t="s">
        <v>15</v>
      </c>
      <c r="F1269" s="14" t="s">
        <v>560</v>
      </c>
      <c r="G1269" s="5">
        <f t="shared" si="971"/>
        <v>1281.5999999999999</v>
      </c>
      <c r="H1269" s="5">
        <f t="shared" si="971"/>
        <v>1281.5999999999999</v>
      </c>
      <c r="I1269" s="5">
        <f t="shared" si="971"/>
        <v>1281.5999999999999</v>
      </c>
      <c r="J1269" s="5">
        <f t="shared" si="972"/>
        <v>0</v>
      </c>
      <c r="K1269" s="19"/>
    </row>
    <row r="1270" spans="1:11" ht="31.5" x14ac:dyDescent="0.25">
      <c r="A1270" s="4" t="s">
        <v>241</v>
      </c>
      <c r="B1270" s="4" t="s">
        <v>35</v>
      </c>
      <c r="C1270" s="4" t="s">
        <v>9</v>
      </c>
      <c r="D1270" s="4" t="s">
        <v>147</v>
      </c>
      <c r="E1270" s="4" t="s">
        <v>16</v>
      </c>
      <c r="F1270" s="14" t="s">
        <v>561</v>
      </c>
      <c r="G1270" s="5">
        <v>1281.5999999999999</v>
      </c>
      <c r="H1270" s="5">
        <v>1281.5999999999999</v>
      </c>
      <c r="I1270" s="5">
        <v>1281.5999999999999</v>
      </c>
      <c r="J1270" s="5"/>
      <c r="K1270" s="19"/>
    </row>
    <row r="1271" spans="1:11" s="3" customFormat="1" x14ac:dyDescent="0.25">
      <c r="A1271" s="7" t="s">
        <v>241</v>
      </c>
      <c r="B1271" s="7" t="s">
        <v>97</v>
      </c>
      <c r="C1271" s="7"/>
      <c r="D1271" s="7"/>
      <c r="E1271" s="7"/>
      <c r="F1271" s="12" t="s">
        <v>523</v>
      </c>
      <c r="G1271" s="8">
        <f t="shared" ref="G1271:G1276" si="973">G1272</f>
        <v>375.3</v>
      </c>
      <c r="H1271" s="8">
        <f t="shared" ref="H1271:J1276" si="974">H1272</f>
        <v>0</v>
      </c>
      <c r="I1271" s="8">
        <f t="shared" si="974"/>
        <v>0</v>
      </c>
      <c r="J1271" s="8">
        <f t="shared" si="974"/>
        <v>0</v>
      </c>
      <c r="K1271" s="17"/>
    </row>
    <row r="1272" spans="1:11" s="10" customFormat="1" x14ac:dyDescent="0.25">
      <c r="A1272" s="9" t="s">
        <v>241</v>
      </c>
      <c r="B1272" s="9" t="s">
        <v>97</v>
      </c>
      <c r="C1272" s="9" t="s">
        <v>74</v>
      </c>
      <c r="D1272" s="9"/>
      <c r="E1272" s="9"/>
      <c r="F1272" s="13" t="s">
        <v>551</v>
      </c>
      <c r="G1272" s="11">
        <f t="shared" si="973"/>
        <v>375.3</v>
      </c>
      <c r="H1272" s="11">
        <f t="shared" si="974"/>
        <v>0</v>
      </c>
      <c r="I1272" s="11">
        <f t="shared" si="974"/>
        <v>0</v>
      </c>
      <c r="J1272" s="11">
        <f t="shared" si="974"/>
        <v>0</v>
      </c>
      <c r="K1272" s="18"/>
    </row>
    <row r="1273" spans="1:11" ht="31.5" x14ac:dyDescent="0.25">
      <c r="A1273" s="4" t="s">
        <v>241</v>
      </c>
      <c r="B1273" s="4" t="s">
        <v>97</v>
      </c>
      <c r="C1273" s="4" t="s">
        <v>74</v>
      </c>
      <c r="D1273" s="4" t="s">
        <v>26</v>
      </c>
      <c r="E1273" s="4"/>
      <c r="F1273" s="14" t="s">
        <v>847</v>
      </c>
      <c r="G1273" s="5">
        <f t="shared" si="973"/>
        <v>375.3</v>
      </c>
      <c r="H1273" s="5">
        <f t="shared" si="974"/>
        <v>0</v>
      </c>
      <c r="I1273" s="5">
        <f t="shared" si="974"/>
        <v>0</v>
      </c>
      <c r="J1273" s="5">
        <f t="shared" si="974"/>
        <v>0</v>
      </c>
      <c r="K1273" s="19"/>
    </row>
    <row r="1274" spans="1:11" ht="47.25" x14ac:dyDescent="0.25">
      <c r="A1274" s="4" t="s">
        <v>241</v>
      </c>
      <c r="B1274" s="4" t="s">
        <v>97</v>
      </c>
      <c r="C1274" s="4" t="s">
        <v>74</v>
      </c>
      <c r="D1274" s="4" t="s">
        <v>101</v>
      </c>
      <c r="E1274" s="4"/>
      <c r="F1274" s="14" t="s">
        <v>1142</v>
      </c>
      <c r="G1274" s="5">
        <f t="shared" si="973"/>
        <v>375.3</v>
      </c>
      <c r="H1274" s="5">
        <f t="shared" si="974"/>
        <v>0</v>
      </c>
      <c r="I1274" s="5">
        <f t="shared" si="974"/>
        <v>0</v>
      </c>
      <c r="J1274" s="5">
        <f t="shared" si="974"/>
        <v>0</v>
      </c>
      <c r="K1274" s="19"/>
    </row>
    <row r="1275" spans="1:11" ht="47.25" x14ac:dyDescent="0.25">
      <c r="A1275" s="4" t="s">
        <v>241</v>
      </c>
      <c r="B1275" s="4" t="s">
        <v>97</v>
      </c>
      <c r="C1275" s="4" t="s">
        <v>74</v>
      </c>
      <c r="D1275" s="4" t="s">
        <v>98</v>
      </c>
      <c r="E1275" s="4"/>
      <c r="F1275" s="14" t="s">
        <v>594</v>
      </c>
      <c r="G1275" s="5">
        <f t="shared" si="973"/>
        <v>375.3</v>
      </c>
      <c r="H1275" s="5">
        <f t="shared" si="974"/>
        <v>0</v>
      </c>
      <c r="I1275" s="5">
        <f t="shared" si="974"/>
        <v>0</v>
      </c>
      <c r="J1275" s="5">
        <f t="shared" si="974"/>
        <v>0</v>
      </c>
      <c r="K1275" s="19"/>
    </row>
    <row r="1276" spans="1:11" ht="31.5" x14ac:dyDescent="0.25">
      <c r="A1276" s="4" t="s">
        <v>241</v>
      </c>
      <c r="B1276" s="4" t="s">
        <v>97</v>
      </c>
      <c r="C1276" s="4" t="s">
        <v>74</v>
      </c>
      <c r="D1276" s="4" t="s">
        <v>98</v>
      </c>
      <c r="E1276" s="4" t="s">
        <v>15</v>
      </c>
      <c r="F1276" s="14" t="s">
        <v>560</v>
      </c>
      <c r="G1276" s="5">
        <f t="shared" si="973"/>
        <v>375.3</v>
      </c>
      <c r="H1276" s="5">
        <f t="shared" si="974"/>
        <v>0</v>
      </c>
      <c r="I1276" s="5">
        <f t="shared" si="974"/>
        <v>0</v>
      </c>
      <c r="J1276" s="5">
        <f t="shared" si="974"/>
        <v>0</v>
      </c>
      <c r="K1276" s="19"/>
    </row>
    <row r="1277" spans="1:11" ht="31.5" x14ac:dyDescent="0.25">
      <c r="A1277" s="4" t="s">
        <v>241</v>
      </c>
      <c r="B1277" s="4" t="s">
        <v>97</v>
      </c>
      <c r="C1277" s="4" t="s">
        <v>74</v>
      </c>
      <c r="D1277" s="4" t="s">
        <v>98</v>
      </c>
      <c r="E1277" s="4" t="s">
        <v>16</v>
      </c>
      <c r="F1277" s="14" t="s">
        <v>561</v>
      </c>
      <c r="G1277" s="5">
        <v>375.3</v>
      </c>
      <c r="H1277" s="5">
        <v>0</v>
      </c>
      <c r="I1277" s="5">
        <v>0</v>
      </c>
      <c r="J1277" s="5"/>
      <c r="K1277" s="19"/>
    </row>
    <row r="1278" spans="1:11" s="3" customFormat="1" x14ac:dyDescent="0.25">
      <c r="A1278" s="7" t="s">
        <v>241</v>
      </c>
      <c r="B1278" s="7" t="s">
        <v>41</v>
      </c>
      <c r="C1278" s="7"/>
      <c r="D1278" s="7"/>
      <c r="E1278" s="7"/>
      <c r="F1278" s="28" t="s">
        <v>946</v>
      </c>
      <c r="G1278" s="8">
        <f t="shared" ref="G1278:I1284" si="975">G1279</f>
        <v>1821.2</v>
      </c>
      <c r="H1278" s="8">
        <f t="shared" si="975"/>
        <v>1821.2</v>
      </c>
      <c r="I1278" s="8">
        <f t="shared" si="975"/>
        <v>1821.2</v>
      </c>
      <c r="J1278" s="8">
        <f t="shared" ref="J1278:J1284" si="976">J1279</f>
        <v>0</v>
      </c>
      <c r="K1278" s="17"/>
    </row>
    <row r="1279" spans="1:11" s="10" customFormat="1" x14ac:dyDescent="0.25">
      <c r="A1279" s="9" t="s">
        <v>241</v>
      </c>
      <c r="B1279" s="9" t="s">
        <v>41</v>
      </c>
      <c r="C1279" s="9" t="s">
        <v>169</v>
      </c>
      <c r="D1279" s="9"/>
      <c r="E1279" s="9"/>
      <c r="F1279" s="13" t="s">
        <v>778</v>
      </c>
      <c r="G1279" s="11">
        <f t="shared" si="975"/>
        <v>1821.2</v>
      </c>
      <c r="H1279" s="11">
        <f t="shared" si="975"/>
        <v>1821.2</v>
      </c>
      <c r="I1279" s="11">
        <f t="shared" si="975"/>
        <v>1821.2</v>
      </c>
      <c r="J1279" s="11">
        <f t="shared" si="976"/>
        <v>0</v>
      </c>
      <c r="K1279" s="18"/>
    </row>
    <row r="1280" spans="1:11" ht="31.5" x14ac:dyDescent="0.25">
      <c r="A1280" s="4" t="s">
        <v>241</v>
      </c>
      <c r="B1280" s="4" t="s">
        <v>41</v>
      </c>
      <c r="C1280" s="4" t="s">
        <v>169</v>
      </c>
      <c r="D1280" s="4" t="s">
        <v>671</v>
      </c>
      <c r="E1280" s="4"/>
      <c r="F1280" s="14" t="s">
        <v>1188</v>
      </c>
      <c r="G1280" s="5">
        <f t="shared" si="975"/>
        <v>1821.2</v>
      </c>
      <c r="H1280" s="5">
        <f t="shared" si="975"/>
        <v>1821.2</v>
      </c>
      <c r="I1280" s="5">
        <f t="shared" si="975"/>
        <v>1821.2</v>
      </c>
      <c r="J1280" s="5">
        <f t="shared" si="976"/>
        <v>0</v>
      </c>
      <c r="K1280" s="19"/>
    </row>
    <row r="1281" spans="1:11" ht="31.5" x14ac:dyDescent="0.25">
      <c r="A1281" s="4" t="s">
        <v>241</v>
      </c>
      <c r="B1281" s="4" t="s">
        <v>41</v>
      </c>
      <c r="C1281" s="4" t="s">
        <v>169</v>
      </c>
      <c r="D1281" s="4" t="s">
        <v>675</v>
      </c>
      <c r="E1281" s="4"/>
      <c r="F1281" s="14" t="s">
        <v>1194</v>
      </c>
      <c r="G1281" s="5">
        <f t="shared" si="975"/>
        <v>1821.2</v>
      </c>
      <c r="H1281" s="5">
        <f t="shared" si="975"/>
        <v>1821.2</v>
      </c>
      <c r="I1281" s="5">
        <f t="shared" si="975"/>
        <v>1821.2</v>
      </c>
      <c r="J1281" s="5">
        <f t="shared" si="976"/>
        <v>0</v>
      </c>
      <c r="K1281" s="19"/>
    </row>
    <row r="1282" spans="1:11" ht="63" x14ac:dyDescent="0.25">
      <c r="A1282" s="4" t="s">
        <v>241</v>
      </c>
      <c r="B1282" s="4" t="s">
        <v>41</v>
      </c>
      <c r="C1282" s="4" t="s">
        <v>169</v>
      </c>
      <c r="D1282" s="4" t="s">
        <v>676</v>
      </c>
      <c r="E1282" s="4"/>
      <c r="F1282" s="14" t="s">
        <v>1195</v>
      </c>
      <c r="G1282" s="5">
        <f t="shared" si="975"/>
        <v>1821.2</v>
      </c>
      <c r="H1282" s="5">
        <f t="shared" si="975"/>
        <v>1821.2</v>
      </c>
      <c r="I1282" s="5">
        <f t="shared" si="975"/>
        <v>1821.2</v>
      </c>
      <c r="J1282" s="5">
        <f t="shared" si="976"/>
        <v>0</v>
      </c>
      <c r="K1282" s="19"/>
    </row>
    <row r="1283" spans="1:11" ht="31.5" x14ac:dyDescent="0.25">
      <c r="A1283" s="4" t="s">
        <v>241</v>
      </c>
      <c r="B1283" s="4" t="s">
        <v>41</v>
      </c>
      <c r="C1283" s="4" t="s">
        <v>169</v>
      </c>
      <c r="D1283" s="4" t="s">
        <v>674</v>
      </c>
      <c r="E1283" s="4"/>
      <c r="F1283" s="14" t="s">
        <v>789</v>
      </c>
      <c r="G1283" s="5">
        <f t="shared" si="975"/>
        <v>1821.2</v>
      </c>
      <c r="H1283" s="5">
        <f t="shared" si="975"/>
        <v>1821.2</v>
      </c>
      <c r="I1283" s="5">
        <f t="shared" si="975"/>
        <v>1821.2</v>
      </c>
      <c r="J1283" s="5">
        <f t="shared" si="976"/>
        <v>0</v>
      </c>
      <c r="K1283" s="19"/>
    </row>
    <row r="1284" spans="1:11" ht="31.5" x14ac:dyDescent="0.25">
      <c r="A1284" s="4" t="s">
        <v>241</v>
      </c>
      <c r="B1284" s="4" t="s">
        <v>41</v>
      </c>
      <c r="C1284" s="4" t="s">
        <v>169</v>
      </c>
      <c r="D1284" s="4" t="s">
        <v>674</v>
      </c>
      <c r="E1284" s="4" t="s">
        <v>15</v>
      </c>
      <c r="F1284" s="14" t="s">
        <v>560</v>
      </c>
      <c r="G1284" s="5">
        <f t="shared" si="975"/>
        <v>1821.2</v>
      </c>
      <c r="H1284" s="5">
        <f t="shared" si="975"/>
        <v>1821.2</v>
      </c>
      <c r="I1284" s="5">
        <f t="shared" si="975"/>
        <v>1821.2</v>
      </c>
      <c r="J1284" s="5">
        <f t="shared" si="976"/>
        <v>0</v>
      </c>
      <c r="K1284" s="19"/>
    </row>
    <row r="1285" spans="1:11" ht="31.5" x14ac:dyDescent="0.25">
      <c r="A1285" s="4" t="s">
        <v>241</v>
      </c>
      <c r="B1285" s="4" t="s">
        <v>41</v>
      </c>
      <c r="C1285" s="4" t="s">
        <v>169</v>
      </c>
      <c r="D1285" s="4" t="s">
        <v>674</v>
      </c>
      <c r="E1285" s="4" t="s">
        <v>16</v>
      </c>
      <c r="F1285" s="14" t="s">
        <v>561</v>
      </c>
      <c r="G1285" s="5">
        <v>1821.2</v>
      </c>
      <c r="H1285" s="5">
        <v>1821.2</v>
      </c>
      <c r="I1285" s="5">
        <v>1821.2</v>
      </c>
      <c r="J1285" s="5"/>
      <c r="K1285" s="19"/>
    </row>
    <row r="1286" spans="1:11" s="3" customFormat="1" ht="31.5" x14ac:dyDescent="0.25">
      <c r="A1286" s="7" t="s">
        <v>242</v>
      </c>
      <c r="B1286" s="7"/>
      <c r="C1286" s="7"/>
      <c r="D1286" s="7"/>
      <c r="E1286" s="7"/>
      <c r="F1286" s="28" t="s">
        <v>499</v>
      </c>
      <c r="G1286" s="8">
        <f>G1287+G1341+G1366+G1422+G1465+G1481+G1495+G1503</f>
        <v>487609.00000000006</v>
      </c>
      <c r="H1286" s="8">
        <f>H1287+H1341+H1366+H1422+H1465+H1481+H1495+H1503</f>
        <v>466721.9</v>
      </c>
      <c r="I1286" s="8">
        <f>I1287+I1341+I1366+I1422+I1465+I1481+I1495+I1503</f>
        <v>524228.3</v>
      </c>
      <c r="J1286" s="8">
        <f>J1287+J1341+J1366+J1422+J1465+J1481+J1495+J1503</f>
        <v>0</v>
      </c>
      <c r="K1286" s="17"/>
    </row>
    <row r="1287" spans="1:11" s="3" customFormat="1" x14ac:dyDescent="0.25">
      <c r="A1287" s="7" t="s">
        <v>242</v>
      </c>
      <c r="B1287" s="7" t="s">
        <v>9</v>
      </c>
      <c r="C1287" s="7"/>
      <c r="D1287" s="7"/>
      <c r="E1287" s="7"/>
      <c r="F1287" s="28" t="s">
        <v>516</v>
      </c>
      <c r="G1287" s="8">
        <f>G1288+G1307</f>
        <v>66387.7</v>
      </c>
      <c r="H1287" s="8">
        <f>H1288+H1307</f>
        <v>58077.1</v>
      </c>
      <c r="I1287" s="8">
        <f>I1288+I1307</f>
        <v>58901</v>
      </c>
      <c r="J1287" s="8">
        <f>J1288+J1307</f>
        <v>0</v>
      </c>
      <c r="K1287" s="17"/>
    </row>
    <row r="1288" spans="1:11" s="10" customFormat="1" ht="63" x14ac:dyDescent="0.25">
      <c r="A1288" s="9" t="s">
        <v>242</v>
      </c>
      <c r="B1288" s="9" t="s">
        <v>9</v>
      </c>
      <c r="C1288" s="9" t="s">
        <v>34</v>
      </c>
      <c r="D1288" s="9"/>
      <c r="E1288" s="9"/>
      <c r="F1288" s="13" t="s">
        <v>528</v>
      </c>
      <c r="G1288" s="11">
        <f>G1289+G1297</f>
        <v>53026.399999999994</v>
      </c>
      <c r="H1288" s="11">
        <f t="shared" ref="H1288:J1288" si="977">H1289+H1297</f>
        <v>45608.5</v>
      </c>
      <c r="I1288" s="11">
        <f t="shared" si="977"/>
        <v>45608.5</v>
      </c>
      <c r="J1288" s="11">
        <f t="shared" si="977"/>
        <v>0</v>
      </c>
      <c r="K1288" s="18"/>
    </row>
    <row r="1289" spans="1:11" ht="47.25" x14ac:dyDescent="0.25">
      <c r="A1289" s="4" t="s">
        <v>242</v>
      </c>
      <c r="B1289" s="4" t="s">
        <v>9</v>
      </c>
      <c r="C1289" s="4" t="s">
        <v>34</v>
      </c>
      <c r="D1289" s="4" t="s">
        <v>115</v>
      </c>
      <c r="E1289" s="4"/>
      <c r="F1289" s="14" t="s">
        <v>1199</v>
      </c>
      <c r="G1289" s="5">
        <f t="shared" ref="G1289:I1291" si="978">G1290</f>
        <v>5619.7</v>
      </c>
      <c r="H1289" s="5">
        <f t="shared" si="978"/>
        <v>5619.7</v>
      </c>
      <c r="I1289" s="5">
        <f t="shared" si="978"/>
        <v>5619.7</v>
      </c>
      <c r="J1289" s="5">
        <f t="shared" ref="J1289:J1291" si="979">J1290</f>
        <v>0</v>
      </c>
      <c r="K1289" s="19"/>
    </row>
    <row r="1290" spans="1:11" ht="31.5" x14ac:dyDescent="0.25">
      <c r="A1290" s="4" t="s">
        <v>242</v>
      </c>
      <c r="B1290" s="4" t="s">
        <v>9</v>
      </c>
      <c r="C1290" s="4" t="s">
        <v>34</v>
      </c>
      <c r="D1290" s="4" t="s">
        <v>172</v>
      </c>
      <c r="E1290" s="4"/>
      <c r="F1290" s="14" t="s">
        <v>1207</v>
      </c>
      <c r="G1290" s="5">
        <f t="shared" si="978"/>
        <v>5619.7</v>
      </c>
      <c r="H1290" s="5">
        <f t="shared" si="978"/>
        <v>5619.7</v>
      </c>
      <c r="I1290" s="5">
        <f t="shared" si="978"/>
        <v>5619.7</v>
      </c>
      <c r="J1290" s="5">
        <f t="shared" si="979"/>
        <v>0</v>
      </c>
      <c r="K1290" s="19"/>
    </row>
    <row r="1291" spans="1:11" ht="63" x14ac:dyDescent="0.25">
      <c r="A1291" s="4" t="s">
        <v>242</v>
      </c>
      <c r="B1291" s="4" t="s">
        <v>9</v>
      </c>
      <c r="C1291" s="4" t="s">
        <v>34</v>
      </c>
      <c r="D1291" s="4" t="s">
        <v>181</v>
      </c>
      <c r="E1291" s="4"/>
      <c r="F1291" s="14" t="s">
        <v>1037</v>
      </c>
      <c r="G1291" s="5">
        <f t="shared" si="978"/>
        <v>5619.7</v>
      </c>
      <c r="H1291" s="5">
        <f t="shared" si="978"/>
        <v>5619.7</v>
      </c>
      <c r="I1291" s="5">
        <f t="shared" si="978"/>
        <v>5619.7</v>
      </c>
      <c r="J1291" s="5">
        <f t="shared" si="979"/>
        <v>0</v>
      </c>
      <c r="K1291" s="19"/>
    </row>
    <row r="1292" spans="1:11" ht="31.5" x14ac:dyDescent="0.25">
      <c r="A1292" s="4" t="s">
        <v>242</v>
      </c>
      <c r="B1292" s="4" t="s">
        <v>9</v>
      </c>
      <c r="C1292" s="4" t="s">
        <v>34</v>
      </c>
      <c r="D1292" s="4" t="s">
        <v>178</v>
      </c>
      <c r="E1292" s="4"/>
      <c r="F1292" s="14" t="s">
        <v>628</v>
      </c>
      <c r="G1292" s="5">
        <f t="shared" ref="G1292:I1292" si="980">G1293+G1295</f>
        <v>5619.7</v>
      </c>
      <c r="H1292" s="5">
        <f t="shared" si="980"/>
        <v>5619.7</v>
      </c>
      <c r="I1292" s="5">
        <f t="shared" si="980"/>
        <v>5619.7</v>
      </c>
      <c r="J1292" s="5">
        <f t="shared" ref="J1292" si="981">J1293+J1295</f>
        <v>0</v>
      </c>
      <c r="K1292" s="19"/>
    </row>
    <row r="1293" spans="1:11" ht="78.75" x14ac:dyDescent="0.25">
      <c r="A1293" s="4" t="s">
        <v>242</v>
      </c>
      <c r="B1293" s="4" t="s">
        <v>9</v>
      </c>
      <c r="C1293" s="4" t="s">
        <v>34</v>
      </c>
      <c r="D1293" s="4" t="s">
        <v>178</v>
      </c>
      <c r="E1293" s="4" t="s">
        <v>22</v>
      </c>
      <c r="F1293" s="14" t="s">
        <v>557</v>
      </c>
      <c r="G1293" s="5">
        <f t="shared" ref="G1293:I1293" si="982">G1294</f>
        <v>5233.3</v>
      </c>
      <c r="H1293" s="5">
        <f t="shared" si="982"/>
        <v>5233.3</v>
      </c>
      <c r="I1293" s="5">
        <f t="shared" si="982"/>
        <v>5233.3</v>
      </c>
      <c r="J1293" s="5">
        <f t="shared" ref="J1293" si="983">J1294</f>
        <v>0</v>
      </c>
      <c r="K1293" s="19"/>
    </row>
    <row r="1294" spans="1:11" ht="31.5" x14ac:dyDescent="0.25">
      <c r="A1294" s="4" t="s">
        <v>242</v>
      </c>
      <c r="B1294" s="4" t="s">
        <v>9</v>
      </c>
      <c r="C1294" s="4" t="s">
        <v>34</v>
      </c>
      <c r="D1294" s="4" t="s">
        <v>178</v>
      </c>
      <c r="E1294" s="4" t="s">
        <v>32</v>
      </c>
      <c r="F1294" s="14" t="s">
        <v>559</v>
      </c>
      <c r="G1294" s="5">
        <v>5233.3</v>
      </c>
      <c r="H1294" s="5">
        <v>5233.3</v>
      </c>
      <c r="I1294" s="5">
        <v>5233.3</v>
      </c>
      <c r="J1294" s="5"/>
      <c r="K1294" s="19"/>
    </row>
    <row r="1295" spans="1:11" ht="31.5" x14ac:dyDescent="0.25">
      <c r="A1295" s="4" t="s">
        <v>242</v>
      </c>
      <c r="B1295" s="4" t="s">
        <v>9</v>
      </c>
      <c r="C1295" s="4" t="s">
        <v>34</v>
      </c>
      <c r="D1295" s="4" t="s">
        <v>178</v>
      </c>
      <c r="E1295" s="4" t="s">
        <v>15</v>
      </c>
      <c r="F1295" s="14" t="s">
        <v>560</v>
      </c>
      <c r="G1295" s="5">
        <f t="shared" ref="G1295:I1295" si="984">G1296</f>
        <v>386.4</v>
      </c>
      <c r="H1295" s="5">
        <f t="shared" si="984"/>
        <v>386.4</v>
      </c>
      <c r="I1295" s="5">
        <f t="shared" si="984"/>
        <v>386.4</v>
      </c>
      <c r="J1295" s="5">
        <f t="shared" ref="J1295" si="985">J1296</f>
        <v>0</v>
      </c>
      <c r="K1295" s="19"/>
    </row>
    <row r="1296" spans="1:11" ht="31.5" x14ac:dyDescent="0.25">
      <c r="A1296" s="4" t="s">
        <v>242</v>
      </c>
      <c r="B1296" s="4" t="s">
        <v>9</v>
      </c>
      <c r="C1296" s="4" t="s">
        <v>34</v>
      </c>
      <c r="D1296" s="4" t="s">
        <v>178</v>
      </c>
      <c r="E1296" s="4" t="s">
        <v>16</v>
      </c>
      <c r="F1296" s="14" t="s">
        <v>561</v>
      </c>
      <c r="G1296" s="5">
        <v>386.4</v>
      </c>
      <c r="H1296" s="5">
        <v>386.4</v>
      </c>
      <c r="I1296" s="5">
        <v>386.4</v>
      </c>
      <c r="J1296" s="5"/>
      <c r="K1296" s="19"/>
    </row>
    <row r="1297" spans="1:11" ht="31.5" x14ac:dyDescent="0.25">
      <c r="A1297" s="4" t="s">
        <v>242</v>
      </c>
      <c r="B1297" s="4" t="s">
        <v>9</v>
      </c>
      <c r="C1297" s="4" t="s">
        <v>34</v>
      </c>
      <c r="D1297" s="4" t="s">
        <v>29</v>
      </c>
      <c r="E1297" s="4"/>
      <c r="F1297" s="14" t="s">
        <v>882</v>
      </c>
      <c r="G1297" s="5">
        <f t="shared" ref="G1297:I1297" si="986">G1298</f>
        <v>47406.7</v>
      </c>
      <c r="H1297" s="5">
        <f t="shared" si="986"/>
        <v>39988.800000000003</v>
      </c>
      <c r="I1297" s="5">
        <f t="shared" si="986"/>
        <v>39988.800000000003</v>
      </c>
      <c r="J1297" s="5">
        <f t="shared" ref="J1297" si="987">J1298</f>
        <v>0</v>
      </c>
      <c r="K1297" s="19"/>
    </row>
    <row r="1298" spans="1:11" ht="31.5" x14ac:dyDescent="0.25">
      <c r="A1298" s="4" t="s">
        <v>242</v>
      </c>
      <c r="B1298" s="4" t="s">
        <v>9</v>
      </c>
      <c r="C1298" s="4" t="s">
        <v>34</v>
      </c>
      <c r="D1298" s="4" t="s">
        <v>182</v>
      </c>
      <c r="E1298" s="4"/>
      <c r="F1298" s="14" t="s">
        <v>884</v>
      </c>
      <c r="G1298" s="5">
        <f t="shared" ref="G1298:I1298" si="988">G1299+G1302</f>
        <v>47406.7</v>
      </c>
      <c r="H1298" s="5">
        <f t="shared" si="988"/>
        <v>39988.800000000003</v>
      </c>
      <c r="I1298" s="5">
        <f t="shared" si="988"/>
        <v>39988.800000000003</v>
      </c>
      <c r="J1298" s="5">
        <f t="shared" ref="J1298" si="989">J1299+J1302</f>
        <v>0</v>
      </c>
      <c r="K1298" s="19"/>
    </row>
    <row r="1299" spans="1:11" ht="31.5" x14ac:dyDescent="0.25">
      <c r="A1299" s="4" t="s">
        <v>242</v>
      </c>
      <c r="B1299" s="4" t="s">
        <v>9</v>
      </c>
      <c r="C1299" s="4" t="s">
        <v>34</v>
      </c>
      <c r="D1299" s="4" t="s">
        <v>179</v>
      </c>
      <c r="E1299" s="4"/>
      <c r="F1299" s="14" t="s">
        <v>875</v>
      </c>
      <c r="G1299" s="5">
        <f t="shared" ref="G1299:I1300" si="990">G1300</f>
        <v>43764.7</v>
      </c>
      <c r="H1299" s="5">
        <f t="shared" si="990"/>
        <v>36346.800000000003</v>
      </c>
      <c r="I1299" s="5">
        <f t="shared" si="990"/>
        <v>36346.800000000003</v>
      </c>
      <c r="J1299" s="5">
        <f t="shared" ref="J1299:J1300" si="991">J1300</f>
        <v>0</v>
      </c>
      <c r="K1299" s="19"/>
    </row>
    <row r="1300" spans="1:11" ht="78.75" x14ac:dyDescent="0.25">
      <c r="A1300" s="4" t="s">
        <v>242</v>
      </c>
      <c r="B1300" s="4" t="s">
        <v>9</v>
      </c>
      <c r="C1300" s="4" t="s">
        <v>34</v>
      </c>
      <c r="D1300" s="4" t="s">
        <v>179</v>
      </c>
      <c r="E1300" s="4" t="s">
        <v>22</v>
      </c>
      <c r="F1300" s="14" t="s">
        <v>557</v>
      </c>
      <c r="G1300" s="5">
        <f t="shared" si="990"/>
        <v>43764.7</v>
      </c>
      <c r="H1300" s="5">
        <f t="shared" si="990"/>
        <v>36346.800000000003</v>
      </c>
      <c r="I1300" s="5">
        <f t="shared" si="990"/>
        <v>36346.800000000003</v>
      </c>
      <c r="J1300" s="5">
        <f t="shared" si="991"/>
        <v>0</v>
      </c>
      <c r="K1300" s="19"/>
    </row>
    <row r="1301" spans="1:11" ht="31.5" x14ac:dyDescent="0.25">
      <c r="A1301" s="4" t="s">
        <v>242</v>
      </c>
      <c r="B1301" s="4" t="s">
        <v>9</v>
      </c>
      <c r="C1301" s="4" t="s">
        <v>34</v>
      </c>
      <c r="D1301" s="4" t="s">
        <v>179</v>
      </c>
      <c r="E1301" s="4" t="s">
        <v>32</v>
      </c>
      <c r="F1301" s="14" t="s">
        <v>559</v>
      </c>
      <c r="G1301" s="5">
        <v>43764.7</v>
      </c>
      <c r="H1301" s="5">
        <v>36346.800000000003</v>
      </c>
      <c r="I1301" s="5">
        <v>36346.800000000003</v>
      </c>
      <c r="J1301" s="5"/>
      <c r="K1301" s="19"/>
    </row>
    <row r="1302" spans="1:11" ht="31.5" x14ac:dyDescent="0.25">
      <c r="A1302" s="4" t="s">
        <v>242</v>
      </c>
      <c r="B1302" s="4" t="s">
        <v>9</v>
      </c>
      <c r="C1302" s="4" t="s">
        <v>34</v>
      </c>
      <c r="D1302" s="4" t="s">
        <v>180</v>
      </c>
      <c r="E1302" s="4"/>
      <c r="F1302" s="14" t="s">
        <v>876</v>
      </c>
      <c r="G1302" s="5">
        <f>G1305+G1303</f>
        <v>3642</v>
      </c>
      <c r="H1302" s="5">
        <f t="shared" ref="H1302:J1302" si="992">H1305+H1303</f>
        <v>3642</v>
      </c>
      <c r="I1302" s="5">
        <f t="shared" si="992"/>
        <v>3642</v>
      </c>
      <c r="J1302" s="5">
        <f t="shared" si="992"/>
        <v>0</v>
      </c>
      <c r="K1302" s="19"/>
    </row>
    <row r="1303" spans="1:11" ht="78.75" x14ac:dyDescent="0.25">
      <c r="A1303" s="4" t="s">
        <v>242</v>
      </c>
      <c r="B1303" s="4" t="s">
        <v>9</v>
      </c>
      <c r="C1303" s="4" t="s">
        <v>34</v>
      </c>
      <c r="D1303" s="4" t="s">
        <v>180</v>
      </c>
      <c r="E1303" s="4" t="s">
        <v>22</v>
      </c>
      <c r="F1303" s="14" t="s">
        <v>557</v>
      </c>
      <c r="G1303" s="5">
        <f>G1304</f>
        <v>7.6</v>
      </c>
      <c r="H1303" s="5">
        <f t="shared" ref="H1303:J1303" si="993">H1304</f>
        <v>0</v>
      </c>
      <c r="I1303" s="5">
        <f t="shared" si="993"/>
        <v>0</v>
      </c>
      <c r="J1303" s="5">
        <f t="shared" si="993"/>
        <v>0</v>
      </c>
      <c r="K1303" s="19"/>
    </row>
    <row r="1304" spans="1:11" ht="31.5" x14ac:dyDescent="0.25">
      <c r="A1304" s="4" t="s">
        <v>242</v>
      </c>
      <c r="B1304" s="4" t="s">
        <v>9</v>
      </c>
      <c r="C1304" s="4" t="s">
        <v>34</v>
      </c>
      <c r="D1304" s="4" t="s">
        <v>180</v>
      </c>
      <c r="E1304" s="4" t="s">
        <v>32</v>
      </c>
      <c r="F1304" s="14" t="s">
        <v>559</v>
      </c>
      <c r="G1304" s="5">
        <v>7.6</v>
      </c>
      <c r="H1304" s="5">
        <v>0</v>
      </c>
      <c r="I1304" s="5">
        <v>0</v>
      </c>
      <c r="J1304" s="5"/>
      <c r="K1304" s="19"/>
    </row>
    <row r="1305" spans="1:11" ht="31.5" x14ac:dyDescent="0.25">
      <c r="A1305" s="4" t="s">
        <v>242</v>
      </c>
      <c r="B1305" s="4" t="s">
        <v>9</v>
      </c>
      <c r="C1305" s="4" t="s">
        <v>34</v>
      </c>
      <c r="D1305" s="4" t="s">
        <v>180</v>
      </c>
      <c r="E1305" s="4" t="s">
        <v>15</v>
      </c>
      <c r="F1305" s="14" t="s">
        <v>560</v>
      </c>
      <c r="G1305" s="5">
        <f t="shared" ref="G1305:I1305" si="994">G1306</f>
        <v>3634.4</v>
      </c>
      <c r="H1305" s="5">
        <f t="shared" si="994"/>
        <v>3642</v>
      </c>
      <c r="I1305" s="5">
        <f t="shared" si="994"/>
        <v>3642</v>
      </c>
      <c r="J1305" s="5">
        <f t="shared" ref="J1305" si="995">J1306</f>
        <v>0</v>
      </c>
      <c r="K1305" s="19"/>
    </row>
    <row r="1306" spans="1:11" ht="31.5" x14ac:dyDescent="0.25">
      <c r="A1306" s="4" t="s">
        <v>242</v>
      </c>
      <c r="B1306" s="4" t="s">
        <v>9</v>
      </c>
      <c r="C1306" s="4" t="s">
        <v>34</v>
      </c>
      <c r="D1306" s="4" t="s">
        <v>180</v>
      </c>
      <c r="E1306" s="4" t="s">
        <v>16</v>
      </c>
      <c r="F1306" s="14" t="s">
        <v>561</v>
      </c>
      <c r="G1306" s="5">
        <v>3634.4</v>
      </c>
      <c r="H1306" s="5">
        <v>3642</v>
      </c>
      <c r="I1306" s="5">
        <v>3642</v>
      </c>
      <c r="J1306" s="5"/>
      <c r="K1306" s="19"/>
    </row>
    <row r="1307" spans="1:11" s="10" customFormat="1" x14ac:dyDescent="0.25">
      <c r="A1307" s="9" t="s">
        <v>242</v>
      </c>
      <c r="B1307" s="9" t="s">
        <v>9</v>
      </c>
      <c r="C1307" s="9" t="s">
        <v>10</v>
      </c>
      <c r="D1307" s="9"/>
      <c r="E1307" s="9"/>
      <c r="F1307" s="13" t="s">
        <v>532</v>
      </c>
      <c r="G1307" s="11">
        <f t="shared" ref="G1307:I1307" si="996">G1308</f>
        <v>13361.3</v>
      </c>
      <c r="H1307" s="11">
        <f t="shared" si="996"/>
        <v>12468.599999999999</v>
      </c>
      <c r="I1307" s="11">
        <f t="shared" si="996"/>
        <v>13292.5</v>
      </c>
      <c r="J1307" s="11">
        <f t="shared" ref="J1307" si="997">J1308</f>
        <v>0</v>
      </c>
      <c r="K1307" s="18"/>
    </row>
    <row r="1308" spans="1:11" x14ac:dyDescent="0.25">
      <c r="A1308" s="4" t="s">
        <v>242</v>
      </c>
      <c r="B1308" s="4" t="s">
        <v>9</v>
      </c>
      <c r="C1308" s="4" t="s">
        <v>10</v>
      </c>
      <c r="D1308" s="4" t="s">
        <v>127</v>
      </c>
      <c r="E1308" s="4"/>
      <c r="F1308" s="14" t="s">
        <v>1148</v>
      </c>
      <c r="G1308" s="5">
        <f>G1309+G1333</f>
        <v>13361.3</v>
      </c>
      <c r="H1308" s="5">
        <f>H1309+H1333</f>
        <v>12468.599999999999</v>
      </c>
      <c r="I1308" s="5">
        <f>I1309+I1333</f>
        <v>13292.5</v>
      </c>
      <c r="J1308" s="5">
        <f>J1309+J1333</f>
        <v>0</v>
      </c>
      <c r="K1308" s="19"/>
    </row>
    <row r="1309" spans="1:11" ht="31.5" x14ac:dyDescent="0.25">
      <c r="A1309" s="4" t="s">
        <v>242</v>
      </c>
      <c r="B1309" s="4" t="s">
        <v>9</v>
      </c>
      <c r="C1309" s="4" t="s">
        <v>10</v>
      </c>
      <c r="D1309" s="4" t="s">
        <v>189</v>
      </c>
      <c r="E1309" s="4"/>
      <c r="F1309" s="14" t="s">
        <v>1149</v>
      </c>
      <c r="G1309" s="5">
        <f>G1310+G1320+G1327</f>
        <v>13041.3</v>
      </c>
      <c r="H1309" s="5">
        <f>H1310+H1320+H1327</f>
        <v>12148.599999999999</v>
      </c>
      <c r="I1309" s="5">
        <f>I1310+I1320+I1327</f>
        <v>12972.5</v>
      </c>
      <c r="J1309" s="5">
        <f>J1310+J1320+J1327</f>
        <v>0</v>
      </c>
      <c r="K1309" s="19"/>
    </row>
    <row r="1310" spans="1:11" ht="63" x14ac:dyDescent="0.25">
      <c r="A1310" s="4" t="s">
        <v>242</v>
      </c>
      <c r="B1310" s="4" t="s">
        <v>9</v>
      </c>
      <c r="C1310" s="4" t="s">
        <v>10</v>
      </c>
      <c r="D1310" s="4" t="s">
        <v>190</v>
      </c>
      <c r="E1310" s="4"/>
      <c r="F1310" s="14" t="s">
        <v>1150</v>
      </c>
      <c r="G1310" s="5">
        <f>G1311+G1314+G1317</f>
        <v>871</v>
      </c>
      <c r="H1310" s="5">
        <f t="shared" ref="H1310:J1310" si="998">H1311+H1314+H1317</f>
        <v>871</v>
      </c>
      <c r="I1310" s="5">
        <f t="shared" si="998"/>
        <v>871</v>
      </c>
      <c r="J1310" s="5">
        <f t="shared" si="998"/>
        <v>0</v>
      </c>
      <c r="K1310" s="19"/>
    </row>
    <row r="1311" spans="1:11" ht="63" x14ac:dyDescent="0.25">
      <c r="A1311" s="4" t="s">
        <v>242</v>
      </c>
      <c r="B1311" s="4" t="s">
        <v>9</v>
      </c>
      <c r="C1311" s="4" t="s">
        <v>10</v>
      </c>
      <c r="D1311" s="4" t="s">
        <v>183</v>
      </c>
      <c r="E1311" s="4"/>
      <c r="F1311" s="14" t="s">
        <v>915</v>
      </c>
      <c r="G1311" s="5">
        <f t="shared" ref="G1311:I1312" si="999">G1312</f>
        <v>221.5</v>
      </c>
      <c r="H1311" s="5">
        <f t="shared" si="999"/>
        <v>221.5</v>
      </c>
      <c r="I1311" s="5">
        <f t="shared" si="999"/>
        <v>221.5</v>
      </c>
      <c r="J1311" s="5">
        <f t="shared" ref="J1311:J1312" si="1000">J1312</f>
        <v>0</v>
      </c>
      <c r="K1311" s="19"/>
    </row>
    <row r="1312" spans="1:11" ht="31.5" x14ac:dyDescent="0.25">
      <c r="A1312" s="4" t="s">
        <v>242</v>
      </c>
      <c r="B1312" s="4" t="s">
        <v>9</v>
      </c>
      <c r="C1312" s="4" t="s">
        <v>10</v>
      </c>
      <c r="D1312" s="4" t="s">
        <v>183</v>
      </c>
      <c r="E1312" s="4" t="s">
        <v>15</v>
      </c>
      <c r="F1312" s="14" t="s">
        <v>560</v>
      </c>
      <c r="G1312" s="5">
        <f t="shared" si="999"/>
        <v>221.5</v>
      </c>
      <c r="H1312" s="5">
        <f t="shared" si="999"/>
        <v>221.5</v>
      </c>
      <c r="I1312" s="5">
        <f t="shared" si="999"/>
        <v>221.5</v>
      </c>
      <c r="J1312" s="5">
        <f t="shared" si="1000"/>
        <v>0</v>
      </c>
      <c r="K1312" s="19"/>
    </row>
    <row r="1313" spans="1:11" ht="31.5" x14ac:dyDescent="0.25">
      <c r="A1313" s="4" t="s">
        <v>242</v>
      </c>
      <c r="B1313" s="4" t="s">
        <v>9</v>
      </c>
      <c r="C1313" s="4" t="s">
        <v>10</v>
      </c>
      <c r="D1313" s="4" t="s">
        <v>183</v>
      </c>
      <c r="E1313" s="4" t="s">
        <v>16</v>
      </c>
      <c r="F1313" s="14" t="s">
        <v>561</v>
      </c>
      <c r="G1313" s="5">
        <v>221.5</v>
      </c>
      <c r="H1313" s="5">
        <v>221.5</v>
      </c>
      <c r="I1313" s="5">
        <v>221.5</v>
      </c>
      <c r="J1313" s="5"/>
      <c r="K1313" s="19"/>
    </row>
    <row r="1314" spans="1:11" ht="47.25" x14ac:dyDescent="0.25">
      <c r="A1314" s="4" t="s">
        <v>242</v>
      </c>
      <c r="B1314" s="4" t="s">
        <v>9</v>
      </c>
      <c r="C1314" s="4" t="s">
        <v>10</v>
      </c>
      <c r="D1314" s="4" t="s">
        <v>184</v>
      </c>
      <c r="E1314" s="4"/>
      <c r="F1314" s="14" t="s">
        <v>583</v>
      </c>
      <c r="G1314" s="5">
        <f t="shared" ref="G1314:I1315" si="1001">G1315</f>
        <v>521.5</v>
      </c>
      <c r="H1314" s="5">
        <f t="shared" si="1001"/>
        <v>521.5</v>
      </c>
      <c r="I1314" s="5">
        <f t="shared" si="1001"/>
        <v>521.5</v>
      </c>
      <c r="J1314" s="5">
        <f t="shared" ref="J1314:J1315" si="1002">J1315</f>
        <v>0</v>
      </c>
      <c r="K1314" s="19"/>
    </row>
    <row r="1315" spans="1:11" ht="31.5" x14ac:dyDescent="0.25">
      <c r="A1315" s="4" t="s">
        <v>242</v>
      </c>
      <c r="B1315" s="4" t="s">
        <v>9</v>
      </c>
      <c r="C1315" s="4" t="s">
        <v>10</v>
      </c>
      <c r="D1315" s="4" t="s">
        <v>184</v>
      </c>
      <c r="E1315" s="4" t="s">
        <v>92</v>
      </c>
      <c r="F1315" s="14" t="s">
        <v>570</v>
      </c>
      <c r="G1315" s="5">
        <f t="shared" si="1001"/>
        <v>521.5</v>
      </c>
      <c r="H1315" s="5">
        <f t="shared" si="1001"/>
        <v>521.5</v>
      </c>
      <c r="I1315" s="5">
        <f t="shared" si="1001"/>
        <v>521.5</v>
      </c>
      <c r="J1315" s="5">
        <f t="shared" si="1002"/>
        <v>0</v>
      </c>
      <c r="K1315" s="19"/>
    </row>
    <row r="1316" spans="1:11" ht="47.25" x14ac:dyDescent="0.25">
      <c r="A1316" s="4" t="s">
        <v>242</v>
      </c>
      <c r="B1316" s="4" t="s">
        <v>9</v>
      </c>
      <c r="C1316" s="4" t="s">
        <v>10</v>
      </c>
      <c r="D1316" s="4" t="s">
        <v>184</v>
      </c>
      <c r="E1316" s="4" t="s">
        <v>89</v>
      </c>
      <c r="F1316" s="14" t="s">
        <v>573</v>
      </c>
      <c r="G1316" s="5">
        <v>521.5</v>
      </c>
      <c r="H1316" s="5">
        <v>521.5</v>
      </c>
      <c r="I1316" s="5">
        <v>521.5</v>
      </c>
      <c r="J1316" s="5"/>
      <c r="K1316" s="19"/>
    </row>
    <row r="1317" spans="1:11" ht="63" x14ac:dyDescent="0.25">
      <c r="A1317" s="4" t="s">
        <v>242</v>
      </c>
      <c r="B1317" s="4" t="s">
        <v>9</v>
      </c>
      <c r="C1317" s="4" t="s">
        <v>10</v>
      </c>
      <c r="D1317" s="4" t="s">
        <v>185</v>
      </c>
      <c r="E1317" s="4"/>
      <c r="F1317" s="14" t="s">
        <v>584</v>
      </c>
      <c r="G1317" s="5">
        <f t="shared" ref="G1317:I1318" si="1003">G1318</f>
        <v>128</v>
      </c>
      <c r="H1317" s="5">
        <f t="shared" si="1003"/>
        <v>128</v>
      </c>
      <c r="I1317" s="5">
        <f t="shared" si="1003"/>
        <v>128</v>
      </c>
      <c r="J1317" s="5">
        <f t="shared" ref="J1317:J1318" si="1004">J1318</f>
        <v>0</v>
      </c>
      <c r="K1317" s="19"/>
    </row>
    <row r="1318" spans="1:11" ht="31.5" x14ac:dyDescent="0.25">
      <c r="A1318" s="4" t="s">
        <v>242</v>
      </c>
      <c r="B1318" s="4" t="s">
        <v>9</v>
      </c>
      <c r="C1318" s="4" t="s">
        <v>10</v>
      </c>
      <c r="D1318" s="4" t="s">
        <v>185</v>
      </c>
      <c r="E1318" s="4" t="s">
        <v>92</v>
      </c>
      <c r="F1318" s="14" t="s">
        <v>570</v>
      </c>
      <c r="G1318" s="5">
        <f t="shared" si="1003"/>
        <v>128</v>
      </c>
      <c r="H1318" s="5">
        <f t="shared" si="1003"/>
        <v>128</v>
      </c>
      <c r="I1318" s="5">
        <f t="shared" si="1003"/>
        <v>128</v>
      </c>
      <c r="J1318" s="5">
        <f t="shared" si="1004"/>
        <v>0</v>
      </c>
      <c r="K1318" s="19"/>
    </row>
    <row r="1319" spans="1:11" ht="47.25" x14ac:dyDescent="0.25">
      <c r="A1319" s="4" t="s">
        <v>242</v>
      </c>
      <c r="B1319" s="4" t="s">
        <v>9</v>
      </c>
      <c r="C1319" s="4" t="s">
        <v>10</v>
      </c>
      <c r="D1319" s="4" t="s">
        <v>185</v>
      </c>
      <c r="E1319" s="4" t="s">
        <v>89</v>
      </c>
      <c r="F1319" s="14" t="s">
        <v>573</v>
      </c>
      <c r="G1319" s="5">
        <v>128</v>
      </c>
      <c r="H1319" s="5">
        <v>128</v>
      </c>
      <c r="I1319" s="5">
        <v>128</v>
      </c>
      <c r="J1319" s="5"/>
      <c r="K1319" s="19"/>
    </row>
    <row r="1320" spans="1:11" ht="63" x14ac:dyDescent="0.25">
      <c r="A1320" s="4" t="s">
        <v>242</v>
      </c>
      <c r="B1320" s="4" t="s">
        <v>9</v>
      </c>
      <c r="C1320" s="4" t="s">
        <v>10</v>
      </c>
      <c r="D1320" s="4" t="s">
        <v>191</v>
      </c>
      <c r="E1320" s="4"/>
      <c r="F1320" s="14" t="s">
        <v>1151</v>
      </c>
      <c r="G1320" s="5">
        <f t="shared" ref="G1320:I1320" si="1005">G1321+G1324</f>
        <v>4953</v>
      </c>
      <c r="H1320" s="5">
        <f t="shared" si="1005"/>
        <v>4953</v>
      </c>
      <c r="I1320" s="5">
        <f t="shared" si="1005"/>
        <v>4953</v>
      </c>
      <c r="J1320" s="5">
        <f t="shared" ref="J1320" si="1006">J1321+J1324</f>
        <v>0</v>
      </c>
      <c r="K1320" s="19"/>
    </row>
    <row r="1321" spans="1:11" ht="31.5" x14ac:dyDescent="0.25">
      <c r="A1321" s="4" t="s">
        <v>242</v>
      </c>
      <c r="B1321" s="4" t="s">
        <v>9</v>
      </c>
      <c r="C1321" s="4" t="s">
        <v>10</v>
      </c>
      <c r="D1321" s="4" t="s">
        <v>186</v>
      </c>
      <c r="E1321" s="4"/>
      <c r="F1321" s="14" t="s">
        <v>586</v>
      </c>
      <c r="G1321" s="5">
        <f t="shared" ref="G1321:I1322" si="1007">G1322</f>
        <v>4701</v>
      </c>
      <c r="H1321" s="5">
        <f t="shared" si="1007"/>
        <v>4701</v>
      </c>
      <c r="I1321" s="5">
        <f t="shared" si="1007"/>
        <v>4701</v>
      </c>
      <c r="J1321" s="5">
        <f t="shared" ref="J1321:J1322" si="1008">J1322</f>
        <v>0</v>
      </c>
      <c r="K1321" s="19"/>
    </row>
    <row r="1322" spans="1:11" ht="31.5" x14ac:dyDescent="0.25">
      <c r="A1322" s="4" t="s">
        <v>242</v>
      </c>
      <c r="B1322" s="4" t="s">
        <v>9</v>
      </c>
      <c r="C1322" s="4" t="s">
        <v>10</v>
      </c>
      <c r="D1322" s="4" t="s">
        <v>186</v>
      </c>
      <c r="E1322" s="4" t="s">
        <v>92</v>
      </c>
      <c r="F1322" s="14" t="s">
        <v>570</v>
      </c>
      <c r="G1322" s="5">
        <f t="shared" si="1007"/>
        <v>4701</v>
      </c>
      <c r="H1322" s="5">
        <f t="shared" si="1007"/>
        <v>4701</v>
      </c>
      <c r="I1322" s="5">
        <f t="shared" si="1007"/>
        <v>4701</v>
      </c>
      <c r="J1322" s="5">
        <f t="shared" si="1008"/>
        <v>0</v>
      </c>
      <c r="K1322" s="19"/>
    </row>
    <row r="1323" spans="1:11" ht="47.25" x14ac:dyDescent="0.25">
      <c r="A1323" s="4" t="s">
        <v>242</v>
      </c>
      <c r="B1323" s="4" t="s">
        <v>9</v>
      </c>
      <c r="C1323" s="4" t="s">
        <v>10</v>
      </c>
      <c r="D1323" s="4" t="s">
        <v>186</v>
      </c>
      <c r="E1323" s="4" t="s">
        <v>89</v>
      </c>
      <c r="F1323" s="14" t="s">
        <v>573</v>
      </c>
      <c r="G1323" s="5">
        <v>4701</v>
      </c>
      <c r="H1323" s="5">
        <v>4701</v>
      </c>
      <c r="I1323" s="5">
        <v>4701</v>
      </c>
      <c r="J1323" s="5"/>
      <c r="K1323" s="19"/>
    </row>
    <row r="1324" spans="1:11" ht="31.5" x14ac:dyDescent="0.25">
      <c r="A1324" s="4" t="s">
        <v>242</v>
      </c>
      <c r="B1324" s="4" t="s">
        <v>9</v>
      </c>
      <c r="C1324" s="4" t="s">
        <v>10</v>
      </c>
      <c r="D1324" s="4" t="s">
        <v>187</v>
      </c>
      <c r="E1324" s="4"/>
      <c r="F1324" s="14" t="s">
        <v>966</v>
      </c>
      <c r="G1324" s="5">
        <f t="shared" ref="G1324:I1325" si="1009">G1325</f>
        <v>252</v>
      </c>
      <c r="H1324" s="5">
        <f t="shared" si="1009"/>
        <v>252</v>
      </c>
      <c r="I1324" s="5">
        <f t="shared" si="1009"/>
        <v>252</v>
      </c>
      <c r="J1324" s="5">
        <f t="shared" ref="J1324:J1325" si="1010">J1325</f>
        <v>0</v>
      </c>
      <c r="K1324" s="19"/>
    </row>
    <row r="1325" spans="1:11" ht="31.5" x14ac:dyDescent="0.25">
      <c r="A1325" s="4" t="s">
        <v>242</v>
      </c>
      <c r="B1325" s="4" t="s">
        <v>9</v>
      </c>
      <c r="C1325" s="4" t="s">
        <v>10</v>
      </c>
      <c r="D1325" s="4" t="s">
        <v>187</v>
      </c>
      <c r="E1325" s="4" t="s">
        <v>92</v>
      </c>
      <c r="F1325" s="14" t="s">
        <v>570</v>
      </c>
      <c r="G1325" s="5">
        <f t="shared" si="1009"/>
        <v>252</v>
      </c>
      <c r="H1325" s="5">
        <f t="shared" si="1009"/>
        <v>252</v>
      </c>
      <c r="I1325" s="5">
        <f t="shared" si="1009"/>
        <v>252</v>
      </c>
      <c r="J1325" s="5">
        <f t="shared" si="1010"/>
        <v>0</v>
      </c>
      <c r="K1325" s="19"/>
    </row>
    <row r="1326" spans="1:11" ht="47.25" x14ac:dyDescent="0.25">
      <c r="A1326" s="4" t="s">
        <v>242</v>
      </c>
      <c r="B1326" s="4" t="s">
        <v>9</v>
      </c>
      <c r="C1326" s="4" t="s">
        <v>10</v>
      </c>
      <c r="D1326" s="4" t="s">
        <v>187</v>
      </c>
      <c r="E1326" s="4" t="s">
        <v>89</v>
      </c>
      <c r="F1326" s="14" t="s">
        <v>573</v>
      </c>
      <c r="G1326" s="5">
        <v>252</v>
      </c>
      <c r="H1326" s="5">
        <v>252</v>
      </c>
      <c r="I1326" s="5">
        <v>252</v>
      </c>
      <c r="J1326" s="5"/>
      <c r="K1326" s="19"/>
    </row>
    <row r="1327" spans="1:11" ht="47.25" x14ac:dyDescent="0.25">
      <c r="A1327" s="4" t="s">
        <v>242</v>
      </c>
      <c r="B1327" s="4" t="s">
        <v>9</v>
      </c>
      <c r="C1327" s="4" t="s">
        <v>10</v>
      </c>
      <c r="D1327" s="4" t="s">
        <v>192</v>
      </c>
      <c r="E1327" s="4"/>
      <c r="F1327" s="14" t="s">
        <v>1152</v>
      </c>
      <c r="G1327" s="5">
        <f t="shared" ref="G1327:I1327" si="1011">G1328</f>
        <v>7217.3</v>
      </c>
      <c r="H1327" s="5">
        <f t="shared" si="1011"/>
        <v>6324.5999999999995</v>
      </c>
      <c r="I1327" s="5">
        <f t="shared" si="1011"/>
        <v>7148.5</v>
      </c>
      <c r="J1327" s="5">
        <f t="shared" ref="J1327" si="1012">J1328</f>
        <v>0</v>
      </c>
      <c r="K1327" s="19"/>
    </row>
    <row r="1328" spans="1:11" ht="31.5" x14ac:dyDescent="0.25">
      <c r="A1328" s="4" t="s">
        <v>242</v>
      </c>
      <c r="B1328" s="4" t="s">
        <v>9</v>
      </c>
      <c r="C1328" s="4" t="s">
        <v>10</v>
      </c>
      <c r="D1328" s="4" t="s">
        <v>188</v>
      </c>
      <c r="E1328" s="4"/>
      <c r="F1328" s="14" t="s">
        <v>587</v>
      </c>
      <c r="G1328" s="5">
        <f t="shared" ref="G1328:I1328" si="1013">G1329+G1331</f>
        <v>7217.3</v>
      </c>
      <c r="H1328" s="5">
        <f t="shared" si="1013"/>
        <v>6324.5999999999995</v>
      </c>
      <c r="I1328" s="5">
        <f t="shared" si="1013"/>
        <v>7148.5</v>
      </c>
      <c r="J1328" s="5">
        <f t="shared" ref="J1328" si="1014">J1329+J1331</f>
        <v>0</v>
      </c>
      <c r="K1328" s="19"/>
    </row>
    <row r="1329" spans="1:11" ht="31.5" x14ac:dyDescent="0.25">
      <c r="A1329" s="4" t="s">
        <v>242</v>
      </c>
      <c r="B1329" s="4" t="s">
        <v>9</v>
      </c>
      <c r="C1329" s="4" t="s">
        <v>10</v>
      </c>
      <c r="D1329" s="4" t="s">
        <v>188</v>
      </c>
      <c r="E1329" s="4" t="s">
        <v>15</v>
      </c>
      <c r="F1329" s="14" t="s">
        <v>560</v>
      </c>
      <c r="G1329" s="5">
        <f t="shared" ref="G1329:I1329" si="1015">G1330</f>
        <v>7162.6</v>
      </c>
      <c r="H1329" s="5">
        <f t="shared" si="1015"/>
        <v>6269.9</v>
      </c>
      <c r="I1329" s="5">
        <f t="shared" si="1015"/>
        <v>7093.8</v>
      </c>
      <c r="J1329" s="5">
        <f t="shared" ref="J1329" si="1016">J1330</f>
        <v>0</v>
      </c>
      <c r="K1329" s="19"/>
    </row>
    <row r="1330" spans="1:11" ht="31.5" x14ac:dyDescent="0.25">
      <c r="A1330" s="4" t="s">
        <v>242</v>
      </c>
      <c r="B1330" s="4" t="s">
        <v>9</v>
      </c>
      <c r="C1330" s="4" t="s">
        <v>10</v>
      </c>
      <c r="D1330" s="4" t="s">
        <v>188</v>
      </c>
      <c r="E1330" s="4" t="s">
        <v>16</v>
      </c>
      <c r="F1330" s="14" t="s">
        <v>561</v>
      </c>
      <c r="G1330" s="5">
        <v>7162.6</v>
      </c>
      <c r="H1330" s="5">
        <v>6269.9</v>
      </c>
      <c r="I1330" s="5">
        <v>7093.8</v>
      </c>
      <c r="J1330" s="5"/>
      <c r="K1330" s="19"/>
    </row>
    <row r="1331" spans="1:11" x14ac:dyDescent="0.25">
      <c r="A1331" s="4" t="s">
        <v>242</v>
      </c>
      <c r="B1331" s="4" t="s">
        <v>9</v>
      </c>
      <c r="C1331" s="4" t="s">
        <v>10</v>
      </c>
      <c r="D1331" s="4" t="s">
        <v>188</v>
      </c>
      <c r="E1331" s="4" t="s">
        <v>17</v>
      </c>
      <c r="F1331" s="14" t="s">
        <v>576</v>
      </c>
      <c r="G1331" s="5">
        <f t="shared" ref="G1331:I1331" si="1017">G1332</f>
        <v>54.7</v>
      </c>
      <c r="H1331" s="5">
        <f t="shared" si="1017"/>
        <v>54.7</v>
      </c>
      <c r="I1331" s="5">
        <f t="shared" si="1017"/>
        <v>54.7</v>
      </c>
      <c r="J1331" s="5">
        <f t="shared" ref="J1331" si="1018">J1332</f>
        <v>0</v>
      </c>
      <c r="K1331" s="19"/>
    </row>
    <row r="1332" spans="1:11" x14ac:dyDescent="0.25">
      <c r="A1332" s="4" t="s">
        <v>242</v>
      </c>
      <c r="B1332" s="4" t="s">
        <v>9</v>
      </c>
      <c r="C1332" s="4" t="s">
        <v>10</v>
      </c>
      <c r="D1332" s="4" t="s">
        <v>188</v>
      </c>
      <c r="E1332" s="4" t="s">
        <v>24</v>
      </c>
      <c r="F1332" s="14" t="s">
        <v>579</v>
      </c>
      <c r="G1332" s="5">
        <v>54.7</v>
      </c>
      <c r="H1332" s="5">
        <v>54.7</v>
      </c>
      <c r="I1332" s="5">
        <v>54.7</v>
      </c>
      <c r="J1332" s="5"/>
      <c r="K1332" s="19"/>
    </row>
    <row r="1333" spans="1:11" ht="31.5" x14ac:dyDescent="0.25">
      <c r="A1333" s="4" t="s">
        <v>242</v>
      </c>
      <c r="B1333" s="4" t="s">
        <v>9</v>
      </c>
      <c r="C1333" s="4" t="s">
        <v>10</v>
      </c>
      <c r="D1333" s="4" t="s">
        <v>128</v>
      </c>
      <c r="E1333" s="4"/>
      <c r="F1333" s="14" t="s">
        <v>1153</v>
      </c>
      <c r="G1333" s="5">
        <f t="shared" ref="G1333:I1333" si="1019">G1334</f>
        <v>320</v>
      </c>
      <c r="H1333" s="5">
        <f t="shared" si="1019"/>
        <v>320</v>
      </c>
      <c r="I1333" s="5">
        <f t="shared" si="1019"/>
        <v>320</v>
      </c>
      <c r="J1333" s="5">
        <f t="shared" ref="J1333" si="1020">J1334</f>
        <v>0</v>
      </c>
      <c r="K1333" s="19"/>
    </row>
    <row r="1334" spans="1:11" ht="63" x14ac:dyDescent="0.25">
      <c r="A1334" s="4" t="s">
        <v>242</v>
      </c>
      <c r="B1334" s="4" t="s">
        <v>9</v>
      </c>
      <c r="C1334" s="4" t="s">
        <v>10</v>
      </c>
      <c r="D1334" s="4" t="s">
        <v>129</v>
      </c>
      <c r="E1334" s="4"/>
      <c r="F1334" s="14" t="s">
        <v>1154</v>
      </c>
      <c r="G1334" s="5">
        <f t="shared" ref="G1334:I1334" si="1021">G1335+G1338</f>
        <v>320</v>
      </c>
      <c r="H1334" s="5">
        <f t="shared" si="1021"/>
        <v>320</v>
      </c>
      <c r="I1334" s="5">
        <f t="shared" si="1021"/>
        <v>320</v>
      </c>
      <c r="J1334" s="5">
        <f t="shared" ref="J1334" si="1022">J1335+J1338</f>
        <v>0</v>
      </c>
      <c r="K1334" s="19"/>
    </row>
    <row r="1335" spans="1:11" ht="78.75" x14ac:dyDescent="0.25">
      <c r="A1335" s="4" t="s">
        <v>242</v>
      </c>
      <c r="B1335" s="4" t="s">
        <v>9</v>
      </c>
      <c r="C1335" s="4" t="s">
        <v>10</v>
      </c>
      <c r="D1335" s="4" t="s">
        <v>144</v>
      </c>
      <c r="E1335" s="4"/>
      <c r="F1335" s="14" t="s">
        <v>588</v>
      </c>
      <c r="G1335" s="5">
        <f t="shared" ref="G1335:I1336" si="1023">G1336</f>
        <v>225</v>
      </c>
      <c r="H1335" s="5">
        <f t="shared" si="1023"/>
        <v>225</v>
      </c>
      <c r="I1335" s="5">
        <f t="shared" si="1023"/>
        <v>225</v>
      </c>
      <c r="J1335" s="5">
        <f t="shared" ref="J1335:J1336" si="1024">J1336</f>
        <v>0</v>
      </c>
      <c r="K1335" s="19"/>
    </row>
    <row r="1336" spans="1:11" ht="31.5" x14ac:dyDescent="0.25">
      <c r="A1336" s="4" t="s">
        <v>242</v>
      </c>
      <c r="B1336" s="4" t="s">
        <v>9</v>
      </c>
      <c r="C1336" s="4" t="s">
        <v>10</v>
      </c>
      <c r="D1336" s="4" t="s">
        <v>144</v>
      </c>
      <c r="E1336" s="4" t="s">
        <v>92</v>
      </c>
      <c r="F1336" s="14" t="s">
        <v>570</v>
      </c>
      <c r="G1336" s="5">
        <f t="shared" si="1023"/>
        <v>225</v>
      </c>
      <c r="H1336" s="5">
        <f t="shared" si="1023"/>
        <v>225</v>
      </c>
      <c r="I1336" s="5">
        <f t="shared" si="1023"/>
        <v>225</v>
      </c>
      <c r="J1336" s="5">
        <f t="shared" si="1024"/>
        <v>0</v>
      </c>
      <c r="K1336" s="19"/>
    </row>
    <row r="1337" spans="1:11" ht="47.25" x14ac:dyDescent="0.25">
      <c r="A1337" s="4" t="s">
        <v>242</v>
      </c>
      <c r="B1337" s="4" t="s">
        <v>9</v>
      </c>
      <c r="C1337" s="4" t="s">
        <v>10</v>
      </c>
      <c r="D1337" s="4" t="s">
        <v>144</v>
      </c>
      <c r="E1337" s="4" t="s">
        <v>89</v>
      </c>
      <c r="F1337" s="14" t="s">
        <v>573</v>
      </c>
      <c r="G1337" s="5">
        <v>225</v>
      </c>
      <c r="H1337" s="5">
        <v>225</v>
      </c>
      <c r="I1337" s="5">
        <v>225</v>
      </c>
      <c r="J1337" s="5"/>
      <c r="K1337" s="19"/>
    </row>
    <row r="1338" spans="1:11" ht="63" x14ac:dyDescent="0.25">
      <c r="A1338" s="4" t="s">
        <v>242</v>
      </c>
      <c r="B1338" s="4" t="s">
        <v>9</v>
      </c>
      <c r="C1338" s="4" t="s">
        <v>10</v>
      </c>
      <c r="D1338" s="4" t="s">
        <v>118</v>
      </c>
      <c r="E1338" s="4"/>
      <c r="F1338" s="14" t="s">
        <v>589</v>
      </c>
      <c r="G1338" s="5">
        <f t="shared" ref="G1338:I1339" si="1025">G1339</f>
        <v>95</v>
      </c>
      <c r="H1338" s="5">
        <f t="shared" si="1025"/>
        <v>95</v>
      </c>
      <c r="I1338" s="5">
        <f t="shared" si="1025"/>
        <v>95</v>
      </c>
      <c r="J1338" s="5">
        <f t="shared" ref="J1338:J1339" si="1026">J1339</f>
        <v>0</v>
      </c>
      <c r="K1338" s="19"/>
    </row>
    <row r="1339" spans="1:11" ht="31.5" x14ac:dyDescent="0.25">
      <c r="A1339" s="4" t="s">
        <v>242</v>
      </c>
      <c r="B1339" s="4" t="s">
        <v>9</v>
      </c>
      <c r="C1339" s="4" t="s">
        <v>10</v>
      </c>
      <c r="D1339" s="4" t="s">
        <v>118</v>
      </c>
      <c r="E1339" s="4" t="s">
        <v>92</v>
      </c>
      <c r="F1339" s="14" t="s">
        <v>570</v>
      </c>
      <c r="G1339" s="5">
        <f t="shared" si="1025"/>
        <v>95</v>
      </c>
      <c r="H1339" s="5">
        <f t="shared" si="1025"/>
        <v>95</v>
      </c>
      <c r="I1339" s="5">
        <f t="shared" si="1025"/>
        <v>95</v>
      </c>
      <c r="J1339" s="5">
        <f t="shared" si="1026"/>
        <v>0</v>
      </c>
      <c r="K1339" s="19"/>
    </row>
    <row r="1340" spans="1:11" ht="47.25" x14ac:dyDescent="0.25">
      <c r="A1340" s="4" t="s">
        <v>242</v>
      </c>
      <c r="B1340" s="4" t="s">
        <v>9</v>
      </c>
      <c r="C1340" s="4" t="s">
        <v>10</v>
      </c>
      <c r="D1340" s="4" t="s">
        <v>118</v>
      </c>
      <c r="E1340" s="4" t="s">
        <v>89</v>
      </c>
      <c r="F1340" s="14" t="s">
        <v>573</v>
      </c>
      <c r="G1340" s="5">
        <v>95</v>
      </c>
      <c r="H1340" s="5">
        <v>95</v>
      </c>
      <c r="I1340" s="5">
        <v>95</v>
      </c>
      <c r="J1340" s="5"/>
      <c r="K1340" s="19"/>
    </row>
    <row r="1341" spans="1:11" s="3" customFormat="1" ht="31.5" x14ac:dyDescent="0.25">
      <c r="A1341" s="7" t="s">
        <v>242</v>
      </c>
      <c r="B1341" s="7" t="s">
        <v>81</v>
      </c>
      <c r="C1341" s="7"/>
      <c r="D1341" s="7"/>
      <c r="E1341" s="7"/>
      <c r="F1341" s="28" t="s">
        <v>517</v>
      </c>
      <c r="G1341" s="8">
        <f t="shared" ref="G1341:I1341" si="1027">G1342+G1349</f>
        <v>1281</v>
      </c>
      <c r="H1341" s="8">
        <f t="shared" si="1027"/>
        <v>1360.5</v>
      </c>
      <c r="I1341" s="8">
        <f t="shared" si="1027"/>
        <v>1421.3</v>
      </c>
      <c r="J1341" s="8">
        <f t="shared" ref="J1341" si="1028">J1342+J1349</f>
        <v>0</v>
      </c>
      <c r="K1341" s="17"/>
    </row>
    <row r="1342" spans="1:11" s="10" customFormat="1" ht="47.25" x14ac:dyDescent="0.25">
      <c r="A1342" s="9" t="s">
        <v>242</v>
      </c>
      <c r="B1342" s="9" t="s">
        <v>81</v>
      </c>
      <c r="C1342" s="9" t="s">
        <v>97</v>
      </c>
      <c r="D1342" s="9"/>
      <c r="E1342" s="9"/>
      <c r="F1342" s="13" t="s">
        <v>533</v>
      </c>
      <c r="G1342" s="11">
        <f t="shared" ref="G1342:I1347" si="1029">G1343</f>
        <v>36.799999999999997</v>
      </c>
      <c r="H1342" s="11">
        <f t="shared" si="1029"/>
        <v>36.799999999999997</v>
      </c>
      <c r="I1342" s="11">
        <f t="shared" si="1029"/>
        <v>36.799999999999997</v>
      </c>
      <c r="J1342" s="11">
        <f t="shared" ref="J1342:J1347" si="1030">J1343</f>
        <v>0</v>
      </c>
      <c r="K1342" s="18"/>
    </row>
    <row r="1343" spans="1:11" x14ac:dyDescent="0.25">
      <c r="A1343" s="4" t="s">
        <v>242</v>
      </c>
      <c r="B1343" s="4" t="s">
        <v>81</v>
      </c>
      <c r="C1343" s="4" t="s">
        <v>97</v>
      </c>
      <c r="D1343" s="4" t="s">
        <v>130</v>
      </c>
      <c r="E1343" s="4"/>
      <c r="F1343" s="14" t="s">
        <v>1155</v>
      </c>
      <c r="G1343" s="5">
        <f t="shared" si="1029"/>
        <v>36.799999999999997</v>
      </c>
      <c r="H1343" s="5">
        <f t="shared" si="1029"/>
        <v>36.799999999999997</v>
      </c>
      <c r="I1343" s="5">
        <f t="shared" si="1029"/>
        <v>36.799999999999997</v>
      </c>
      <c r="J1343" s="5">
        <f t="shared" si="1030"/>
        <v>0</v>
      </c>
      <c r="K1343" s="19"/>
    </row>
    <row r="1344" spans="1:11" ht="63" x14ac:dyDescent="0.25">
      <c r="A1344" s="4" t="s">
        <v>242</v>
      </c>
      <c r="B1344" s="4" t="s">
        <v>81</v>
      </c>
      <c r="C1344" s="4" t="s">
        <v>97</v>
      </c>
      <c r="D1344" s="4" t="s">
        <v>194</v>
      </c>
      <c r="E1344" s="4"/>
      <c r="F1344" s="14" t="s">
        <v>1160</v>
      </c>
      <c r="G1344" s="5">
        <f t="shared" si="1029"/>
        <v>36.799999999999997</v>
      </c>
      <c r="H1344" s="5">
        <f t="shared" si="1029"/>
        <v>36.799999999999997</v>
      </c>
      <c r="I1344" s="5">
        <f t="shared" si="1029"/>
        <v>36.799999999999997</v>
      </c>
      <c r="J1344" s="5">
        <f t="shared" si="1030"/>
        <v>0</v>
      </c>
      <c r="K1344" s="19"/>
    </row>
    <row r="1345" spans="1:11" ht="47.25" x14ac:dyDescent="0.25">
      <c r="A1345" s="4" t="s">
        <v>242</v>
      </c>
      <c r="B1345" s="4" t="s">
        <v>81</v>
      </c>
      <c r="C1345" s="4" t="s">
        <v>97</v>
      </c>
      <c r="D1345" s="4" t="s">
        <v>195</v>
      </c>
      <c r="E1345" s="4"/>
      <c r="F1345" s="14" t="s">
        <v>1163</v>
      </c>
      <c r="G1345" s="5">
        <f t="shared" si="1029"/>
        <v>36.799999999999997</v>
      </c>
      <c r="H1345" s="5">
        <f t="shared" si="1029"/>
        <v>36.799999999999997</v>
      </c>
      <c r="I1345" s="5">
        <f t="shared" si="1029"/>
        <v>36.799999999999997</v>
      </c>
      <c r="J1345" s="5">
        <f t="shared" si="1030"/>
        <v>0</v>
      </c>
      <c r="K1345" s="19"/>
    </row>
    <row r="1346" spans="1:11" ht="31.5" x14ac:dyDescent="0.25">
      <c r="A1346" s="4" t="s">
        <v>242</v>
      </c>
      <c r="B1346" s="4" t="s">
        <v>81</v>
      </c>
      <c r="C1346" s="4" t="s">
        <v>97</v>
      </c>
      <c r="D1346" s="4" t="s">
        <v>193</v>
      </c>
      <c r="E1346" s="4"/>
      <c r="F1346" s="14" t="s">
        <v>599</v>
      </c>
      <c r="G1346" s="5">
        <f t="shared" si="1029"/>
        <v>36.799999999999997</v>
      </c>
      <c r="H1346" s="5">
        <f t="shared" si="1029"/>
        <v>36.799999999999997</v>
      </c>
      <c r="I1346" s="5">
        <f t="shared" si="1029"/>
        <v>36.799999999999997</v>
      </c>
      <c r="J1346" s="5">
        <f t="shared" si="1030"/>
        <v>0</v>
      </c>
      <c r="K1346" s="19"/>
    </row>
    <row r="1347" spans="1:11" ht="31.5" x14ac:dyDescent="0.25">
      <c r="A1347" s="4" t="s">
        <v>242</v>
      </c>
      <c r="B1347" s="4" t="s">
        <v>81</v>
      </c>
      <c r="C1347" s="4" t="s">
        <v>97</v>
      </c>
      <c r="D1347" s="4" t="s">
        <v>193</v>
      </c>
      <c r="E1347" s="4" t="s">
        <v>15</v>
      </c>
      <c r="F1347" s="14" t="s">
        <v>560</v>
      </c>
      <c r="G1347" s="5">
        <f t="shared" si="1029"/>
        <v>36.799999999999997</v>
      </c>
      <c r="H1347" s="5">
        <f t="shared" si="1029"/>
        <v>36.799999999999997</v>
      </c>
      <c r="I1347" s="5">
        <f t="shared" si="1029"/>
        <v>36.799999999999997</v>
      </c>
      <c r="J1347" s="5">
        <f t="shared" si="1030"/>
        <v>0</v>
      </c>
      <c r="K1347" s="19"/>
    </row>
    <row r="1348" spans="1:11" ht="31.5" x14ac:dyDescent="0.25">
      <c r="A1348" s="4" t="s">
        <v>242</v>
      </c>
      <c r="B1348" s="4" t="s">
        <v>81</v>
      </c>
      <c r="C1348" s="4" t="s">
        <v>97</v>
      </c>
      <c r="D1348" s="4" t="s">
        <v>193</v>
      </c>
      <c r="E1348" s="4" t="s">
        <v>16</v>
      </c>
      <c r="F1348" s="14" t="s">
        <v>561</v>
      </c>
      <c r="G1348" s="5">
        <v>36.799999999999997</v>
      </c>
      <c r="H1348" s="5">
        <v>36.799999999999997</v>
      </c>
      <c r="I1348" s="5">
        <v>36.799999999999997</v>
      </c>
      <c r="J1348" s="5"/>
      <c r="K1348" s="19"/>
    </row>
    <row r="1349" spans="1:11" s="10" customFormat="1" ht="31.5" x14ac:dyDescent="0.25">
      <c r="A1349" s="9" t="s">
        <v>242</v>
      </c>
      <c r="B1349" s="9" t="s">
        <v>81</v>
      </c>
      <c r="C1349" s="9" t="s">
        <v>197</v>
      </c>
      <c r="D1349" s="9"/>
      <c r="E1349" s="9"/>
      <c r="F1349" s="13" t="s">
        <v>535</v>
      </c>
      <c r="G1349" s="11">
        <f>G1350+G1358</f>
        <v>1244.2</v>
      </c>
      <c r="H1349" s="11">
        <f t="shared" ref="H1349:J1349" si="1031">H1350+H1358</f>
        <v>1323.7</v>
      </c>
      <c r="I1349" s="11">
        <f t="shared" si="1031"/>
        <v>1384.5</v>
      </c>
      <c r="J1349" s="11">
        <f t="shared" si="1031"/>
        <v>0</v>
      </c>
      <c r="K1349" s="18"/>
    </row>
    <row r="1350" spans="1:11" x14ac:dyDescent="0.25">
      <c r="A1350" s="4" t="s">
        <v>242</v>
      </c>
      <c r="B1350" s="4" t="s">
        <v>81</v>
      </c>
      <c r="C1350" s="4" t="s">
        <v>197</v>
      </c>
      <c r="D1350" s="4" t="s">
        <v>130</v>
      </c>
      <c r="E1350" s="4"/>
      <c r="F1350" s="14" t="s">
        <v>1155</v>
      </c>
      <c r="G1350" s="5">
        <f t="shared" ref="G1350:I1352" si="1032">G1351</f>
        <v>852</v>
      </c>
      <c r="H1350" s="5">
        <f t="shared" si="1032"/>
        <v>931.5</v>
      </c>
      <c r="I1350" s="5">
        <f t="shared" si="1032"/>
        <v>992.30000000000007</v>
      </c>
      <c r="J1350" s="5">
        <f t="shared" ref="J1350:J1352" si="1033">J1351</f>
        <v>0</v>
      </c>
      <c r="K1350" s="19"/>
    </row>
    <row r="1351" spans="1:11" ht="31.5" x14ac:dyDescent="0.25">
      <c r="A1351" s="4" t="s">
        <v>242</v>
      </c>
      <c r="B1351" s="4" t="s">
        <v>81</v>
      </c>
      <c r="C1351" s="4" t="s">
        <v>197</v>
      </c>
      <c r="D1351" s="4" t="s">
        <v>198</v>
      </c>
      <c r="E1351" s="4"/>
      <c r="F1351" s="14" t="s">
        <v>1165</v>
      </c>
      <c r="G1351" s="5">
        <f t="shared" si="1032"/>
        <v>852</v>
      </c>
      <c r="H1351" s="5">
        <f t="shared" si="1032"/>
        <v>931.5</v>
      </c>
      <c r="I1351" s="5">
        <f t="shared" si="1032"/>
        <v>992.30000000000007</v>
      </c>
      <c r="J1351" s="5">
        <f t="shared" si="1033"/>
        <v>0</v>
      </c>
      <c r="K1351" s="19"/>
    </row>
    <row r="1352" spans="1:11" ht="31.5" x14ac:dyDescent="0.25">
      <c r="A1352" s="4" t="s">
        <v>242</v>
      </c>
      <c r="B1352" s="4" t="s">
        <v>81</v>
      </c>
      <c r="C1352" s="4" t="s">
        <v>197</v>
      </c>
      <c r="D1352" s="4" t="s">
        <v>199</v>
      </c>
      <c r="E1352" s="4"/>
      <c r="F1352" s="14" t="s">
        <v>1166</v>
      </c>
      <c r="G1352" s="5">
        <f t="shared" si="1032"/>
        <v>852</v>
      </c>
      <c r="H1352" s="5">
        <f t="shared" si="1032"/>
        <v>931.5</v>
      </c>
      <c r="I1352" s="5">
        <f t="shared" si="1032"/>
        <v>992.30000000000007</v>
      </c>
      <c r="J1352" s="5">
        <f t="shared" si="1033"/>
        <v>0</v>
      </c>
      <c r="K1352" s="19"/>
    </row>
    <row r="1353" spans="1:11" ht="31.5" x14ac:dyDescent="0.25">
      <c r="A1353" s="4" t="s">
        <v>242</v>
      </c>
      <c r="B1353" s="4" t="s">
        <v>81</v>
      </c>
      <c r="C1353" s="4" t="s">
        <v>197</v>
      </c>
      <c r="D1353" s="4" t="s">
        <v>196</v>
      </c>
      <c r="E1353" s="4"/>
      <c r="F1353" s="14" t="s">
        <v>601</v>
      </c>
      <c r="G1353" s="5">
        <f t="shared" ref="G1353:I1353" si="1034">G1354+G1356</f>
        <v>852</v>
      </c>
      <c r="H1353" s="5">
        <f t="shared" si="1034"/>
        <v>931.5</v>
      </c>
      <c r="I1353" s="5">
        <f t="shared" si="1034"/>
        <v>992.30000000000007</v>
      </c>
      <c r="J1353" s="5">
        <f t="shared" ref="J1353" si="1035">J1354+J1356</f>
        <v>0</v>
      </c>
      <c r="K1353" s="19"/>
    </row>
    <row r="1354" spans="1:11" ht="31.5" x14ac:dyDescent="0.25">
      <c r="A1354" s="4" t="s">
        <v>242</v>
      </c>
      <c r="B1354" s="4" t="s">
        <v>81</v>
      </c>
      <c r="C1354" s="4" t="s">
        <v>197</v>
      </c>
      <c r="D1354" s="4" t="s">
        <v>196</v>
      </c>
      <c r="E1354" s="4" t="s">
        <v>15</v>
      </c>
      <c r="F1354" s="14" t="s">
        <v>560</v>
      </c>
      <c r="G1354" s="5">
        <f t="shared" ref="G1354:I1354" si="1036">G1355</f>
        <v>822</v>
      </c>
      <c r="H1354" s="5">
        <f t="shared" si="1036"/>
        <v>894.9</v>
      </c>
      <c r="I1354" s="5">
        <f t="shared" si="1036"/>
        <v>955.7</v>
      </c>
      <c r="J1354" s="5">
        <f t="shared" ref="J1354" si="1037">J1355</f>
        <v>0</v>
      </c>
      <c r="K1354" s="19"/>
    </row>
    <row r="1355" spans="1:11" ht="31.5" x14ac:dyDescent="0.25">
      <c r="A1355" s="4" t="s">
        <v>242</v>
      </c>
      <c r="B1355" s="4" t="s">
        <v>81</v>
      </c>
      <c r="C1355" s="4" t="s">
        <v>197</v>
      </c>
      <c r="D1355" s="4" t="s">
        <v>196</v>
      </c>
      <c r="E1355" s="4" t="s">
        <v>16</v>
      </c>
      <c r="F1355" s="14" t="s">
        <v>561</v>
      </c>
      <c r="G1355" s="5">
        <v>822</v>
      </c>
      <c r="H1355" s="5">
        <v>894.9</v>
      </c>
      <c r="I1355" s="5">
        <v>955.7</v>
      </c>
      <c r="J1355" s="5"/>
      <c r="K1355" s="19"/>
    </row>
    <row r="1356" spans="1:11" x14ac:dyDescent="0.25">
      <c r="A1356" s="4" t="s">
        <v>242</v>
      </c>
      <c r="B1356" s="4" t="s">
        <v>81</v>
      </c>
      <c r="C1356" s="4" t="s">
        <v>197</v>
      </c>
      <c r="D1356" s="4" t="s">
        <v>196</v>
      </c>
      <c r="E1356" s="4" t="s">
        <v>17</v>
      </c>
      <c r="F1356" s="14" t="s">
        <v>576</v>
      </c>
      <c r="G1356" s="5">
        <f t="shared" ref="G1356:I1356" si="1038">G1357</f>
        <v>30</v>
      </c>
      <c r="H1356" s="5">
        <f t="shared" si="1038"/>
        <v>36.6</v>
      </c>
      <c r="I1356" s="5">
        <f t="shared" si="1038"/>
        <v>36.6</v>
      </c>
      <c r="J1356" s="5">
        <f t="shared" ref="J1356" si="1039">J1357</f>
        <v>0</v>
      </c>
      <c r="K1356" s="19"/>
    </row>
    <row r="1357" spans="1:11" x14ac:dyDescent="0.25">
      <c r="A1357" s="4" t="s">
        <v>242</v>
      </c>
      <c r="B1357" s="4" t="s">
        <v>81</v>
      </c>
      <c r="C1357" s="4" t="s">
        <v>197</v>
      </c>
      <c r="D1357" s="4" t="s">
        <v>196</v>
      </c>
      <c r="E1357" s="4" t="s">
        <v>24</v>
      </c>
      <c r="F1357" s="14" t="s">
        <v>579</v>
      </c>
      <c r="G1357" s="5">
        <v>30</v>
      </c>
      <c r="H1357" s="5">
        <v>36.6</v>
      </c>
      <c r="I1357" s="5">
        <v>36.6</v>
      </c>
      <c r="J1357" s="5"/>
      <c r="K1357" s="19"/>
    </row>
    <row r="1358" spans="1:11" ht="31.5" x14ac:dyDescent="0.25">
      <c r="A1358" s="4" t="s">
        <v>242</v>
      </c>
      <c r="B1358" s="4" t="s">
        <v>81</v>
      </c>
      <c r="C1358" s="4" t="s">
        <v>197</v>
      </c>
      <c r="D1358" s="4" t="s">
        <v>26</v>
      </c>
      <c r="E1358" s="4"/>
      <c r="F1358" s="14" t="s">
        <v>847</v>
      </c>
      <c r="G1358" s="5">
        <f>G1359</f>
        <v>392.20000000000005</v>
      </c>
      <c r="H1358" s="5">
        <f t="shared" ref="H1358:J1358" si="1040">H1359</f>
        <v>392.20000000000005</v>
      </c>
      <c r="I1358" s="5">
        <f t="shared" si="1040"/>
        <v>392.20000000000005</v>
      </c>
      <c r="J1358" s="5">
        <f t="shared" si="1040"/>
        <v>0</v>
      </c>
      <c r="K1358" s="19"/>
    </row>
    <row r="1359" spans="1:11" x14ac:dyDescent="0.25">
      <c r="A1359" s="4" t="s">
        <v>242</v>
      </c>
      <c r="B1359" s="4" t="s">
        <v>81</v>
      </c>
      <c r="C1359" s="4" t="s">
        <v>197</v>
      </c>
      <c r="D1359" s="4" t="s">
        <v>27</v>
      </c>
      <c r="E1359" s="4"/>
      <c r="F1359" s="14" t="s">
        <v>1100</v>
      </c>
      <c r="G1359" s="5">
        <f>G1360+G1363</f>
        <v>392.20000000000005</v>
      </c>
      <c r="H1359" s="5">
        <f t="shared" ref="H1359:J1359" si="1041">H1360+H1363</f>
        <v>392.20000000000005</v>
      </c>
      <c r="I1359" s="5">
        <f t="shared" si="1041"/>
        <v>392.20000000000005</v>
      </c>
      <c r="J1359" s="5">
        <f t="shared" si="1041"/>
        <v>0</v>
      </c>
      <c r="K1359" s="19"/>
    </row>
    <row r="1360" spans="1:11" ht="31.5" x14ac:dyDescent="0.25">
      <c r="A1360" s="4" t="s">
        <v>242</v>
      </c>
      <c r="B1360" s="4" t="s">
        <v>81</v>
      </c>
      <c r="C1360" s="4" t="s">
        <v>197</v>
      </c>
      <c r="D1360" s="4" t="s">
        <v>307</v>
      </c>
      <c r="E1360" s="4"/>
      <c r="F1360" s="14" t="s">
        <v>866</v>
      </c>
      <c r="G1360" s="5">
        <f>G1361</f>
        <v>122.1</v>
      </c>
      <c r="H1360" s="5">
        <f t="shared" ref="H1360:J1361" si="1042">H1361</f>
        <v>122.1</v>
      </c>
      <c r="I1360" s="5">
        <f t="shared" si="1042"/>
        <v>122.1</v>
      </c>
      <c r="J1360" s="5">
        <f t="shared" si="1042"/>
        <v>0</v>
      </c>
      <c r="K1360" s="19"/>
    </row>
    <row r="1361" spans="1:11" ht="31.5" x14ac:dyDescent="0.25">
      <c r="A1361" s="4" t="s">
        <v>242</v>
      </c>
      <c r="B1361" s="4" t="s">
        <v>81</v>
      </c>
      <c r="C1361" s="4" t="s">
        <v>197</v>
      </c>
      <c r="D1361" s="4" t="s">
        <v>307</v>
      </c>
      <c r="E1361" s="4" t="s">
        <v>15</v>
      </c>
      <c r="F1361" s="14" t="s">
        <v>560</v>
      </c>
      <c r="G1361" s="5">
        <f>G1362</f>
        <v>122.1</v>
      </c>
      <c r="H1361" s="5">
        <f t="shared" si="1042"/>
        <v>122.1</v>
      </c>
      <c r="I1361" s="5">
        <f t="shared" si="1042"/>
        <v>122.1</v>
      </c>
      <c r="J1361" s="5">
        <f t="shared" si="1042"/>
        <v>0</v>
      </c>
      <c r="K1361" s="19"/>
    </row>
    <row r="1362" spans="1:11" ht="31.5" x14ac:dyDescent="0.25">
      <c r="A1362" s="4" t="s">
        <v>242</v>
      </c>
      <c r="B1362" s="4" t="s">
        <v>81</v>
      </c>
      <c r="C1362" s="4" t="s">
        <v>197</v>
      </c>
      <c r="D1362" s="4" t="s">
        <v>307</v>
      </c>
      <c r="E1362" s="4" t="s">
        <v>16</v>
      </c>
      <c r="F1362" s="14" t="s">
        <v>561</v>
      </c>
      <c r="G1362" s="5">
        <v>122.1</v>
      </c>
      <c r="H1362" s="5">
        <v>122.1</v>
      </c>
      <c r="I1362" s="5">
        <v>122.1</v>
      </c>
      <c r="J1362" s="5"/>
      <c r="K1362" s="19"/>
    </row>
    <row r="1363" spans="1:11" ht="47.25" x14ac:dyDescent="0.25">
      <c r="A1363" s="4" t="s">
        <v>242</v>
      </c>
      <c r="B1363" s="4" t="s">
        <v>81</v>
      </c>
      <c r="C1363" s="4" t="s">
        <v>197</v>
      </c>
      <c r="D1363" s="4" t="s">
        <v>308</v>
      </c>
      <c r="E1363" s="4"/>
      <c r="F1363" s="14" t="s">
        <v>867</v>
      </c>
      <c r="G1363" s="5">
        <f>G1364</f>
        <v>270.10000000000002</v>
      </c>
      <c r="H1363" s="5">
        <f t="shared" ref="H1363:J1364" si="1043">H1364</f>
        <v>270.10000000000002</v>
      </c>
      <c r="I1363" s="5">
        <f t="shared" si="1043"/>
        <v>270.10000000000002</v>
      </c>
      <c r="J1363" s="5">
        <f t="shared" si="1043"/>
        <v>0</v>
      </c>
      <c r="K1363" s="19"/>
    </row>
    <row r="1364" spans="1:11" ht="31.5" x14ac:dyDescent="0.25">
      <c r="A1364" s="4" t="s">
        <v>242</v>
      </c>
      <c r="B1364" s="4" t="s">
        <v>81</v>
      </c>
      <c r="C1364" s="4" t="s">
        <v>197</v>
      </c>
      <c r="D1364" s="4" t="s">
        <v>308</v>
      </c>
      <c r="E1364" s="4" t="s">
        <v>15</v>
      </c>
      <c r="F1364" s="14" t="s">
        <v>560</v>
      </c>
      <c r="G1364" s="5">
        <f>G1365</f>
        <v>270.10000000000002</v>
      </c>
      <c r="H1364" s="5">
        <f t="shared" si="1043"/>
        <v>270.10000000000002</v>
      </c>
      <c r="I1364" s="5">
        <f t="shared" si="1043"/>
        <v>270.10000000000002</v>
      </c>
      <c r="J1364" s="5">
        <f t="shared" si="1043"/>
        <v>0</v>
      </c>
      <c r="K1364" s="19"/>
    </row>
    <row r="1365" spans="1:11" ht="31.5" x14ac:dyDescent="0.25">
      <c r="A1365" s="4" t="s">
        <v>242</v>
      </c>
      <c r="B1365" s="4" t="s">
        <v>81</v>
      </c>
      <c r="C1365" s="4" t="s">
        <v>197</v>
      </c>
      <c r="D1365" s="4" t="s">
        <v>308</v>
      </c>
      <c r="E1365" s="4" t="s">
        <v>16</v>
      </c>
      <c r="F1365" s="14" t="s">
        <v>561</v>
      </c>
      <c r="G1365" s="5">
        <v>270.10000000000002</v>
      </c>
      <c r="H1365" s="5">
        <v>270.10000000000002</v>
      </c>
      <c r="I1365" s="5">
        <v>270.10000000000002</v>
      </c>
      <c r="J1365" s="5"/>
      <c r="K1365" s="19"/>
    </row>
    <row r="1366" spans="1:11" s="3" customFormat="1" x14ac:dyDescent="0.25">
      <c r="A1366" s="7" t="s">
        <v>242</v>
      </c>
      <c r="B1366" s="7" t="s">
        <v>34</v>
      </c>
      <c r="C1366" s="7"/>
      <c r="D1366" s="7"/>
      <c r="E1366" s="7"/>
      <c r="F1366" s="28" t="s">
        <v>518</v>
      </c>
      <c r="G1366" s="8">
        <f>G1367+G1405</f>
        <v>359219.3</v>
      </c>
      <c r="H1366" s="8">
        <f>H1367+H1405</f>
        <v>349110.9</v>
      </c>
      <c r="I1366" s="8">
        <f>I1367+I1405</f>
        <v>404402.6</v>
      </c>
      <c r="J1366" s="8">
        <f>J1367+J1405</f>
        <v>0</v>
      </c>
      <c r="K1366" s="17"/>
    </row>
    <row r="1367" spans="1:11" s="10" customFormat="1" x14ac:dyDescent="0.25">
      <c r="A1367" s="9" t="s">
        <v>242</v>
      </c>
      <c r="B1367" s="9" t="s">
        <v>34</v>
      </c>
      <c r="C1367" s="9" t="s">
        <v>97</v>
      </c>
      <c r="D1367" s="9"/>
      <c r="E1367" s="9"/>
      <c r="F1367" s="13" t="s">
        <v>538</v>
      </c>
      <c r="G1367" s="11">
        <f>G1368+G1385+G1390+G1399</f>
        <v>358830.89999999997</v>
      </c>
      <c r="H1367" s="11">
        <f t="shared" ref="H1367:J1367" si="1044">H1368+H1385+H1390+H1399</f>
        <v>348713</v>
      </c>
      <c r="I1367" s="11">
        <f t="shared" si="1044"/>
        <v>403992.5</v>
      </c>
      <c r="J1367" s="11">
        <f t="shared" si="1044"/>
        <v>0</v>
      </c>
      <c r="K1367" s="18"/>
    </row>
    <row r="1368" spans="1:11" ht="31.5" x14ac:dyDescent="0.25">
      <c r="A1368" s="4" t="s">
        <v>242</v>
      </c>
      <c r="B1368" s="4" t="s">
        <v>34</v>
      </c>
      <c r="C1368" s="4" t="s">
        <v>97</v>
      </c>
      <c r="D1368" s="4" t="s">
        <v>206</v>
      </c>
      <c r="E1368" s="4"/>
      <c r="F1368" s="14" t="s">
        <v>1061</v>
      </c>
      <c r="G1368" s="5">
        <f t="shared" ref="G1368:I1368" si="1045">G1369</f>
        <v>334348.09999999998</v>
      </c>
      <c r="H1368" s="5">
        <f t="shared" si="1045"/>
        <v>320624.2</v>
      </c>
      <c r="I1368" s="5">
        <f t="shared" si="1045"/>
        <v>379509.7</v>
      </c>
      <c r="J1368" s="5">
        <f t="shared" ref="J1368" si="1046">J1369</f>
        <v>0</v>
      </c>
      <c r="K1368" s="19"/>
    </row>
    <row r="1369" spans="1:11" ht="31.5" x14ac:dyDescent="0.25">
      <c r="A1369" s="4" t="s">
        <v>242</v>
      </c>
      <c r="B1369" s="4" t="s">
        <v>34</v>
      </c>
      <c r="C1369" s="4" t="s">
        <v>97</v>
      </c>
      <c r="D1369" s="4" t="s">
        <v>207</v>
      </c>
      <c r="E1369" s="4"/>
      <c r="F1369" s="14" t="s">
        <v>1379</v>
      </c>
      <c r="G1369" s="5">
        <f>G1370+G1381+G1377</f>
        <v>334348.09999999998</v>
      </c>
      <c r="H1369" s="5">
        <f t="shared" ref="H1369:J1369" si="1047">H1370+H1381+H1377</f>
        <v>320624.2</v>
      </c>
      <c r="I1369" s="5">
        <f t="shared" si="1047"/>
        <v>379509.7</v>
      </c>
      <c r="J1369" s="5">
        <f t="shared" si="1047"/>
        <v>0</v>
      </c>
      <c r="K1369" s="19"/>
    </row>
    <row r="1370" spans="1:11" ht="47.25" x14ac:dyDescent="0.25">
      <c r="A1370" s="4" t="s">
        <v>242</v>
      </c>
      <c r="B1370" s="4" t="s">
        <v>34</v>
      </c>
      <c r="C1370" s="4" t="s">
        <v>97</v>
      </c>
      <c r="D1370" s="4" t="s">
        <v>208</v>
      </c>
      <c r="E1370" s="4"/>
      <c r="F1370" s="14" t="s">
        <v>1263</v>
      </c>
      <c r="G1370" s="5">
        <f t="shared" ref="G1370:I1370" si="1048">G1371+G1374</f>
        <v>275232.39999999997</v>
      </c>
      <c r="H1370" s="5">
        <f t="shared" si="1048"/>
        <v>280589.5</v>
      </c>
      <c r="I1370" s="5">
        <f t="shared" si="1048"/>
        <v>280589.5</v>
      </c>
      <c r="J1370" s="5">
        <f t="shared" ref="J1370" si="1049">J1371+J1374</f>
        <v>0</v>
      </c>
      <c r="K1370" s="19"/>
    </row>
    <row r="1371" spans="1:11" x14ac:dyDescent="0.25">
      <c r="A1371" s="4" t="s">
        <v>242</v>
      </c>
      <c r="B1371" s="4" t="s">
        <v>34</v>
      </c>
      <c r="C1371" s="4" t="s">
        <v>97</v>
      </c>
      <c r="D1371" s="4" t="s">
        <v>200</v>
      </c>
      <c r="E1371" s="4"/>
      <c r="F1371" s="14" t="s">
        <v>638</v>
      </c>
      <c r="G1371" s="5">
        <f t="shared" ref="G1371:I1372" si="1050">G1372</f>
        <v>269941.59999999998</v>
      </c>
      <c r="H1371" s="5">
        <f t="shared" si="1050"/>
        <v>275298.7</v>
      </c>
      <c r="I1371" s="5">
        <f t="shared" si="1050"/>
        <v>275298.7</v>
      </c>
      <c r="J1371" s="5">
        <f t="shared" ref="J1371:J1372" si="1051">J1372</f>
        <v>0</v>
      </c>
      <c r="K1371" s="19"/>
    </row>
    <row r="1372" spans="1:11" ht="31.5" x14ac:dyDescent="0.25">
      <c r="A1372" s="4" t="s">
        <v>242</v>
      </c>
      <c r="B1372" s="4" t="s">
        <v>34</v>
      </c>
      <c r="C1372" s="4" t="s">
        <v>97</v>
      </c>
      <c r="D1372" s="4" t="s">
        <v>200</v>
      </c>
      <c r="E1372" s="4" t="s">
        <v>15</v>
      </c>
      <c r="F1372" s="14" t="s">
        <v>560</v>
      </c>
      <c r="G1372" s="5">
        <f t="shared" si="1050"/>
        <v>269941.59999999998</v>
      </c>
      <c r="H1372" s="5">
        <f t="shared" si="1050"/>
        <v>275298.7</v>
      </c>
      <c r="I1372" s="5">
        <f t="shared" si="1050"/>
        <v>275298.7</v>
      </c>
      <c r="J1372" s="5">
        <f t="shared" si="1051"/>
        <v>0</v>
      </c>
      <c r="K1372" s="19"/>
    </row>
    <row r="1373" spans="1:11" ht="31.5" x14ac:dyDescent="0.25">
      <c r="A1373" s="4" t="s">
        <v>242</v>
      </c>
      <c r="B1373" s="4" t="s">
        <v>34</v>
      </c>
      <c r="C1373" s="4" t="s">
        <v>97</v>
      </c>
      <c r="D1373" s="4" t="s">
        <v>200</v>
      </c>
      <c r="E1373" s="4" t="s">
        <v>16</v>
      </c>
      <c r="F1373" s="14" t="s">
        <v>561</v>
      </c>
      <c r="G1373" s="5">
        <v>269941.59999999998</v>
      </c>
      <c r="H1373" s="5">
        <v>275298.7</v>
      </c>
      <c r="I1373" s="5">
        <v>275298.7</v>
      </c>
      <c r="J1373" s="5"/>
      <c r="K1373" s="19"/>
    </row>
    <row r="1374" spans="1:11" ht="31.5" x14ac:dyDescent="0.25">
      <c r="A1374" s="4" t="s">
        <v>242</v>
      </c>
      <c r="B1374" s="4" t="s">
        <v>34</v>
      </c>
      <c r="C1374" s="4" t="s">
        <v>97</v>
      </c>
      <c r="D1374" s="4" t="s">
        <v>201</v>
      </c>
      <c r="E1374" s="4"/>
      <c r="F1374" s="14" t="s">
        <v>639</v>
      </c>
      <c r="G1374" s="5">
        <f t="shared" ref="G1374:I1375" si="1052">G1375</f>
        <v>5290.8</v>
      </c>
      <c r="H1374" s="5">
        <f t="shared" si="1052"/>
        <v>5290.8</v>
      </c>
      <c r="I1374" s="5">
        <f t="shared" si="1052"/>
        <v>5290.8</v>
      </c>
      <c r="J1374" s="5">
        <f t="shared" ref="J1374:J1375" si="1053">J1375</f>
        <v>0</v>
      </c>
      <c r="K1374" s="19"/>
    </row>
    <row r="1375" spans="1:11" ht="31.5" x14ac:dyDescent="0.25">
      <c r="A1375" s="4" t="s">
        <v>242</v>
      </c>
      <c r="B1375" s="4" t="s">
        <v>34</v>
      </c>
      <c r="C1375" s="4" t="s">
        <v>97</v>
      </c>
      <c r="D1375" s="4" t="s">
        <v>201</v>
      </c>
      <c r="E1375" s="4" t="s">
        <v>15</v>
      </c>
      <c r="F1375" s="14" t="s">
        <v>560</v>
      </c>
      <c r="G1375" s="5">
        <f t="shared" si="1052"/>
        <v>5290.8</v>
      </c>
      <c r="H1375" s="5">
        <f t="shared" si="1052"/>
        <v>5290.8</v>
      </c>
      <c r="I1375" s="5">
        <f t="shared" si="1052"/>
        <v>5290.8</v>
      </c>
      <c r="J1375" s="5">
        <f t="shared" si="1053"/>
        <v>0</v>
      </c>
      <c r="K1375" s="19"/>
    </row>
    <row r="1376" spans="1:11" ht="31.5" x14ac:dyDescent="0.25">
      <c r="A1376" s="4" t="s">
        <v>242</v>
      </c>
      <c r="B1376" s="4" t="s">
        <v>34</v>
      </c>
      <c r="C1376" s="4" t="s">
        <v>97</v>
      </c>
      <c r="D1376" s="4" t="s">
        <v>201</v>
      </c>
      <c r="E1376" s="4" t="s">
        <v>16</v>
      </c>
      <c r="F1376" s="14" t="s">
        <v>561</v>
      </c>
      <c r="G1376" s="5">
        <v>5290.8</v>
      </c>
      <c r="H1376" s="5">
        <v>5290.8</v>
      </c>
      <c r="I1376" s="5">
        <v>5290.8</v>
      </c>
      <c r="J1376" s="5"/>
      <c r="K1376" s="19"/>
    </row>
    <row r="1377" spans="1:11" ht="63" x14ac:dyDescent="0.25">
      <c r="A1377" s="4" t="s">
        <v>242</v>
      </c>
      <c r="B1377" s="4" t="s">
        <v>34</v>
      </c>
      <c r="C1377" s="4" t="s">
        <v>97</v>
      </c>
      <c r="D1377" s="4" t="s">
        <v>906</v>
      </c>
      <c r="E1377" s="4"/>
      <c r="F1377" s="14" t="s">
        <v>1268</v>
      </c>
      <c r="G1377" s="5">
        <f>G1378</f>
        <v>40907.200000000004</v>
      </c>
      <c r="H1377" s="5">
        <f t="shared" ref="H1377:J1379" si="1054">H1378</f>
        <v>33284.699999999997</v>
      </c>
      <c r="I1377" s="5">
        <f t="shared" si="1054"/>
        <v>21824.2</v>
      </c>
      <c r="J1377" s="5">
        <f t="shared" si="1054"/>
        <v>0</v>
      </c>
      <c r="K1377" s="19"/>
    </row>
    <row r="1378" spans="1:11" ht="63" x14ac:dyDescent="0.25">
      <c r="A1378" s="4" t="s">
        <v>242</v>
      </c>
      <c r="B1378" s="4" t="s">
        <v>34</v>
      </c>
      <c r="C1378" s="4" t="s">
        <v>97</v>
      </c>
      <c r="D1378" s="4" t="s">
        <v>1052</v>
      </c>
      <c r="E1378" s="4"/>
      <c r="F1378" s="14" t="s">
        <v>641</v>
      </c>
      <c r="G1378" s="5">
        <f>G1379</f>
        <v>40907.200000000004</v>
      </c>
      <c r="H1378" s="5">
        <f t="shared" si="1054"/>
        <v>33284.699999999997</v>
      </c>
      <c r="I1378" s="5">
        <f t="shared" si="1054"/>
        <v>21824.2</v>
      </c>
      <c r="J1378" s="5">
        <f t="shared" si="1054"/>
        <v>0</v>
      </c>
      <c r="K1378" s="19"/>
    </row>
    <row r="1379" spans="1:11" ht="31.5" x14ac:dyDescent="0.25">
      <c r="A1379" s="4" t="s">
        <v>242</v>
      </c>
      <c r="B1379" s="4" t="s">
        <v>34</v>
      </c>
      <c r="C1379" s="4" t="s">
        <v>97</v>
      </c>
      <c r="D1379" s="4" t="s">
        <v>1052</v>
      </c>
      <c r="E1379" s="4" t="s">
        <v>15</v>
      </c>
      <c r="F1379" s="14" t="s">
        <v>560</v>
      </c>
      <c r="G1379" s="5">
        <f>G1380</f>
        <v>40907.200000000004</v>
      </c>
      <c r="H1379" s="5">
        <f t="shared" si="1054"/>
        <v>33284.699999999997</v>
      </c>
      <c r="I1379" s="5">
        <f t="shared" si="1054"/>
        <v>21824.2</v>
      </c>
      <c r="J1379" s="5">
        <f t="shared" si="1054"/>
        <v>0</v>
      </c>
      <c r="K1379" s="19"/>
    </row>
    <row r="1380" spans="1:11" ht="31.5" x14ac:dyDescent="0.25">
      <c r="A1380" s="4" t="s">
        <v>242</v>
      </c>
      <c r="B1380" s="4" t="s">
        <v>34</v>
      </c>
      <c r="C1380" s="4" t="s">
        <v>97</v>
      </c>
      <c r="D1380" s="4" t="s">
        <v>1052</v>
      </c>
      <c r="E1380" s="4" t="s">
        <v>16</v>
      </c>
      <c r="F1380" s="14" t="s">
        <v>561</v>
      </c>
      <c r="G1380" s="5">
        <v>40907.200000000004</v>
      </c>
      <c r="H1380" s="5">
        <v>33284.699999999997</v>
      </c>
      <c r="I1380" s="5">
        <v>21824.2</v>
      </c>
      <c r="J1380" s="5"/>
      <c r="K1380" s="19"/>
    </row>
    <row r="1381" spans="1:11" ht="94.5" x14ac:dyDescent="0.25">
      <c r="A1381" s="4" t="s">
        <v>242</v>
      </c>
      <c r="B1381" s="4" t="s">
        <v>34</v>
      </c>
      <c r="C1381" s="4" t="s">
        <v>97</v>
      </c>
      <c r="D1381" s="4" t="s">
        <v>1017</v>
      </c>
      <c r="E1381" s="4"/>
      <c r="F1381" s="14" t="s">
        <v>1015</v>
      </c>
      <c r="G1381" s="5">
        <f t="shared" ref="G1381:I1383" si="1055">G1382</f>
        <v>18208.5</v>
      </c>
      <c r="H1381" s="5">
        <f t="shared" si="1055"/>
        <v>6750</v>
      </c>
      <c r="I1381" s="5">
        <f t="shared" si="1055"/>
        <v>77096</v>
      </c>
      <c r="J1381" s="5">
        <f t="shared" ref="J1381:J1383" si="1056">J1382</f>
        <v>0</v>
      </c>
      <c r="K1381" s="19"/>
    </row>
    <row r="1382" spans="1:11" ht="78.75" x14ac:dyDescent="0.25">
      <c r="A1382" s="4" t="s">
        <v>242</v>
      </c>
      <c r="B1382" s="4" t="s">
        <v>34</v>
      </c>
      <c r="C1382" s="4" t="s">
        <v>97</v>
      </c>
      <c r="D1382" s="4" t="s">
        <v>1019</v>
      </c>
      <c r="E1382" s="4"/>
      <c r="F1382" s="14" t="s">
        <v>1018</v>
      </c>
      <c r="G1382" s="5">
        <f t="shared" si="1055"/>
        <v>18208.5</v>
      </c>
      <c r="H1382" s="5">
        <f t="shared" si="1055"/>
        <v>6750</v>
      </c>
      <c r="I1382" s="5">
        <f t="shared" si="1055"/>
        <v>77096</v>
      </c>
      <c r="J1382" s="5">
        <f t="shared" si="1056"/>
        <v>0</v>
      </c>
      <c r="K1382" s="19"/>
    </row>
    <row r="1383" spans="1:11" ht="31.5" x14ac:dyDescent="0.25">
      <c r="A1383" s="4" t="s">
        <v>242</v>
      </c>
      <c r="B1383" s="4" t="s">
        <v>34</v>
      </c>
      <c r="C1383" s="4" t="s">
        <v>97</v>
      </c>
      <c r="D1383" s="4" t="s">
        <v>1019</v>
      </c>
      <c r="E1383" s="4" t="s">
        <v>15</v>
      </c>
      <c r="F1383" s="14" t="s">
        <v>560</v>
      </c>
      <c r="G1383" s="5">
        <f t="shared" si="1055"/>
        <v>18208.5</v>
      </c>
      <c r="H1383" s="5">
        <f t="shared" si="1055"/>
        <v>6750</v>
      </c>
      <c r="I1383" s="5">
        <f t="shared" si="1055"/>
        <v>77096</v>
      </c>
      <c r="J1383" s="5">
        <f t="shared" si="1056"/>
        <v>0</v>
      </c>
      <c r="K1383" s="19"/>
    </row>
    <row r="1384" spans="1:11" ht="31.5" x14ac:dyDescent="0.25">
      <c r="A1384" s="4" t="s">
        <v>242</v>
      </c>
      <c r="B1384" s="4" t="s">
        <v>34</v>
      </c>
      <c r="C1384" s="4" t="s">
        <v>97</v>
      </c>
      <c r="D1384" s="4" t="s">
        <v>1019</v>
      </c>
      <c r="E1384" s="4" t="s">
        <v>16</v>
      </c>
      <c r="F1384" s="14" t="s">
        <v>561</v>
      </c>
      <c r="G1384" s="5">
        <v>18208.5</v>
      </c>
      <c r="H1384" s="5">
        <v>6750</v>
      </c>
      <c r="I1384" s="5">
        <v>77096</v>
      </c>
      <c r="J1384" s="5"/>
      <c r="K1384" s="19"/>
    </row>
    <row r="1385" spans="1:11" ht="31.5" x14ac:dyDescent="0.25">
      <c r="A1385" s="4" t="s">
        <v>242</v>
      </c>
      <c r="B1385" s="4" t="s">
        <v>34</v>
      </c>
      <c r="C1385" s="4" t="s">
        <v>97</v>
      </c>
      <c r="D1385" s="4" t="s">
        <v>209</v>
      </c>
      <c r="E1385" s="4"/>
      <c r="F1385" s="14" t="s">
        <v>1274</v>
      </c>
      <c r="G1385" s="5">
        <f t="shared" ref="G1385:I1388" si="1057">G1386</f>
        <v>7189.1</v>
      </c>
      <c r="H1385" s="5">
        <f t="shared" si="1057"/>
        <v>7189.1</v>
      </c>
      <c r="I1385" s="5">
        <f t="shared" si="1057"/>
        <v>7189.1</v>
      </c>
      <c r="J1385" s="5">
        <f t="shared" ref="J1385:J1388" si="1058">J1386</f>
        <v>0</v>
      </c>
      <c r="K1385" s="19"/>
    </row>
    <row r="1386" spans="1:11" ht="31.5" x14ac:dyDescent="0.25">
      <c r="A1386" s="4" t="s">
        <v>242</v>
      </c>
      <c r="B1386" s="4" t="s">
        <v>34</v>
      </c>
      <c r="C1386" s="4" t="s">
        <v>97</v>
      </c>
      <c r="D1386" s="4" t="s">
        <v>210</v>
      </c>
      <c r="E1386" s="4"/>
      <c r="F1386" s="14" t="s">
        <v>1275</v>
      </c>
      <c r="G1386" s="5">
        <f t="shared" si="1057"/>
        <v>7189.1</v>
      </c>
      <c r="H1386" s="5">
        <f t="shared" si="1057"/>
        <v>7189.1</v>
      </c>
      <c r="I1386" s="5">
        <f t="shared" si="1057"/>
        <v>7189.1</v>
      </c>
      <c r="J1386" s="5">
        <f t="shared" si="1058"/>
        <v>0</v>
      </c>
      <c r="K1386" s="19"/>
    </row>
    <row r="1387" spans="1:11" ht="47.25" x14ac:dyDescent="0.25">
      <c r="A1387" s="4" t="s">
        <v>242</v>
      </c>
      <c r="B1387" s="4" t="s">
        <v>34</v>
      </c>
      <c r="C1387" s="4" t="s">
        <v>97</v>
      </c>
      <c r="D1387" s="4" t="s">
        <v>202</v>
      </c>
      <c r="E1387" s="4"/>
      <c r="F1387" s="14" t="s">
        <v>1281</v>
      </c>
      <c r="G1387" s="5">
        <f t="shared" si="1057"/>
        <v>7189.1</v>
      </c>
      <c r="H1387" s="5">
        <f t="shared" si="1057"/>
        <v>7189.1</v>
      </c>
      <c r="I1387" s="5">
        <f t="shared" si="1057"/>
        <v>7189.1</v>
      </c>
      <c r="J1387" s="5">
        <f t="shared" si="1058"/>
        <v>0</v>
      </c>
      <c r="K1387" s="19"/>
    </row>
    <row r="1388" spans="1:11" ht="31.5" x14ac:dyDescent="0.25">
      <c r="A1388" s="4" t="s">
        <v>242</v>
      </c>
      <c r="B1388" s="4" t="s">
        <v>34</v>
      </c>
      <c r="C1388" s="4" t="s">
        <v>97</v>
      </c>
      <c r="D1388" s="4" t="s">
        <v>202</v>
      </c>
      <c r="E1388" s="4" t="s">
        <v>15</v>
      </c>
      <c r="F1388" s="14" t="s">
        <v>560</v>
      </c>
      <c r="G1388" s="5">
        <f t="shared" si="1057"/>
        <v>7189.1</v>
      </c>
      <c r="H1388" s="5">
        <f t="shared" si="1057"/>
        <v>7189.1</v>
      </c>
      <c r="I1388" s="5">
        <f t="shared" si="1057"/>
        <v>7189.1</v>
      </c>
      <c r="J1388" s="5">
        <f t="shared" si="1058"/>
        <v>0</v>
      </c>
      <c r="K1388" s="19"/>
    </row>
    <row r="1389" spans="1:11" ht="31.5" x14ac:dyDescent="0.25">
      <c r="A1389" s="4" t="s">
        <v>242</v>
      </c>
      <c r="B1389" s="4" t="s">
        <v>34</v>
      </c>
      <c r="C1389" s="4" t="s">
        <v>97</v>
      </c>
      <c r="D1389" s="4" t="s">
        <v>202</v>
      </c>
      <c r="E1389" s="4" t="s">
        <v>16</v>
      </c>
      <c r="F1389" s="14" t="s">
        <v>561</v>
      </c>
      <c r="G1389" s="5">
        <v>7189.1</v>
      </c>
      <c r="H1389" s="5">
        <v>7189.1</v>
      </c>
      <c r="I1389" s="5">
        <v>7189.1</v>
      </c>
      <c r="J1389" s="5"/>
      <c r="K1389" s="19"/>
    </row>
    <row r="1390" spans="1:11" ht="47.25" x14ac:dyDescent="0.25">
      <c r="A1390" s="4" t="s">
        <v>242</v>
      </c>
      <c r="B1390" s="4" t="s">
        <v>34</v>
      </c>
      <c r="C1390" s="4" t="s">
        <v>97</v>
      </c>
      <c r="D1390" s="4" t="s">
        <v>36</v>
      </c>
      <c r="E1390" s="4"/>
      <c r="F1390" s="14" t="s">
        <v>1291</v>
      </c>
      <c r="G1390" s="5">
        <f t="shared" ref="G1390:I1397" si="1059">G1391</f>
        <v>4361.3</v>
      </c>
      <c r="H1390" s="5">
        <f t="shared" si="1059"/>
        <v>7967.3</v>
      </c>
      <c r="I1390" s="5">
        <f t="shared" si="1059"/>
        <v>4361.3</v>
      </c>
      <c r="J1390" s="5">
        <f t="shared" ref="J1390:J1397" si="1060">J1391</f>
        <v>0</v>
      </c>
      <c r="K1390" s="19"/>
    </row>
    <row r="1391" spans="1:11" ht="47.25" x14ac:dyDescent="0.25">
      <c r="A1391" s="4" t="s">
        <v>242</v>
      </c>
      <c r="B1391" s="4" t="s">
        <v>34</v>
      </c>
      <c r="C1391" s="4" t="s">
        <v>97</v>
      </c>
      <c r="D1391" s="4" t="s">
        <v>37</v>
      </c>
      <c r="E1391" s="4"/>
      <c r="F1391" s="14" t="s">
        <v>1292</v>
      </c>
      <c r="G1391" s="5">
        <f t="shared" si="1059"/>
        <v>4361.3</v>
      </c>
      <c r="H1391" s="5">
        <f t="shared" si="1059"/>
        <v>7967.3</v>
      </c>
      <c r="I1391" s="5">
        <f t="shared" si="1059"/>
        <v>4361.3</v>
      </c>
      <c r="J1391" s="5">
        <f t="shared" si="1060"/>
        <v>0</v>
      </c>
      <c r="K1391" s="19"/>
    </row>
    <row r="1392" spans="1:11" ht="63" x14ac:dyDescent="0.25">
      <c r="A1392" s="4" t="s">
        <v>242</v>
      </c>
      <c r="B1392" s="4" t="s">
        <v>34</v>
      </c>
      <c r="C1392" s="4" t="s">
        <v>97</v>
      </c>
      <c r="D1392" s="4" t="s">
        <v>211</v>
      </c>
      <c r="E1392" s="4"/>
      <c r="F1392" s="14" t="s">
        <v>1296</v>
      </c>
      <c r="G1392" s="5">
        <f>G1396+G1393</f>
        <v>4361.3</v>
      </c>
      <c r="H1392" s="5">
        <f t="shared" ref="H1392:J1392" si="1061">H1396+H1393</f>
        <v>7967.3</v>
      </c>
      <c r="I1392" s="5">
        <f t="shared" si="1061"/>
        <v>4361.3</v>
      </c>
      <c r="J1392" s="5">
        <f t="shared" si="1061"/>
        <v>0</v>
      </c>
      <c r="K1392" s="19"/>
    </row>
    <row r="1393" spans="1:11" ht="31.5" x14ac:dyDescent="0.25">
      <c r="A1393" s="4" t="s">
        <v>242</v>
      </c>
      <c r="B1393" s="4" t="s">
        <v>34</v>
      </c>
      <c r="C1393" s="4" t="s">
        <v>97</v>
      </c>
      <c r="D1393" s="4" t="s">
        <v>357</v>
      </c>
      <c r="E1393" s="4"/>
      <c r="F1393" s="14" t="s">
        <v>967</v>
      </c>
      <c r="G1393" s="5">
        <f>G1394</f>
        <v>0</v>
      </c>
      <c r="H1393" s="5">
        <f t="shared" ref="H1393:J1394" si="1062">H1394</f>
        <v>3606</v>
      </c>
      <c r="I1393" s="5">
        <f t="shared" si="1062"/>
        <v>0</v>
      </c>
      <c r="J1393" s="5">
        <f t="shared" si="1062"/>
        <v>0</v>
      </c>
      <c r="K1393" s="19"/>
    </row>
    <row r="1394" spans="1:11" ht="31.5" x14ac:dyDescent="0.25">
      <c r="A1394" s="4" t="s">
        <v>242</v>
      </c>
      <c r="B1394" s="4" t="s">
        <v>34</v>
      </c>
      <c r="C1394" s="4" t="s">
        <v>97</v>
      </c>
      <c r="D1394" s="4" t="s">
        <v>357</v>
      </c>
      <c r="E1394" s="4" t="s">
        <v>15</v>
      </c>
      <c r="F1394" s="14" t="s">
        <v>560</v>
      </c>
      <c r="G1394" s="5">
        <f>G1395</f>
        <v>0</v>
      </c>
      <c r="H1394" s="5">
        <f t="shared" si="1062"/>
        <v>3606</v>
      </c>
      <c r="I1394" s="5">
        <f t="shared" si="1062"/>
        <v>0</v>
      </c>
      <c r="J1394" s="5">
        <f t="shared" si="1062"/>
        <v>0</v>
      </c>
      <c r="K1394" s="19"/>
    </row>
    <row r="1395" spans="1:11" ht="31.5" x14ac:dyDescent="0.25">
      <c r="A1395" s="4" t="s">
        <v>242</v>
      </c>
      <c r="B1395" s="4" t="s">
        <v>34</v>
      </c>
      <c r="C1395" s="4" t="s">
        <v>97</v>
      </c>
      <c r="D1395" s="4" t="s">
        <v>357</v>
      </c>
      <c r="E1395" s="4" t="s">
        <v>16</v>
      </c>
      <c r="F1395" s="14" t="s">
        <v>561</v>
      </c>
      <c r="G1395" s="5">
        <v>0</v>
      </c>
      <c r="H1395" s="5">
        <v>3606</v>
      </c>
      <c r="I1395" s="5">
        <v>0</v>
      </c>
      <c r="J1395" s="5"/>
      <c r="K1395" s="19"/>
    </row>
    <row r="1396" spans="1:11" x14ac:dyDescent="0.25">
      <c r="A1396" s="4" t="s">
        <v>242</v>
      </c>
      <c r="B1396" s="4" t="s">
        <v>34</v>
      </c>
      <c r="C1396" s="4" t="s">
        <v>97</v>
      </c>
      <c r="D1396" s="4" t="s">
        <v>203</v>
      </c>
      <c r="E1396" s="4"/>
      <c r="F1396" s="14" t="s">
        <v>658</v>
      </c>
      <c r="G1396" s="5">
        <f t="shared" si="1059"/>
        <v>4361.3</v>
      </c>
      <c r="H1396" s="5">
        <f t="shared" si="1059"/>
        <v>4361.3</v>
      </c>
      <c r="I1396" s="5">
        <f t="shared" si="1059"/>
        <v>4361.3</v>
      </c>
      <c r="J1396" s="5">
        <f t="shared" si="1060"/>
        <v>0</v>
      </c>
      <c r="K1396" s="19"/>
    </row>
    <row r="1397" spans="1:11" ht="31.5" x14ac:dyDescent="0.25">
      <c r="A1397" s="4" t="s">
        <v>242</v>
      </c>
      <c r="B1397" s="4" t="s">
        <v>34</v>
      </c>
      <c r="C1397" s="4" t="s">
        <v>97</v>
      </c>
      <c r="D1397" s="4" t="s">
        <v>203</v>
      </c>
      <c r="E1397" s="4" t="s">
        <v>15</v>
      </c>
      <c r="F1397" s="14" t="s">
        <v>560</v>
      </c>
      <c r="G1397" s="5">
        <f t="shared" si="1059"/>
        <v>4361.3</v>
      </c>
      <c r="H1397" s="5">
        <f t="shared" si="1059"/>
        <v>4361.3</v>
      </c>
      <c r="I1397" s="5">
        <f t="shared" si="1059"/>
        <v>4361.3</v>
      </c>
      <c r="J1397" s="5">
        <f t="shared" si="1060"/>
        <v>0</v>
      </c>
      <c r="K1397" s="19"/>
    </row>
    <row r="1398" spans="1:11" ht="31.5" x14ac:dyDescent="0.25">
      <c r="A1398" s="4" t="s">
        <v>242</v>
      </c>
      <c r="B1398" s="4" t="s">
        <v>34</v>
      </c>
      <c r="C1398" s="4" t="s">
        <v>97</v>
      </c>
      <c r="D1398" s="4" t="s">
        <v>203</v>
      </c>
      <c r="E1398" s="4" t="s">
        <v>16</v>
      </c>
      <c r="F1398" s="14" t="s">
        <v>561</v>
      </c>
      <c r="G1398" s="5">
        <v>4361.3</v>
      </c>
      <c r="H1398" s="5">
        <v>4361.3</v>
      </c>
      <c r="I1398" s="5">
        <v>4361.3</v>
      </c>
      <c r="J1398" s="5"/>
      <c r="K1398" s="19"/>
    </row>
    <row r="1399" spans="1:11" ht="31.5" x14ac:dyDescent="0.25">
      <c r="A1399" s="4" t="s">
        <v>242</v>
      </c>
      <c r="B1399" s="4" t="s">
        <v>34</v>
      </c>
      <c r="C1399" s="4" t="s">
        <v>97</v>
      </c>
      <c r="D1399" s="4" t="s">
        <v>212</v>
      </c>
      <c r="E1399" s="4"/>
      <c r="F1399" s="14" t="s">
        <v>1330</v>
      </c>
      <c r="G1399" s="5">
        <f t="shared" ref="G1399:I1403" si="1063">G1400</f>
        <v>12932.4</v>
      </c>
      <c r="H1399" s="5">
        <f t="shared" si="1063"/>
        <v>12932.4</v>
      </c>
      <c r="I1399" s="5">
        <f t="shared" si="1063"/>
        <v>12932.4</v>
      </c>
      <c r="J1399" s="5">
        <f t="shared" ref="J1399:J1403" si="1064">J1400</f>
        <v>0</v>
      </c>
      <c r="K1399" s="19"/>
    </row>
    <row r="1400" spans="1:11" ht="47.25" x14ac:dyDescent="0.25">
      <c r="A1400" s="4" t="s">
        <v>242</v>
      </c>
      <c r="B1400" s="4" t="s">
        <v>34</v>
      </c>
      <c r="C1400" s="4" t="s">
        <v>97</v>
      </c>
      <c r="D1400" s="4" t="s">
        <v>213</v>
      </c>
      <c r="E1400" s="4"/>
      <c r="F1400" s="14" t="s">
        <v>1344</v>
      </c>
      <c r="G1400" s="5">
        <f t="shared" si="1063"/>
        <v>12932.4</v>
      </c>
      <c r="H1400" s="5">
        <f t="shared" si="1063"/>
        <v>12932.4</v>
      </c>
      <c r="I1400" s="5">
        <f t="shared" si="1063"/>
        <v>12932.4</v>
      </c>
      <c r="J1400" s="5">
        <f t="shared" si="1064"/>
        <v>0</v>
      </c>
      <c r="K1400" s="19"/>
    </row>
    <row r="1401" spans="1:11" ht="47.25" x14ac:dyDescent="0.25">
      <c r="A1401" s="4" t="s">
        <v>242</v>
      </c>
      <c r="B1401" s="4" t="s">
        <v>34</v>
      </c>
      <c r="C1401" s="4" t="s">
        <v>97</v>
      </c>
      <c r="D1401" s="4" t="s">
        <v>214</v>
      </c>
      <c r="E1401" s="4"/>
      <c r="F1401" s="14" t="s">
        <v>1347</v>
      </c>
      <c r="G1401" s="5">
        <f t="shared" si="1063"/>
        <v>12932.4</v>
      </c>
      <c r="H1401" s="5">
        <f t="shared" si="1063"/>
        <v>12932.4</v>
      </c>
      <c r="I1401" s="5">
        <f t="shared" si="1063"/>
        <v>12932.4</v>
      </c>
      <c r="J1401" s="5">
        <f t="shared" si="1064"/>
        <v>0</v>
      </c>
      <c r="K1401" s="19"/>
    </row>
    <row r="1402" spans="1:11" ht="31.5" x14ac:dyDescent="0.25">
      <c r="A1402" s="4" t="s">
        <v>242</v>
      </c>
      <c r="B1402" s="4" t="s">
        <v>34</v>
      </c>
      <c r="C1402" s="4" t="s">
        <v>97</v>
      </c>
      <c r="D1402" s="4" t="s">
        <v>204</v>
      </c>
      <c r="E1402" s="4"/>
      <c r="F1402" s="14" t="s">
        <v>982</v>
      </c>
      <c r="G1402" s="5">
        <f t="shared" si="1063"/>
        <v>12932.4</v>
      </c>
      <c r="H1402" s="5">
        <f t="shared" si="1063"/>
        <v>12932.4</v>
      </c>
      <c r="I1402" s="5">
        <f t="shared" si="1063"/>
        <v>12932.4</v>
      </c>
      <c r="J1402" s="5">
        <f t="shared" si="1064"/>
        <v>0</v>
      </c>
      <c r="K1402" s="19"/>
    </row>
    <row r="1403" spans="1:11" x14ac:dyDescent="0.25">
      <c r="A1403" s="4" t="s">
        <v>242</v>
      </c>
      <c r="B1403" s="4" t="s">
        <v>34</v>
      </c>
      <c r="C1403" s="4" t="s">
        <v>97</v>
      </c>
      <c r="D1403" s="4" t="s">
        <v>204</v>
      </c>
      <c r="E1403" s="4" t="s">
        <v>17</v>
      </c>
      <c r="F1403" s="14" t="s">
        <v>576</v>
      </c>
      <c r="G1403" s="5">
        <f t="shared" si="1063"/>
        <v>12932.4</v>
      </c>
      <c r="H1403" s="5">
        <f t="shared" si="1063"/>
        <v>12932.4</v>
      </c>
      <c r="I1403" s="5">
        <f t="shared" si="1063"/>
        <v>12932.4</v>
      </c>
      <c r="J1403" s="5">
        <f t="shared" si="1064"/>
        <v>0</v>
      </c>
      <c r="K1403" s="19"/>
    </row>
    <row r="1404" spans="1:11" ht="63" x14ac:dyDescent="0.25">
      <c r="A1404" s="4" t="s">
        <v>242</v>
      </c>
      <c r="B1404" s="4" t="s">
        <v>34</v>
      </c>
      <c r="C1404" s="4" t="s">
        <v>97</v>
      </c>
      <c r="D1404" s="4" t="s">
        <v>204</v>
      </c>
      <c r="E1404" s="4" t="s">
        <v>205</v>
      </c>
      <c r="F1404" s="14" t="s">
        <v>577</v>
      </c>
      <c r="G1404" s="5">
        <v>12932.4</v>
      </c>
      <c r="H1404" s="5">
        <v>12932.4</v>
      </c>
      <c r="I1404" s="5">
        <v>12932.4</v>
      </c>
      <c r="J1404" s="5"/>
      <c r="K1404" s="19"/>
    </row>
    <row r="1405" spans="1:11" s="10" customFormat="1" x14ac:dyDescent="0.25">
      <c r="A1405" s="9" t="s">
        <v>242</v>
      </c>
      <c r="B1405" s="9" t="s">
        <v>34</v>
      </c>
      <c r="C1405" s="9" t="s">
        <v>55</v>
      </c>
      <c r="D1405" s="9"/>
      <c r="E1405" s="9"/>
      <c r="F1405" s="13" t="s">
        <v>539</v>
      </c>
      <c r="G1405" s="11">
        <f>G1406+G1411+G1416</f>
        <v>388.4</v>
      </c>
      <c r="H1405" s="11">
        <f t="shared" ref="H1405:J1405" si="1065">H1406+H1411+H1416</f>
        <v>397.9</v>
      </c>
      <c r="I1405" s="11">
        <f t="shared" si="1065"/>
        <v>410.1</v>
      </c>
      <c r="J1405" s="11">
        <f t="shared" si="1065"/>
        <v>0</v>
      </c>
      <c r="K1405" s="18"/>
    </row>
    <row r="1406" spans="1:11" ht="31.5" x14ac:dyDescent="0.25">
      <c r="A1406" s="4" t="s">
        <v>242</v>
      </c>
      <c r="B1406" s="4" t="s">
        <v>34</v>
      </c>
      <c r="C1406" s="4" t="s">
        <v>55</v>
      </c>
      <c r="D1406" s="4" t="s">
        <v>209</v>
      </c>
      <c r="E1406" s="4"/>
      <c r="F1406" s="14" t="s">
        <v>1274</v>
      </c>
      <c r="G1406" s="5">
        <f t="shared" ref="G1406:I1409" si="1066">G1407</f>
        <v>237.8</v>
      </c>
      <c r="H1406" s="5">
        <f t="shared" si="1066"/>
        <v>247.3</v>
      </c>
      <c r="I1406" s="5">
        <f t="shared" si="1066"/>
        <v>259.5</v>
      </c>
      <c r="J1406" s="5">
        <f t="shared" ref="J1406:J1409" si="1067">J1407</f>
        <v>0</v>
      </c>
      <c r="K1406" s="19"/>
    </row>
    <row r="1407" spans="1:11" ht="31.5" x14ac:dyDescent="0.25">
      <c r="A1407" s="4" t="s">
        <v>242</v>
      </c>
      <c r="B1407" s="4" t="s">
        <v>34</v>
      </c>
      <c r="C1407" s="4" t="s">
        <v>55</v>
      </c>
      <c r="D1407" s="4" t="s">
        <v>210</v>
      </c>
      <c r="E1407" s="4"/>
      <c r="F1407" s="14" t="s">
        <v>1275</v>
      </c>
      <c r="G1407" s="5">
        <f t="shared" si="1066"/>
        <v>237.8</v>
      </c>
      <c r="H1407" s="5">
        <f t="shared" si="1066"/>
        <v>247.3</v>
      </c>
      <c r="I1407" s="5">
        <f t="shared" si="1066"/>
        <v>259.5</v>
      </c>
      <c r="J1407" s="5">
        <f t="shared" si="1067"/>
        <v>0</v>
      </c>
      <c r="K1407" s="19"/>
    </row>
    <row r="1408" spans="1:11" ht="47.25" x14ac:dyDescent="0.25">
      <c r="A1408" s="4" t="s">
        <v>242</v>
      </c>
      <c r="B1408" s="4" t="s">
        <v>34</v>
      </c>
      <c r="C1408" s="4" t="s">
        <v>55</v>
      </c>
      <c r="D1408" s="4" t="s">
        <v>215</v>
      </c>
      <c r="E1408" s="4"/>
      <c r="F1408" s="14" t="s">
        <v>1282</v>
      </c>
      <c r="G1408" s="5">
        <f t="shared" si="1066"/>
        <v>237.8</v>
      </c>
      <c r="H1408" s="5">
        <f t="shared" si="1066"/>
        <v>247.3</v>
      </c>
      <c r="I1408" s="5">
        <f t="shared" si="1066"/>
        <v>259.5</v>
      </c>
      <c r="J1408" s="5">
        <f t="shared" si="1067"/>
        <v>0</v>
      </c>
      <c r="K1408" s="19"/>
    </row>
    <row r="1409" spans="1:11" ht="31.5" x14ac:dyDescent="0.25">
      <c r="A1409" s="4" t="s">
        <v>242</v>
      </c>
      <c r="B1409" s="4" t="s">
        <v>34</v>
      </c>
      <c r="C1409" s="4" t="s">
        <v>55</v>
      </c>
      <c r="D1409" s="4" t="s">
        <v>215</v>
      </c>
      <c r="E1409" s="4" t="s">
        <v>15</v>
      </c>
      <c r="F1409" s="14" t="s">
        <v>560</v>
      </c>
      <c r="G1409" s="5">
        <f t="shared" si="1066"/>
        <v>237.8</v>
      </c>
      <c r="H1409" s="5">
        <f t="shared" si="1066"/>
        <v>247.3</v>
      </c>
      <c r="I1409" s="5">
        <f t="shared" si="1066"/>
        <v>259.5</v>
      </c>
      <c r="J1409" s="5">
        <f t="shared" si="1067"/>
        <v>0</v>
      </c>
      <c r="K1409" s="19"/>
    </row>
    <row r="1410" spans="1:11" ht="31.5" x14ac:dyDescent="0.25">
      <c r="A1410" s="4" t="s">
        <v>242</v>
      </c>
      <c r="B1410" s="4" t="s">
        <v>34</v>
      </c>
      <c r="C1410" s="4" t="s">
        <v>55</v>
      </c>
      <c r="D1410" s="4" t="s">
        <v>215</v>
      </c>
      <c r="E1410" s="4" t="s">
        <v>16</v>
      </c>
      <c r="F1410" s="14" t="s">
        <v>561</v>
      </c>
      <c r="G1410" s="5">
        <v>237.8</v>
      </c>
      <c r="H1410" s="5">
        <v>247.3</v>
      </c>
      <c r="I1410" s="5">
        <v>259.5</v>
      </c>
      <c r="J1410" s="5"/>
      <c r="K1410" s="19"/>
    </row>
    <row r="1411" spans="1:11" ht="31.5" x14ac:dyDescent="0.25">
      <c r="A1411" s="4" t="s">
        <v>242</v>
      </c>
      <c r="B1411" s="4" t="s">
        <v>34</v>
      </c>
      <c r="C1411" s="4" t="s">
        <v>55</v>
      </c>
      <c r="D1411" s="4" t="s">
        <v>56</v>
      </c>
      <c r="E1411" s="4"/>
      <c r="F1411" s="14" t="s">
        <v>1358</v>
      </c>
      <c r="G1411" s="5">
        <f>G1412</f>
        <v>101.6</v>
      </c>
      <c r="H1411" s="5">
        <f t="shared" ref="H1411:J1411" si="1068">H1412</f>
        <v>101.6</v>
      </c>
      <c r="I1411" s="5">
        <f t="shared" si="1068"/>
        <v>101.6</v>
      </c>
      <c r="J1411" s="5">
        <f t="shared" si="1068"/>
        <v>0</v>
      </c>
      <c r="K1411" s="19"/>
    </row>
    <row r="1412" spans="1:11" ht="31.5" x14ac:dyDescent="0.25">
      <c r="A1412" s="4" t="s">
        <v>242</v>
      </c>
      <c r="B1412" s="4" t="s">
        <v>34</v>
      </c>
      <c r="C1412" s="4" t="s">
        <v>55</v>
      </c>
      <c r="D1412" s="4" t="s">
        <v>65</v>
      </c>
      <c r="E1412" s="4"/>
      <c r="F1412" s="14" t="s">
        <v>1363</v>
      </c>
      <c r="G1412" s="5">
        <f t="shared" ref="G1412:I1414" si="1069">G1413</f>
        <v>101.6</v>
      </c>
      <c r="H1412" s="5">
        <f t="shared" si="1069"/>
        <v>101.6</v>
      </c>
      <c r="I1412" s="5">
        <f t="shared" si="1069"/>
        <v>101.6</v>
      </c>
      <c r="J1412" s="5">
        <f t="shared" ref="J1412:J1414" si="1070">J1413</f>
        <v>0</v>
      </c>
      <c r="K1412" s="19"/>
    </row>
    <row r="1413" spans="1:11" ht="78.75" x14ac:dyDescent="0.25">
      <c r="A1413" s="4" t="s">
        <v>242</v>
      </c>
      <c r="B1413" s="4" t="s">
        <v>34</v>
      </c>
      <c r="C1413" s="4" t="s">
        <v>55</v>
      </c>
      <c r="D1413" s="4" t="s">
        <v>216</v>
      </c>
      <c r="E1413" s="4"/>
      <c r="F1413" s="14" t="s">
        <v>1365</v>
      </c>
      <c r="G1413" s="5">
        <f t="shared" si="1069"/>
        <v>101.6</v>
      </c>
      <c r="H1413" s="5">
        <f t="shared" si="1069"/>
        <v>101.6</v>
      </c>
      <c r="I1413" s="5">
        <f t="shared" si="1069"/>
        <v>101.6</v>
      </c>
      <c r="J1413" s="5">
        <f t="shared" si="1070"/>
        <v>0</v>
      </c>
      <c r="K1413" s="19"/>
    </row>
    <row r="1414" spans="1:11" x14ac:dyDescent="0.25">
      <c r="A1414" s="4" t="s">
        <v>242</v>
      </c>
      <c r="B1414" s="4" t="s">
        <v>34</v>
      </c>
      <c r="C1414" s="4" t="s">
        <v>55</v>
      </c>
      <c r="D1414" s="4" t="s">
        <v>216</v>
      </c>
      <c r="E1414" s="4" t="s">
        <v>17</v>
      </c>
      <c r="F1414" s="14" t="s">
        <v>576</v>
      </c>
      <c r="G1414" s="5">
        <f t="shared" si="1069"/>
        <v>101.6</v>
      </c>
      <c r="H1414" s="5">
        <f t="shared" si="1069"/>
        <v>101.6</v>
      </c>
      <c r="I1414" s="5">
        <f t="shared" si="1069"/>
        <v>101.6</v>
      </c>
      <c r="J1414" s="5">
        <f t="shared" si="1070"/>
        <v>0</v>
      </c>
      <c r="K1414" s="19"/>
    </row>
    <row r="1415" spans="1:11" x14ac:dyDescent="0.25">
      <c r="A1415" s="4" t="s">
        <v>242</v>
      </c>
      <c r="B1415" s="4" t="s">
        <v>34</v>
      </c>
      <c r="C1415" s="4" t="s">
        <v>55</v>
      </c>
      <c r="D1415" s="4" t="s">
        <v>216</v>
      </c>
      <c r="E1415" s="4" t="s">
        <v>18</v>
      </c>
      <c r="F1415" s="14" t="s">
        <v>578</v>
      </c>
      <c r="G1415" s="5">
        <v>101.6</v>
      </c>
      <c r="H1415" s="5">
        <v>101.6</v>
      </c>
      <c r="I1415" s="5">
        <v>101.6</v>
      </c>
      <c r="J1415" s="5"/>
      <c r="K1415" s="19"/>
    </row>
    <row r="1416" spans="1:11" ht="31.5" x14ac:dyDescent="0.25">
      <c r="A1416" s="4" t="s">
        <v>242</v>
      </c>
      <c r="B1416" s="4" t="s">
        <v>34</v>
      </c>
      <c r="C1416" s="4" t="s">
        <v>55</v>
      </c>
      <c r="D1416" s="4" t="s">
        <v>221</v>
      </c>
      <c r="E1416" s="4"/>
      <c r="F1416" s="14" t="s">
        <v>1369</v>
      </c>
      <c r="G1416" s="5">
        <f t="shared" ref="G1416:I1420" si="1071">G1417</f>
        <v>49</v>
      </c>
      <c r="H1416" s="5">
        <f t="shared" si="1071"/>
        <v>49</v>
      </c>
      <c r="I1416" s="5">
        <f t="shared" si="1071"/>
        <v>49</v>
      </c>
      <c r="J1416" s="5">
        <f t="shared" ref="J1416:J1420" si="1072">J1417</f>
        <v>0</v>
      </c>
      <c r="K1416" s="19"/>
    </row>
    <row r="1417" spans="1:11" ht="47.25" x14ac:dyDescent="0.25">
      <c r="A1417" s="4" t="s">
        <v>242</v>
      </c>
      <c r="B1417" s="4" t="s">
        <v>34</v>
      </c>
      <c r="C1417" s="4" t="s">
        <v>55</v>
      </c>
      <c r="D1417" s="4" t="s">
        <v>222</v>
      </c>
      <c r="E1417" s="4"/>
      <c r="F1417" s="14" t="s">
        <v>1370</v>
      </c>
      <c r="G1417" s="5">
        <f t="shared" si="1071"/>
        <v>49</v>
      </c>
      <c r="H1417" s="5">
        <f t="shared" si="1071"/>
        <v>49</v>
      </c>
      <c r="I1417" s="5">
        <f t="shared" si="1071"/>
        <v>49</v>
      </c>
      <c r="J1417" s="5">
        <f t="shared" si="1072"/>
        <v>0</v>
      </c>
      <c r="K1417" s="19"/>
    </row>
    <row r="1418" spans="1:11" ht="31.5" x14ac:dyDescent="0.25">
      <c r="A1418" s="4" t="s">
        <v>242</v>
      </c>
      <c r="B1418" s="4" t="s">
        <v>34</v>
      </c>
      <c r="C1418" s="4" t="s">
        <v>55</v>
      </c>
      <c r="D1418" s="4" t="s">
        <v>223</v>
      </c>
      <c r="E1418" s="4"/>
      <c r="F1418" s="14" t="s">
        <v>1371</v>
      </c>
      <c r="G1418" s="5">
        <f t="shared" si="1071"/>
        <v>49</v>
      </c>
      <c r="H1418" s="5">
        <f t="shared" si="1071"/>
        <v>49</v>
      </c>
      <c r="I1418" s="5">
        <f t="shared" si="1071"/>
        <v>49</v>
      </c>
      <c r="J1418" s="5">
        <f t="shared" si="1072"/>
        <v>0</v>
      </c>
      <c r="K1418" s="19"/>
    </row>
    <row r="1419" spans="1:11" ht="31.5" x14ac:dyDescent="0.25">
      <c r="A1419" s="4" t="s">
        <v>242</v>
      </c>
      <c r="B1419" s="4" t="s">
        <v>34</v>
      </c>
      <c r="C1419" s="4" t="s">
        <v>55</v>
      </c>
      <c r="D1419" s="4" t="s">
        <v>217</v>
      </c>
      <c r="E1419" s="4"/>
      <c r="F1419" s="14" t="s">
        <v>844</v>
      </c>
      <c r="G1419" s="5">
        <f t="shared" si="1071"/>
        <v>49</v>
      </c>
      <c r="H1419" s="5">
        <f t="shared" si="1071"/>
        <v>49</v>
      </c>
      <c r="I1419" s="5">
        <f t="shared" si="1071"/>
        <v>49</v>
      </c>
      <c r="J1419" s="5">
        <f t="shared" si="1072"/>
        <v>0</v>
      </c>
      <c r="K1419" s="19"/>
    </row>
    <row r="1420" spans="1:11" ht="31.5" x14ac:dyDescent="0.25">
      <c r="A1420" s="4" t="s">
        <v>242</v>
      </c>
      <c r="B1420" s="4" t="s">
        <v>34</v>
      </c>
      <c r="C1420" s="4" t="s">
        <v>55</v>
      </c>
      <c r="D1420" s="4" t="s">
        <v>217</v>
      </c>
      <c r="E1420" s="4" t="s">
        <v>15</v>
      </c>
      <c r="F1420" s="14" t="s">
        <v>560</v>
      </c>
      <c r="G1420" s="5">
        <f t="shared" si="1071"/>
        <v>49</v>
      </c>
      <c r="H1420" s="5">
        <f t="shared" si="1071"/>
        <v>49</v>
      </c>
      <c r="I1420" s="5">
        <f t="shared" si="1071"/>
        <v>49</v>
      </c>
      <c r="J1420" s="5">
        <f t="shared" si="1072"/>
        <v>0</v>
      </c>
      <c r="K1420" s="19"/>
    </row>
    <row r="1421" spans="1:11" ht="31.5" x14ac:dyDescent="0.25">
      <c r="A1421" s="4" t="s">
        <v>242</v>
      </c>
      <c r="B1421" s="4" t="s">
        <v>34</v>
      </c>
      <c r="C1421" s="4" t="s">
        <v>55</v>
      </c>
      <c r="D1421" s="4" t="s">
        <v>217</v>
      </c>
      <c r="E1421" s="4" t="s">
        <v>16</v>
      </c>
      <c r="F1421" s="14" t="s">
        <v>561</v>
      </c>
      <c r="G1421" s="5">
        <v>49</v>
      </c>
      <c r="H1421" s="5">
        <v>49</v>
      </c>
      <c r="I1421" s="5">
        <v>49</v>
      </c>
      <c r="J1421" s="5"/>
      <c r="K1421" s="19"/>
    </row>
    <row r="1422" spans="1:11" s="3" customFormat="1" x14ac:dyDescent="0.25">
      <c r="A1422" s="7" t="s">
        <v>242</v>
      </c>
      <c r="B1422" s="7" t="s">
        <v>96</v>
      </c>
      <c r="C1422" s="7"/>
      <c r="D1422" s="7"/>
      <c r="E1422" s="7"/>
      <c r="F1422" s="28" t="s">
        <v>519</v>
      </c>
      <c r="G1422" s="8">
        <f>G1423+G1454</f>
        <v>50688.200000000012</v>
      </c>
      <c r="H1422" s="8">
        <f>H1423+H1454</f>
        <v>49940.500000000007</v>
      </c>
      <c r="I1422" s="8">
        <f>I1423+I1454</f>
        <v>49940.500000000007</v>
      </c>
      <c r="J1422" s="8">
        <f>J1423+J1454</f>
        <v>0</v>
      </c>
      <c r="K1422" s="17"/>
    </row>
    <row r="1423" spans="1:11" s="10" customFormat="1" x14ac:dyDescent="0.25">
      <c r="A1423" s="9" t="s">
        <v>242</v>
      </c>
      <c r="B1423" s="9" t="s">
        <v>96</v>
      </c>
      <c r="C1423" s="9" t="s">
        <v>81</v>
      </c>
      <c r="D1423" s="9"/>
      <c r="E1423" s="9"/>
      <c r="F1423" s="13" t="s">
        <v>542</v>
      </c>
      <c r="G1423" s="11">
        <f>G1424+G1430+G1438+G1444</f>
        <v>37953.000000000007</v>
      </c>
      <c r="H1423" s="11">
        <f t="shared" ref="H1423:J1423" si="1073">H1424+H1430+H1438+H1444</f>
        <v>37953.000000000007</v>
      </c>
      <c r="I1423" s="11">
        <f t="shared" si="1073"/>
        <v>37953.000000000007</v>
      </c>
      <c r="J1423" s="11">
        <f t="shared" si="1073"/>
        <v>0</v>
      </c>
      <c r="K1423" s="18"/>
    </row>
    <row r="1424" spans="1:11" ht="31.5" x14ac:dyDescent="0.25">
      <c r="A1424" s="4" t="s">
        <v>242</v>
      </c>
      <c r="B1424" s="4" t="s">
        <v>96</v>
      </c>
      <c r="C1424" s="4" t="s">
        <v>81</v>
      </c>
      <c r="D1424" s="4" t="s">
        <v>218</v>
      </c>
      <c r="E1424" s="4"/>
      <c r="F1424" s="14" t="s">
        <v>1253</v>
      </c>
      <c r="G1424" s="5">
        <f t="shared" ref="G1424:I1428" si="1074">G1425</f>
        <v>599.5</v>
      </c>
      <c r="H1424" s="5">
        <f t="shared" si="1074"/>
        <v>599.5</v>
      </c>
      <c r="I1424" s="5">
        <f t="shared" si="1074"/>
        <v>599.5</v>
      </c>
      <c r="J1424" s="5">
        <f t="shared" ref="J1424:J1428" si="1075">J1425</f>
        <v>0</v>
      </c>
      <c r="K1424" s="19"/>
    </row>
    <row r="1425" spans="1:11" x14ac:dyDescent="0.25">
      <c r="A1425" s="4" t="s">
        <v>242</v>
      </c>
      <c r="B1425" s="4" t="s">
        <v>96</v>
      </c>
      <c r="C1425" s="4" t="s">
        <v>81</v>
      </c>
      <c r="D1425" s="4" t="s">
        <v>220</v>
      </c>
      <c r="E1425" s="4"/>
      <c r="F1425" s="14" t="s">
        <v>1259</v>
      </c>
      <c r="G1425" s="5">
        <f t="shared" si="1074"/>
        <v>599.5</v>
      </c>
      <c r="H1425" s="5">
        <f t="shared" si="1074"/>
        <v>599.5</v>
      </c>
      <c r="I1425" s="5">
        <f t="shared" si="1074"/>
        <v>599.5</v>
      </c>
      <c r="J1425" s="5">
        <f t="shared" si="1075"/>
        <v>0</v>
      </c>
      <c r="K1425" s="19"/>
    </row>
    <row r="1426" spans="1:11" ht="31.5" x14ac:dyDescent="0.25">
      <c r="A1426" s="4" t="s">
        <v>242</v>
      </c>
      <c r="B1426" s="4" t="s">
        <v>96</v>
      </c>
      <c r="C1426" s="4" t="s">
        <v>81</v>
      </c>
      <c r="D1426" s="4" t="s">
        <v>228</v>
      </c>
      <c r="E1426" s="4"/>
      <c r="F1426" s="14" t="s">
        <v>1260</v>
      </c>
      <c r="G1426" s="5">
        <f t="shared" si="1074"/>
        <v>599.5</v>
      </c>
      <c r="H1426" s="5">
        <f t="shared" si="1074"/>
        <v>599.5</v>
      </c>
      <c r="I1426" s="5">
        <f t="shared" si="1074"/>
        <v>599.5</v>
      </c>
      <c r="J1426" s="5">
        <f t="shared" si="1075"/>
        <v>0</v>
      </c>
      <c r="K1426" s="19"/>
    </row>
    <row r="1427" spans="1:11" ht="31.5" x14ac:dyDescent="0.25">
      <c r="A1427" s="4" t="s">
        <v>242</v>
      </c>
      <c r="B1427" s="4" t="s">
        <v>96</v>
      </c>
      <c r="C1427" s="4" t="s">
        <v>81</v>
      </c>
      <c r="D1427" s="4" t="s">
        <v>224</v>
      </c>
      <c r="E1427" s="4"/>
      <c r="F1427" s="14" t="s">
        <v>635</v>
      </c>
      <c r="G1427" s="5">
        <f t="shared" si="1074"/>
        <v>599.5</v>
      </c>
      <c r="H1427" s="5">
        <f t="shared" si="1074"/>
        <v>599.5</v>
      </c>
      <c r="I1427" s="5">
        <f t="shared" si="1074"/>
        <v>599.5</v>
      </c>
      <c r="J1427" s="5">
        <f t="shared" si="1075"/>
        <v>0</v>
      </c>
      <c r="K1427" s="19"/>
    </row>
    <row r="1428" spans="1:11" ht="31.5" x14ac:dyDescent="0.25">
      <c r="A1428" s="4" t="s">
        <v>242</v>
      </c>
      <c r="B1428" s="4" t="s">
        <v>96</v>
      </c>
      <c r="C1428" s="4" t="s">
        <v>81</v>
      </c>
      <c r="D1428" s="4" t="s">
        <v>224</v>
      </c>
      <c r="E1428" s="4" t="s">
        <v>15</v>
      </c>
      <c r="F1428" s="14" t="s">
        <v>560</v>
      </c>
      <c r="G1428" s="5">
        <f t="shared" si="1074"/>
        <v>599.5</v>
      </c>
      <c r="H1428" s="5">
        <f t="shared" si="1074"/>
        <v>599.5</v>
      </c>
      <c r="I1428" s="5">
        <f t="shared" si="1074"/>
        <v>599.5</v>
      </c>
      <c r="J1428" s="5">
        <f t="shared" si="1075"/>
        <v>0</v>
      </c>
      <c r="K1428" s="19"/>
    </row>
    <row r="1429" spans="1:11" ht="31.5" x14ac:dyDescent="0.25">
      <c r="A1429" s="4" t="s">
        <v>242</v>
      </c>
      <c r="B1429" s="4" t="s">
        <v>96</v>
      </c>
      <c r="C1429" s="4" t="s">
        <v>81</v>
      </c>
      <c r="D1429" s="4" t="s">
        <v>224</v>
      </c>
      <c r="E1429" s="4" t="s">
        <v>16</v>
      </c>
      <c r="F1429" s="14" t="s">
        <v>561</v>
      </c>
      <c r="G1429" s="5">
        <v>599.5</v>
      </c>
      <c r="H1429" s="5">
        <v>599.5</v>
      </c>
      <c r="I1429" s="5">
        <v>599.5</v>
      </c>
      <c r="J1429" s="5"/>
      <c r="K1429" s="19"/>
    </row>
    <row r="1430" spans="1:11" ht="31.5" x14ac:dyDescent="0.25">
      <c r="A1430" s="4" t="s">
        <v>242</v>
      </c>
      <c r="B1430" s="4" t="s">
        <v>96</v>
      </c>
      <c r="C1430" s="4" t="s">
        <v>81</v>
      </c>
      <c r="D1430" s="4" t="s">
        <v>209</v>
      </c>
      <c r="E1430" s="4"/>
      <c r="F1430" s="14" t="s">
        <v>1274</v>
      </c>
      <c r="G1430" s="5">
        <f t="shared" ref="G1430:I1430" si="1076">G1431</f>
        <v>29190.300000000003</v>
      </c>
      <c r="H1430" s="5">
        <f t="shared" si="1076"/>
        <v>29190.300000000003</v>
      </c>
      <c r="I1430" s="5">
        <f t="shared" si="1076"/>
        <v>29190.300000000003</v>
      </c>
      <c r="J1430" s="5">
        <f t="shared" ref="J1430" si="1077">J1431</f>
        <v>0</v>
      </c>
      <c r="K1430" s="19"/>
    </row>
    <row r="1431" spans="1:11" ht="31.5" x14ac:dyDescent="0.25">
      <c r="A1431" s="4" t="s">
        <v>242</v>
      </c>
      <c r="B1431" s="4" t="s">
        <v>96</v>
      </c>
      <c r="C1431" s="4" t="s">
        <v>81</v>
      </c>
      <c r="D1431" s="4" t="s">
        <v>210</v>
      </c>
      <c r="E1431" s="4"/>
      <c r="F1431" s="14" t="s">
        <v>1275</v>
      </c>
      <c r="G1431" s="5">
        <f t="shared" ref="G1431:I1431" si="1078">G1432+G1435</f>
        <v>29190.300000000003</v>
      </c>
      <c r="H1431" s="5">
        <f t="shared" si="1078"/>
        <v>29190.300000000003</v>
      </c>
      <c r="I1431" s="5">
        <f t="shared" si="1078"/>
        <v>29190.300000000003</v>
      </c>
      <c r="J1431" s="5">
        <f t="shared" ref="J1431" si="1079">J1432+J1435</f>
        <v>0</v>
      </c>
      <c r="K1431" s="19"/>
    </row>
    <row r="1432" spans="1:11" ht="31.5" x14ac:dyDescent="0.25">
      <c r="A1432" s="4" t="s">
        <v>242</v>
      </c>
      <c r="B1432" s="4" t="s">
        <v>96</v>
      </c>
      <c r="C1432" s="4" t="s">
        <v>81</v>
      </c>
      <c r="D1432" s="4" t="s">
        <v>225</v>
      </c>
      <c r="E1432" s="4"/>
      <c r="F1432" s="14" t="s">
        <v>1276</v>
      </c>
      <c r="G1432" s="5">
        <f t="shared" ref="G1432:I1433" si="1080">G1433</f>
        <v>25003.7</v>
      </c>
      <c r="H1432" s="5">
        <f t="shared" si="1080"/>
        <v>25003.7</v>
      </c>
      <c r="I1432" s="5">
        <f t="shared" si="1080"/>
        <v>25003.7</v>
      </c>
      <c r="J1432" s="5">
        <f t="shared" ref="J1432:J1433" si="1081">J1433</f>
        <v>0</v>
      </c>
      <c r="K1432" s="19"/>
    </row>
    <row r="1433" spans="1:11" ht="31.5" x14ac:dyDescent="0.25">
      <c r="A1433" s="4" t="s">
        <v>242</v>
      </c>
      <c r="B1433" s="4" t="s">
        <v>96</v>
      </c>
      <c r="C1433" s="4" t="s">
        <v>81</v>
      </c>
      <c r="D1433" s="4" t="s">
        <v>225</v>
      </c>
      <c r="E1433" s="4" t="s">
        <v>15</v>
      </c>
      <c r="F1433" s="14" t="s">
        <v>560</v>
      </c>
      <c r="G1433" s="5">
        <f t="shared" si="1080"/>
        <v>25003.7</v>
      </c>
      <c r="H1433" s="5">
        <f t="shared" si="1080"/>
        <v>25003.7</v>
      </c>
      <c r="I1433" s="5">
        <f t="shared" si="1080"/>
        <v>25003.7</v>
      </c>
      <c r="J1433" s="5">
        <f t="shared" si="1081"/>
        <v>0</v>
      </c>
      <c r="K1433" s="19"/>
    </row>
    <row r="1434" spans="1:11" ht="31.5" x14ac:dyDescent="0.25">
      <c r="A1434" s="4" t="s">
        <v>242</v>
      </c>
      <c r="B1434" s="4" t="s">
        <v>96</v>
      </c>
      <c r="C1434" s="4" t="s">
        <v>81</v>
      </c>
      <c r="D1434" s="4" t="s">
        <v>225</v>
      </c>
      <c r="E1434" s="4" t="s">
        <v>16</v>
      </c>
      <c r="F1434" s="14" t="s">
        <v>561</v>
      </c>
      <c r="G1434" s="5">
        <v>25003.7</v>
      </c>
      <c r="H1434" s="5">
        <v>25003.7</v>
      </c>
      <c r="I1434" s="5">
        <v>25003.7</v>
      </c>
      <c r="J1434" s="5"/>
      <c r="K1434" s="19"/>
    </row>
    <row r="1435" spans="1:11" ht="31.5" x14ac:dyDescent="0.25">
      <c r="A1435" s="4" t="s">
        <v>242</v>
      </c>
      <c r="B1435" s="4" t="s">
        <v>96</v>
      </c>
      <c r="C1435" s="4" t="s">
        <v>81</v>
      </c>
      <c r="D1435" s="4" t="s">
        <v>226</v>
      </c>
      <c r="E1435" s="4"/>
      <c r="F1435" s="14" t="s">
        <v>1277</v>
      </c>
      <c r="G1435" s="5">
        <f t="shared" ref="G1435:I1436" si="1082">G1436</f>
        <v>4186.6000000000004</v>
      </c>
      <c r="H1435" s="5">
        <f t="shared" si="1082"/>
        <v>4186.6000000000004</v>
      </c>
      <c r="I1435" s="5">
        <f t="shared" si="1082"/>
        <v>4186.6000000000004</v>
      </c>
      <c r="J1435" s="5">
        <f t="shared" ref="J1435:J1436" si="1083">J1436</f>
        <v>0</v>
      </c>
      <c r="K1435" s="19"/>
    </row>
    <row r="1436" spans="1:11" ht="31.5" x14ac:dyDescent="0.25">
      <c r="A1436" s="4" t="s">
        <v>242</v>
      </c>
      <c r="B1436" s="4" t="s">
        <v>96</v>
      </c>
      <c r="C1436" s="4" t="s">
        <v>81</v>
      </c>
      <c r="D1436" s="4" t="s">
        <v>226</v>
      </c>
      <c r="E1436" s="4" t="s">
        <v>15</v>
      </c>
      <c r="F1436" s="14" t="s">
        <v>560</v>
      </c>
      <c r="G1436" s="5">
        <f t="shared" si="1082"/>
        <v>4186.6000000000004</v>
      </c>
      <c r="H1436" s="5">
        <f t="shared" si="1082"/>
        <v>4186.6000000000004</v>
      </c>
      <c r="I1436" s="5">
        <f t="shared" si="1082"/>
        <v>4186.6000000000004</v>
      </c>
      <c r="J1436" s="5">
        <f t="shared" si="1083"/>
        <v>0</v>
      </c>
      <c r="K1436" s="19"/>
    </row>
    <row r="1437" spans="1:11" ht="31.5" x14ac:dyDescent="0.25">
      <c r="A1437" s="4" t="s">
        <v>242</v>
      </c>
      <c r="B1437" s="4" t="s">
        <v>96</v>
      </c>
      <c r="C1437" s="4" t="s">
        <v>81</v>
      </c>
      <c r="D1437" s="4" t="s">
        <v>226</v>
      </c>
      <c r="E1437" s="4" t="s">
        <v>16</v>
      </c>
      <c r="F1437" s="14" t="s">
        <v>561</v>
      </c>
      <c r="G1437" s="5">
        <v>4186.6000000000004</v>
      </c>
      <c r="H1437" s="5">
        <v>4186.6000000000004</v>
      </c>
      <c r="I1437" s="5">
        <v>4186.6000000000004</v>
      </c>
      <c r="J1437" s="5"/>
      <c r="K1437" s="19"/>
    </row>
    <row r="1438" spans="1:11" ht="31.5" x14ac:dyDescent="0.25">
      <c r="A1438" s="4" t="s">
        <v>242</v>
      </c>
      <c r="B1438" s="4" t="s">
        <v>96</v>
      </c>
      <c r="C1438" s="4" t="s">
        <v>81</v>
      </c>
      <c r="D1438" s="4" t="s">
        <v>229</v>
      </c>
      <c r="E1438" s="4"/>
      <c r="F1438" s="14" t="s">
        <v>1298</v>
      </c>
      <c r="G1438" s="5">
        <f t="shared" ref="G1438:I1439" si="1084">G1439</f>
        <v>3674.4</v>
      </c>
      <c r="H1438" s="5">
        <f t="shared" si="1084"/>
        <v>3674.4</v>
      </c>
      <c r="I1438" s="5">
        <f t="shared" si="1084"/>
        <v>3674.4</v>
      </c>
      <c r="J1438" s="5">
        <f t="shared" ref="J1438:J1439" si="1085">J1439</f>
        <v>0</v>
      </c>
      <c r="K1438" s="19"/>
    </row>
    <row r="1439" spans="1:11" ht="47.25" x14ac:dyDescent="0.25">
      <c r="A1439" s="4" t="s">
        <v>242</v>
      </c>
      <c r="B1439" s="4" t="s">
        <v>96</v>
      </c>
      <c r="C1439" s="4" t="s">
        <v>81</v>
      </c>
      <c r="D1439" s="4" t="s">
        <v>230</v>
      </c>
      <c r="E1439" s="4"/>
      <c r="F1439" s="14" t="s">
        <v>1299</v>
      </c>
      <c r="G1439" s="5">
        <f>G1440</f>
        <v>3674.4</v>
      </c>
      <c r="H1439" s="5">
        <f t="shared" si="1084"/>
        <v>3674.4</v>
      </c>
      <c r="I1439" s="5">
        <f t="shared" si="1084"/>
        <v>3674.4</v>
      </c>
      <c r="J1439" s="5">
        <f t="shared" si="1085"/>
        <v>0</v>
      </c>
      <c r="K1439" s="19"/>
    </row>
    <row r="1440" spans="1:11" ht="31.5" x14ac:dyDescent="0.25">
      <c r="A1440" s="4" t="s">
        <v>242</v>
      </c>
      <c r="B1440" s="4" t="s">
        <v>96</v>
      </c>
      <c r="C1440" s="4" t="s">
        <v>81</v>
      </c>
      <c r="D1440" s="4" t="s">
        <v>1020</v>
      </c>
      <c r="E1440" s="4"/>
      <c r="F1440" s="14" t="s">
        <v>1021</v>
      </c>
      <c r="G1440" s="5">
        <f t="shared" ref="G1440:I1442" si="1086">G1441</f>
        <v>3674.4</v>
      </c>
      <c r="H1440" s="5">
        <f t="shared" si="1086"/>
        <v>3674.4</v>
      </c>
      <c r="I1440" s="5">
        <f t="shared" si="1086"/>
        <v>3674.4</v>
      </c>
      <c r="J1440" s="5">
        <f t="shared" ref="J1440:J1442" si="1087">J1441</f>
        <v>0</v>
      </c>
      <c r="K1440" s="19"/>
    </row>
    <row r="1441" spans="1:11" ht="31.5" x14ac:dyDescent="0.25">
      <c r="A1441" s="4" t="s">
        <v>242</v>
      </c>
      <c r="B1441" s="4" t="s">
        <v>96</v>
      </c>
      <c r="C1441" s="4" t="s">
        <v>81</v>
      </c>
      <c r="D1441" s="4" t="s">
        <v>1023</v>
      </c>
      <c r="E1441" s="4"/>
      <c r="F1441" s="14" t="s">
        <v>1022</v>
      </c>
      <c r="G1441" s="5">
        <f t="shared" si="1086"/>
        <v>3674.4</v>
      </c>
      <c r="H1441" s="5">
        <f t="shared" si="1086"/>
        <v>3674.4</v>
      </c>
      <c r="I1441" s="5">
        <f t="shared" si="1086"/>
        <v>3674.4</v>
      </c>
      <c r="J1441" s="5">
        <f t="shared" si="1087"/>
        <v>0</v>
      </c>
      <c r="K1441" s="19"/>
    </row>
    <row r="1442" spans="1:11" x14ac:dyDescent="0.25">
      <c r="A1442" s="4" t="s">
        <v>242</v>
      </c>
      <c r="B1442" s="4" t="s">
        <v>96</v>
      </c>
      <c r="C1442" s="4" t="s">
        <v>81</v>
      </c>
      <c r="D1442" s="4" t="s">
        <v>1023</v>
      </c>
      <c r="E1442" s="4" t="s">
        <v>17</v>
      </c>
      <c r="F1442" s="14" t="s">
        <v>576</v>
      </c>
      <c r="G1442" s="5">
        <f t="shared" si="1086"/>
        <v>3674.4</v>
      </c>
      <c r="H1442" s="5">
        <f t="shared" si="1086"/>
        <v>3674.4</v>
      </c>
      <c r="I1442" s="5">
        <f t="shared" si="1086"/>
        <v>3674.4</v>
      </c>
      <c r="J1442" s="5">
        <f t="shared" si="1087"/>
        <v>0</v>
      </c>
      <c r="K1442" s="19"/>
    </row>
    <row r="1443" spans="1:11" ht="63" x14ac:dyDescent="0.25">
      <c r="A1443" s="4" t="s">
        <v>242</v>
      </c>
      <c r="B1443" s="4" t="s">
        <v>96</v>
      </c>
      <c r="C1443" s="4" t="s">
        <v>81</v>
      </c>
      <c r="D1443" s="4" t="s">
        <v>1023</v>
      </c>
      <c r="E1443" s="4" t="s">
        <v>205</v>
      </c>
      <c r="F1443" s="14" t="s">
        <v>577</v>
      </c>
      <c r="G1443" s="5">
        <v>3674.4</v>
      </c>
      <c r="H1443" s="5">
        <v>3674.4</v>
      </c>
      <c r="I1443" s="5">
        <v>3674.4</v>
      </c>
      <c r="J1443" s="5"/>
      <c r="K1443" s="19"/>
    </row>
    <row r="1444" spans="1:11" ht="31.5" x14ac:dyDescent="0.25">
      <c r="A1444" s="4" t="s">
        <v>242</v>
      </c>
      <c r="B1444" s="4" t="s">
        <v>96</v>
      </c>
      <c r="C1444" s="4" t="s">
        <v>81</v>
      </c>
      <c r="D1444" s="4" t="s">
        <v>212</v>
      </c>
      <c r="E1444" s="4"/>
      <c r="F1444" s="14" t="s">
        <v>1330</v>
      </c>
      <c r="G1444" s="5">
        <f>G1445</f>
        <v>4488.8</v>
      </c>
      <c r="H1444" s="5">
        <f t="shared" ref="G1444:I1448" si="1088">H1445</f>
        <v>4488.8</v>
      </c>
      <c r="I1444" s="5">
        <f t="shared" si="1088"/>
        <v>4488.8</v>
      </c>
      <c r="J1444" s="5">
        <f t="shared" ref="J1444:J1448" si="1089">J1445</f>
        <v>0</v>
      </c>
      <c r="K1444" s="19"/>
    </row>
    <row r="1445" spans="1:11" ht="31.5" x14ac:dyDescent="0.25">
      <c r="A1445" s="4" t="s">
        <v>242</v>
      </c>
      <c r="B1445" s="4" t="s">
        <v>96</v>
      </c>
      <c r="C1445" s="4" t="s">
        <v>81</v>
      </c>
      <c r="D1445" s="4" t="s">
        <v>231</v>
      </c>
      <c r="E1445" s="4"/>
      <c r="F1445" s="14" t="s">
        <v>1342</v>
      </c>
      <c r="G1445" s="5">
        <f>G1446+G1450</f>
        <v>4488.8</v>
      </c>
      <c r="H1445" s="5">
        <f t="shared" ref="H1445:J1445" si="1090">H1446+H1450</f>
        <v>4488.8</v>
      </c>
      <c r="I1445" s="5">
        <f t="shared" si="1090"/>
        <v>4488.8</v>
      </c>
      <c r="J1445" s="5">
        <f t="shared" si="1090"/>
        <v>0</v>
      </c>
      <c r="K1445" s="19"/>
    </row>
    <row r="1446" spans="1:11" ht="47.25" x14ac:dyDescent="0.25">
      <c r="A1446" s="4" t="s">
        <v>242</v>
      </c>
      <c r="B1446" s="4" t="s">
        <v>96</v>
      </c>
      <c r="C1446" s="4" t="s">
        <v>81</v>
      </c>
      <c r="D1446" s="4" t="s">
        <v>232</v>
      </c>
      <c r="E1446" s="4"/>
      <c r="F1446" s="14" t="s">
        <v>1343</v>
      </c>
      <c r="G1446" s="5">
        <f t="shared" si="1088"/>
        <v>3454.4</v>
      </c>
      <c r="H1446" s="5">
        <f t="shared" si="1088"/>
        <v>3454.4</v>
      </c>
      <c r="I1446" s="5">
        <f t="shared" si="1088"/>
        <v>3454.4</v>
      </c>
      <c r="J1446" s="5">
        <f t="shared" si="1089"/>
        <v>0</v>
      </c>
      <c r="K1446" s="19"/>
    </row>
    <row r="1447" spans="1:11" ht="31.5" x14ac:dyDescent="0.25">
      <c r="A1447" s="4" t="s">
        <v>242</v>
      </c>
      <c r="B1447" s="4" t="s">
        <v>96</v>
      </c>
      <c r="C1447" s="4" t="s">
        <v>81</v>
      </c>
      <c r="D1447" s="4" t="s">
        <v>227</v>
      </c>
      <c r="E1447" s="4"/>
      <c r="F1447" s="14" t="s">
        <v>830</v>
      </c>
      <c r="G1447" s="5">
        <f t="shared" si="1088"/>
        <v>3454.4</v>
      </c>
      <c r="H1447" s="5">
        <f t="shared" si="1088"/>
        <v>3454.4</v>
      </c>
      <c r="I1447" s="5">
        <f t="shared" si="1088"/>
        <v>3454.4</v>
      </c>
      <c r="J1447" s="5">
        <f t="shared" si="1089"/>
        <v>0</v>
      </c>
      <c r="K1447" s="19"/>
    </row>
    <row r="1448" spans="1:11" ht="31.5" x14ac:dyDescent="0.25">
      <c r="A1448" s="4" t="s">
        <v>242</v>
      </c>
      <c r="B1448" s="4" t="s">
        <v>96</v>
      </c>
      <c r="C1448" s="4" t="s">
        <v>81</v>
      </c>
      <c r="D1448" s="4" t="s">
        <v>227</v>
      </c>
      <c r="E1448" s="4" t="s">
        <v>15</v>
      </c>
      <c r="F1448" s="14" t="s">
        <v>560</v>
      </c>
      <c r="G1448" s="5">
        <f t="shared" si="1088"/>
        <v>3454.4</v>
      </c>
      <c r="H1448" s="5">
        <f t="shared" si="1088"/>
        <v>3454.4</v>
      </c>
      <c r="I1448" s="5">
        <f t="shared" si="1088"/>
        <v>3454.4</v>
      </c>
      <c r="J1448" s="5">
        <f t="shared" si="1089"/>
        <v>0</v>
      </c>
      <c r="K1448" s="19"/>
    </row>
    <row r="1449" spans="1:11" ht="31.5" x14ac:dyDescent="0.25">
      <c r="A1449" s="4" t="s">
        <v>242</v>
      </c>
      <c r="B1449" s="4" t="s">
        <v>96</v>
      </c>
      <c r="C1449" s="4" t="s">
        <v>81</v>
      </c>
      <c r="D1449" s="4" t="s">
        <v>227</v>
      </c>
      <c r="E1449" s="4" t="s">
        <v>16</v>
      </c>
      <c r="F1449" s="14" t="s">
        <v>561</v>
      </c>
      <c r="G1449" s="5">
        <v>3454.4</v>
      </c>
      <c r="H1449" s="5">
        <v>3454.4</v>
      </c>
      <c r="I1449" s="5">
        <v>3454.4</v>
      </c>
      <c r="J1449" s="5"/>
      <c r="K1449" s="19"/>
    </row>
    <row r="1450" spans="1:11" ht="47.25" x14ac:dyDescent="0.25">
      <c r="A1450" s="4" t="s">
        <v>242</v>
      </c>
      <c r="B1450" s="4" t="s">
        <v>96</v>
      </c>
      <c r="C1450" s="4" t="s">
        <v>81</v>
      </c>
      <c r="D1450" s="4" t="s">
        <v>958</v>
      </c>
      <c r="E1450" s="4"/>
      <c r="F1450" s="14" t="s">
        <v>1033</v>
      </c>
      <c r="G1450" s="5">
        <f>G1451</f>
        <v>1034.4000000000001</v>
      </c>
      <c r="H1450" s="5">
        <f t="shared" ref="H1450:J1452" si="1091">H1451</f>
        <v>1034.4000000000001</v>
      </c>
      <c r="I1450" s="5">
        <f t="shared" si="1091"/>
        <v>1034.4000000000001</v>
      </c>
      <c r="J1450" s="5">
        <f t="shared" si="1091"/>
        <v>0</v>
      </c>
      <c r="K1450" s="19"/>
    </row>
    <row r="1451" spans="1:11" ht="63" x14ac:dyDescent="0.25">
      <c r="A1451" s="4" t="s">
        <v>242</v>
      </c>
      <c r="B1451" s="4" t="s">
        <v>96</v>
      </c>
      <c r="C1451" s="4" t="s">
        <v>81</v>
      </c>
      <c r="D1451" s="4" t="s">
        <v>959</v>
      </c>
      <c r="E1451" s="4"/>
      <c r="F1451" s="14" t="s">
        <v>968</v>
      </c>
      <c r="G1451" s="5">
        <f>G1452</f>
        <v>1034.4000000000001</v>
      </c>
      <c r="H1451" s="5">
        <f t="shared" si="1091"/>
        <v>1034.4000000000001</v>
      </c>
      <c r="I1451" s="5">
        <f t="shared" si="1091"/>
        <v>1034.4000000000001</v>
      </c>
      <c r="J1451" s="5">
        <f t="shared" si="1091"/>
        <v>0</v>
      </c>
      <c r="K1451" s="19"/>
    </row>
    <row r="1452" spans="1:11" ht="31.5" x14ac:dyDescent="0.25">
      <c r="A1452" s="4" t="s">
        <v>242</v>
      </c>
      <c r="B1452" s="4" t="s">
        <v>96</v>
      </c>
      <c r="C1452" s="4" t="s">
        <v>81</v>
      </c>
      <c r="D1452" s="4" t="s">
        <v>959</v>
      </c>
      <c r="E1452" s="4" t="s">
        <v>15</v>
      </c>
      <c r="F1452" s="14" t="s">
        <v>560</v>
      </c>
      <c r="G1452" s="5">
        <f>G1453</f>
        <v>1034.4000000000001</v>
      </c>
      <c r="H1452" s="5">
        <f t="shared" si="1091"/>
        <v>1034.4000000000001</v>
      </c>
      <c r="I1452" s="5">
        <f t="shared" si="1091"/>
        <v>1034.4000000000001</v>
      </c>
      <c r="J1452" s="5">
        <f t="shared" si="1091"/>
        <v>0</v>
      </c>
      <c r="K1452" s="19"/>
    </row>
    <row r="1453" spans="1:11" ht="31.5" x14ac:dyDescent="0.25">
      <c r="A1453" s="4" t="s">
        <v>242</v>
      </c>
      <c r="B1453" s="4" t="s">
        <v>96</v>
      </c>
      <c r="C1453" s="4" t="s">
        <v>81</v>
      </c>
      <c r="D1453" s="4" t="s">
        <v>959</v>
      </c>
      <c r="E1453" s="4" t="s">
        <v>16</v>
      </c>
      <c r="F1453" s="14" t="s">
        <v>561</v>
      </c>
      <c r="G1453" s="5">
        <v>1034.4000000000001</v>
      </c>
      <c r="H1453" s="5">
        <v>1034.4000000000001</v>
      </c>
      <c r="I1453" s="5">
        <v>1034.4000000000001</v>
      </c>
      <c r="J1453" s="5"/>
      <c r="K1453" s="19"/>
    </row>
    <row r="1454" spans="1:11" s="10" customFormat="1" ht="31.5" x14ac:dyDescent="0.25">
      <c r="A1454" s="9" t="s">
        <v>242</v>
      </c>
      <c r="B1454" s="9" t="s">
        <v>96</v>
      </c>
      <c r="C1454" s="9" t="s">
        <v>96</v>
      </c>
      <c r="D1454" s="9"/>
      <c r="E1454" s="9"/>
      <c r="F1454" s="13" t="s">
        <v>543</v>
      </c>
      <c r="G1454" s="11">
        <f>G1455</f>
        <v>12735.2</v>
      </c>
      <c r="H1454" s="11">
        <f t="shared" ref="H1454:J1454" si="1092">H1455</f>
        <v>11987.5</v>
      </c>
      <c r="I1454" s="11">
        <f t="shared" si="1092"/>
        <v>11987.5</v>
      </c>
      <c r="J1454" s="11">
        <f t="shared" si="1092"/>
        <v>0</v>
      </c>
      <c r="K1454" s="18"/>
    </row>
    <row r="1455" spans="1:11" ht="31.5" x14ac:dyDescent="0.25">
      <c r="A1455" s="4" t="s">
        <v>242</v>
      </c>
      <c r="B1455" s="4" t="s">
        <v>96</v>
      </c>
      <c r="C1455" s="4" t="s">
        <v>96</v>
      </c>
      <c r="D1455" s="4" t="s">
        <v>206</v>
      </c>
      <c r="E1455" s="4"/>
      <c r="F1455" s="14" t="s">
        <v>1061</v>
      </c>
      <c r="G1455" s="5">
        <f t="shared" ref="G1455:I1457" si="1093">G1456</f>
        <v>12735.2</v>
      </c>
      <c r="H1455" s="5">
        <f t="shared" si="1093"/>
        <v>11987.5</v>
      </c>
      <c r="I1455" s="5">
        <f t="shared" si="1093"/>
        <v>11987.5</v>
      </c>
      <c r="J1455" s="5">
        <f t="shared" ref="J1455:J1457" si="1094">J1456</f>
        <v>0</v>
      </c>
      <c r="K1455" s="19"/>
    </row>
    <row r="1456" spans="1:11" ht="31.5" x14ac:dyDescent="0.25">
      <c r="A1456" s="4" t="s">
        <v>242</v>
      </c>
      <c r="B1456" s="4" t="s">
        <v>96</v>
      </c>
      <c r="C1456" s="4" t="s">
        <v>96</v>
      </c>
      <c r="D1456" s="4" t="s">
        <v>234</v>
      </c>
      <c r="E1456" s="4"/>
      <c r="F1456" s="14" t="s">
        <v>1380</v>
      </c>
      <c r="G1456" s="5">
        <f t="shared" si="1093"/>
        <v>12735.2</v>
      </c>
      <c r="H1456" s="5">
        <f t="shared" si="1093"/>
        <v>11987.5</v>
      </c>
      <c r="I1456" s="5">
        <f t="shared" si="1093"/>
        <v>11987.5</v>
      </c>
      <c r="J1456" s="5">
        <f t="shared" si="1094"/>
        <v>0</v>
      </c>
      <c r="K1456" s="19"/>
    </row>
    <row r="1457" spans="1:11" ht="31.5" x14ac:dyDescent="0.25">
      <c r="A1457" s="4" t="s">
        <v>242</v>
      </c>
      <c r="B1457" s="4" t="s">
        <v>96</v>
      </c>
      <c r="C1457" s="4" t="s">
        <v>96</v>
      </c>
      <c r="D1457" s="4" t="s">
        <v>235</v>
      </c>
      <c r="E1457" s="4"/>
      <c r="F1457" s="14" t="s">
        <v>1381</v>
      </c>
      <c r="G1457" s="5">
        <f t="shared" si="1093"/>
        <v>12735.2</v>
      </c>
      <c r="H1457" s="5">
        <f t="shared" si="1093"/>
        <v>11987.5</v>
      </c>
      <c r="I1457" s="5">
        <f t="shared" si="1093"/>
        <v>11987.5</v>
      </c>
      <c r="J1457" s="5">
        <f t="shared" si="1094"/>
        <v>0</v>
      </c>
      <c r="K1457" s="19"/>
    </row>
    <row r="1458" spans="1:11" ht="47.25" x14ac:dyDescent="0.25">
      <c r="A1458" s="4" t="s">
        <v>242</v>
      </c>
      <c r="B1458" s="4" t="s">
        <v>96</v>
      </c>
      <c r="C1458" s="4" t="s">
        <v>96</v>
      </c>
      <c r="D1458" s="4" t="s">
        <v>233</v>
      </c>
      <c r="E1458" s="4"/>
      <c r="F1458" s="14" t="s">
        <v>594</v>
      </c>
      <c r="G1458" s="5">
        <f t="shared" ref="G1458:I1458" si="1095">G1459+G1461+G1463</f>
        <v>12735.2</v>
      </c>
      <c r="H1458" s="5">
        <f t="shared" si="1095"/>
        <v>11987.5</v>
      </c>
      <c r="I1458" s="5">
        <f t="shared" si="1095"/>
        <v>11987.5</v>
      </c>
      <c r="J1458" s="5">
        <f t="shared" ref="J1458" si="1096">J1459+J1461+J1463</f>
        <v>0</v>
      </c>
      <c r="K1458" s="19"/>
    </row>
    <row r="1459" spans="1:11" ht="78.75" x14ac:dyDescent="0.25">
      <c r="A1459" s="4" t="s">
        <v>242</v>
      </c>
      <c r="B1459" s="4" t="s">
        <v>96</v>
      </c>
      <c r="C1459" s="4" t="s">
        <v>96</v>
      </c>
      <c r="D1459" s="4" t="s">
        <v>233</v>
      </c>
      <c r="E1459" s="4" t="s">
        <v>22</v>
      </c>
      <c r="F1459" s="14" t="s">
        <v>557</v>
      </c>
      <c r="G1459" s="5">
        <f t="shared" ref="G1459:I1459" si="1097">G1460</f>
        <v>10159</v>
      </c>
      <c r="H1459" s="5">
        <f t="shared" si="1097"/>
        <v>9401.7999999999993</v>
      </c>
      <c r="I1459" s="5">
        <f t="shared" si="1097"/>
        <v>9401.7999999999993</v>
      </c>
      <c r="J1459" s="5">
        <f t="shared" ref="J1459" si="1098">J1460</f>
        <v>0</v>
      </c>
      <c r="K1459" s="19"/>
    </row>
    <row r="1460" spans="1:11" x14ac:dyDescent="0.25">
      <c r="A1460" s="4" t="s">
        <v>242</v>
      </c>
      <c r="B1460" s="4" t="s">
        <v>96</v>
      </c>
      <c r="C1460" s="4" t="s">
        <v>96</v>
      </c>
      <c r="D1460" s="4" t="s">
        <v>233</v>
      </c>
      <c r="E1460" s="4" t="s">
        <v>23</v>
      </c>
      <c r="F1460" s="14" t="s">
        <v>558</v>
      </c>
      <c r="G1460" s="5">
        <v>10159</v>
      </c>
      <c r="H1460" s="5">
        <v>9401.7999999999993</v>
      </c>
      <c r="I1460" s="5">
        <v>9401.7999999999993</v>
      </c>
      <c r="J1460" s="5"/>
      <c r="K1460" s="19"/>
    </row>
    <row r="1461" spans="1:11" ht="31.5" x14ac:dyDescent="0.25">
      <c r="A1461" s="4" t="s">
        <v>242</v>
      </c>
      <c r="B1461" s="4" t="s">
        <v>96</v>
      </c>
      <c r="C1461" s="4" t="s">
        <v>96</v>
      </c>
      <c r="D1461" s="4" t="s">
        <v>233</v>
      </c>
      <c r="E1461" s="4" t="s">
        <v>15</v>
      </c>
      <c r="F1461" s="14" t="s">
        <v>560</v>
      </c>
      <c r="G1461" s="5">
        <f t="shared" ref="G1461:I1461" si="1099">G1462</f>
        <v>2559.6999999999998</v>
      </c>
      <c r="H1461" s="5">
        <f t="shared" si="1099"/>
        <v>2569.1999999999998</v>
      </c>
      <c r="I1461" s="5">
        <f t="shared" si="1099"/>
        <v>2569.1999999999998</v>
      </c>
      <c r="J1461" s="5">
        <f t="shared" ref="J1461" si="1100">J1462</f>
        <v>0</v>
      </c>
      <c r="K1461" s="19"/>
    </row>
    <row r="1462" spans="1:11" ht="31.5" x14ac:dyDescent="0.25">
      <c r="A1462" s="4" t="s">
        <v>242</v>
      </c>
      <c r="B1462" s="4" t="s">
        <v>96</v>
      </c>
      <c r="C1462" s="4" t="s">
        <v>96</v>
      </c>
      <c r="D1462" s="4" t="s">
        <v>233</v>
      </c>
      <c r="E1462" s="4" t="s">
        <v>16</v>
      </c>
      <c r="F1462" s="14" t="s">
        <v>561</v>
      </c>
      <c r="G1462" s="5">
        <v>2559.6999999999998</v>
      </c>
      <c r="H1462" s="5">
        <v>2569.1999999999998</v>
      </c>
      <c r="I1462" s="5">
        <v>2569.1999999999998</v>
      </c>
      <c r="J1462" s="5"/>
      <c r="K1462" s="19"/>
    </row>
    <row r="1463" spans="1:11" x14ac:dyDescent="0.25">
      <c r="A1463" s="4" t="s">
        <v>242</v>
      </c>
      <c r="B1463" s="4" t="s">
        <v>96</v>
      </c>
      <c r="C1463" s="4" t="s">
        <v>96</v>
      </c>
      <c r="D1463" s="4" t="s">
        <v>233</v>
      </c>
      <c r="E1463" s="4" t="s">
        <v>17</v>
      </c>
      <c r="F1463" s="14" t="s">
        <v>576</v>
      </c>
      <c r="G1463" s="5">
        <f t="shared" ref="G1463:I1463" si="1101">G1464</f>
        <v>16.5</v>
      </c>
      <c r="H1463" s="5">
        <f t="shared" si="1101"/>
        <v>16.5</v>
      </c>
      <c r="I1463" s="5">
        <f t="shared" si="1101"/>
        <v>16.5</v>
      </c>
      <c r="J1463" s="5">
        <f t="shared" ref="J1463" si="1102">J1464</f>
        <v>0</v>
      </c>
      <c r="K1463" s="19"/>
    </row>
    <row r="1464" spans="1:11" x14ac:dyDescent="0.25">
      <c r="A1464" s="4" t="s">
        <v>242</v>
      </c>
      <c r="B1464" s="4" t="s">
        <v>96</v>
      </c>
      <c r="C1464" s="4" t="s">
        <v>96</v>
      </c>
      <c r="D1464" s="4" t="s">
        <v>233</v>
      </c>
      <c r="E1464" s="4" t="s">
        <v>24</v>
      </c>
      <c r="F1464" s="14" t="s">
        <v>579</v>
      </c>
      <c r="G1464" s="5">
        <v>16.5</v>
      </c>
      <c r="H1464" s="5">
        <v>16.5</v>
      </c>
      <c r="I1464" s="5">
        <v>16.5</v>
      </c>
      <c r="J1464" s="5"/>
      <c r="K1464" s="19"/>
    </row>
    <row r="1465" spans="1:11" s="3" customFormat="1" x14ac:dyDescent="0.25">
      <c r="A1465" s="7" t="s">
        <v>242</v>
      </c>
      <c r="B1465" s="7" t="s">
        <v>40</v>
      </c>
      <c r="C1465" s="7"/>
      <c r="D1465" s="7"/>
      <c r="E1465" s="7"/>
      <c r="F1465" s="28" t="s">
        <v>520</v>
      </c>
      <c r="G1465" s="8">
        <f t="shared" ref="G1465:I1467" si="1103">G1466</f>
        <v>3173.9</v>
      </c>
      <c r="H1465" s="8">
        <f t="shared" si="1103"/>
        <v>1374</v>
      </c>
      <c r="I1465" s="8">
        <f t="shared" si="1103"/>
        <v>2704</v>
      </c>
      <c r="J1465" s="8">
        <f t="shared" ref="J1465:J1467" si="1104">J1466</f>
        <v>0</v>
      </c>
      <c r="K1465" s="17"/>
    </row>
    <row r="1466" spans="1:11" s="10" customFormat="1" ht="31.5" x14ac:dyDescent="0.25">
      <c r="A1466" s="9" t="s">
        <v>242</v>
      </c>
      <c r="B1466" s="9" t="s">
        <v>40</v>
      </c>
      <c r="C1466" s="9" t="s">
        <v>81</v>
      </c>
      <c r="D1466" s="9"/>
      <c r="E1466" s="9"/>
      <c r="F1466" s="13" t="s">
        <v>544</v>
      </c>
      <c r="G1466" s="11">
        <f>G1467</f>
        <v>3173.9</v>
      </c>
      <c r="H1466" s="11">
        <f t="shared" si="1103"/>
        <v>1374</v>
      </c>
      <c r="I1466" s="11">
        <f t="shared" si="1103"/>
        <v>2704</v>
      </c>
      <c r="J1466" s="11">
        <f t="shared" si="1104"/>
        <v>0</v>
      </c>
      <c r="K1466" s="18"/>
    </row>
    <row r="1467" spans="1:11" ht="31.5" x14ac:dyDescent="0.25">
      <c r="A1467" s="4" t="s">
        <v>242</v>
      </c>
      <c r="B1467" s="4" t="s">
        <v>40</v>
      </c>
      <c r="C1467" s="4" t="s">
        <v>81</v>
      </c>
      <c r="D1467" s="4" t="s">
        <v>75</v>
      </c>
      <c r="E1467" s="4"/>
      <c r="F1467" s="14" t="s">
        <v>1303</v>
      </c>
      <c r="G1467" s="5">
        <f t="shared" si="1103"/>
        <v>3173.9</v>
      </c>
      <c r="H1467" s="5">
        <f t="shared" si="1103"/>
        <v>1374</v>
      </c>
      <c r="I1467" s="5">
        <f t="shared" si="1103"/>
        <v>2704</v>
      </c>
      <c r="J1467" s="5">
        <f t="shared" si="1104"/>
        <v>0</v>
      </c>
      <c r="K1467" s="19"/>
    </row>
    <row r="1468" spans="1:11" ht="31.5" x14ac:dyDescent="0.25">
      <c r="A1468" s="4" t="s">
        <v>242</v>
      </c>
      <c r="B1468" s="4" t="s">
        <v>40</v>
      </c>
      <c r="C1468" s="4" t="s">
        <v>81</v>
      </c>
      <c r="D1468" s="4" t="s">
        <v>82</v>
      </c>
      <c r="E1468" s="4"/>
      <c r="F1468" s="14" t="s">
        <v>1304</v>
      </c>
      <c r="G1468" s="5">
        <f>G1469+G1477+G1473</f>
        <v>3173.9</v>
      </c>
      <c r="H1468" s="5">
        <f t="shared" ref="H1468:J1468" si="1105">H1469+H1477+H1473</f>
        <v>1374</v>
      </c>
      <c r="I1468" s="5">
        <f>I1469+I1477+I1473</f>
        <v>2704</v>
      </c>
      <c r="J1468" s="5">
        <f t="shared" si="1105"/>
        <v>0</v>
      </c>
      <c r="K1468" s="19"/>
    </row>
    <row r="1469" spans="1:11" ht="47.25" x14ac:dyDescent="0.25">
      <c r="A1469" s="4" t="s">
        <v>242</v>
      </c>
      <c r="B1469" s="4" t="s">
        <v>40</v>
      </c>
      <c r="C1469" s="4" t="s">
        <v>81</v>
      </c>
      <c r="D1469" s="4" t="s">
        <v>83</v>
      </c>
      <c r="E1469" s="4"/>
      <c r="F1469" s="14" t="s">
        <v>1305</v>
      </c>
      <c r="G1469" s="5">
        <f t="shared" ref="G1469:I1471" si="1106">G1470</f>
        <v>1770</v>
      </c>
      <c r="H1469" s="5">
        <f t="shared" si="1106"/>
        <v>0</v>
      </c>
      <c r="I1469" s="5">
        <f t="shared" si="1106"/>
        <v>1327.5</v>
      </c>
      <c r="J1469" s="5">
        <f t="shared" ref="J1469:J1471" si="1107">J1470</f>
        <v>0</v>
      </c>
      <c r="K1469" s="19"/>
    </row>
    <row r="1470" spans="1:11" ht="31.5" x14ac:dyDescent="0.25">
      <c r="A1470" s="4" t="s">
        <v>242</v>
      </c>
      <c r="B1470" s="4" t="s">
        <v>40</v>
      </c>
      <c r="C1470" s="4" t="s">
        <v>81</v>
      </c>
      <c r="D1470" s="4" t="s">
        <v>88</v>
      </c>
      <c r="E1470" s="4"/>
      <c r="F1470" s="14" t="s">
        <v>663</v>
      </c>
      <c r="G1470" s="5">
        <f t="shared" si="1106"/>
        <v>1770</v>
      </c>
      <c r="H1470" s="5">
        <f t="shared" si="1106"/>
        <v>0</v>
      </c>
      <c r="I1470" s="5">
        <f t="shared" si="1106"/>
        <v>1327.5</v>
      </c>
      <c r="J1470" s="5">
        <f t="shared" si="1107"/>
        <v>0</v>
      </c>
      <c r="K1470" s="19"/>
    </row>
    <row r="1471" spans="1:11" ht="31.5" x14ac:dyDescent="0.25">
      <c r="A1471" s="4" t="s">
        <v>242</v>
      </c>
      <c r="B1471" s="4" t="s">
        <v>40</v>
      </c>
      <c r="C1471" s="4" t="s">
        <v>81</v>
      </c>
      <c r="D1471" s="4" t="s">
        <v>88</v>
      </c>
      <c r="E1471" s="4" t="s">
        <v>15</v>
      </c>
      <c r="F1471" s="14" t="s">
        <v>560</v>
      </c>
      <c r="G1471" s="5">
        <f t="shared" si="1106"/>
        <v>1770</v>
      </c>
      <c r="H1471" s="5">
        <f t="shared" si="1106"/>
        <v>0</v>
      </c>
      <c r="I1471" s="5">
        <f t="shared" si="1106"/>
        <v>1327.5</v>
      </c>
      <c r="J1471" s="5">
        <f t="shared" si="1107"/>
        <v>0</v>
      </c>
      <c r="K1471" s="19"/>
    </row>
    <row r="1472" spans="1:11" ht="31.5" x14ac:dyDescent="0.25">
      <c r="A1472" s="4" t="s">
        <v>242</v>
      </c>
      <c r="B1472" s="4" t="s">
        <v>40</v>
      </c>
      <c r="C1472" s="4" t="s">
        <v>81</v>
      </c>
      <c r="D1472" s="4" t="s">
        <v>88</v>
      </c>
      <c r="E1472" s="4" t="s">
        <v>16</v>
      </c>
      <c r="F1472" s="14" t="s">
        <v>561</v>
      </c>
      <c r="G1472" s="5">
        <v>1770</v>
      </c>
      <c r="H1472" s="5">
        <v>0</v>
      </c>
      <c r="I1472" s="5">
        <f>885+442.5</f>
        <v>1327.5</v>
      </c>
      <c r="J1472" s="5"/>
      <c r="K1472" s="19"/>
    </row>
    <row r="1473" spans="1:11" ht="31.5" x14ac:dyDescent="0.25">
      <c r="A1473" s="4" t="s">
        <v>242</v>
      </c>
      <c r="B1473" s="4" t="s">
        <v>40</v>
      </c>
      <c r="C1473" s="4" t="s">
        <v>81</v>
      </c>
      <c r="D1473" s="4" t="s">
        <v>94</v>
      </c>
      <c r="E1473" s="4"/>
      <c r="F1473" s="14" t="s">
        <v>1103</v>
      </c>
      <c r="G1473" s="5">
        <f>G1474</f>
        <v>50</v>
      </c>
      <c r="H1473" s="5">
        <f t="shared" ref="H1473:J1475" si="1108">H1474</f>
        <v>17.5</v>
      </c>
      <c r="I1473" s="5">
        <f t="shared" si="1108"/>
        <v>20</v>
      </c>
      <c r="J1473" s="5">
        <f t="shared" si="1108"/>
        <v>0</v>
      </c>
      <c r="K1473" s="19"/>
    </row>
    <row r="1474" spans="1:11" ht="31.5" x14ac:dyDescent="0.25">
      <c r="A1474" s="4" t="s">
        <v>242</v>
      </c>
      <c r="B1474" s="4" t="s">
        <v>40</v>
      </c>
      <c r="C1474" s="4" t="s">
        <v>81</v>
      </c>
      <c r="D1474" s="4" t="s">
        <v>91</v>
      </c>
      <c r="E1474" s="4"/>
      <c r="F1474" s="14" t="s">
        <v>666</v>
      </c>
      <c r="G1474" s="5">
        <f>G1475</f>
        <v>50</v>
      </c>
      <c r="H1474" s="5">
        <f t="shared" si="1108"/>
        <v>17.5</v>
      </c>
      <c r="I1474" s="5">
        <f t="shared" si="1108"/>
        <v>20</v>
      </c>
      <c r="J1474" s="5">
        <f t="shared" si="1108"/>
        <v>0</v>
      </c>
      <c r="K1474" s="19"/>
    </row>
    <row r="1475" spans="1:11" ht="31.5" x14ac:dyDescent="0.25">
      <c r="A1475" s="4" t="s">
        <v>242</v>
      </c>
      <c r="B1475" s="4" t="s">
        <v>40</v>
      </c>
      <c r="C1475" s="4" t="s">
        <v>81</v>
      </c>
      <c r="D1475" s="4" t="s">
        <v>91</v>
      </c>
      <c r="E1475" s="4" t="s">
        <v>15</v>
      </c>
      <c r="F1475" s="14" t="s">
        <v>560</v>
      </c>
      <c r="G1475" s="5">
        <f>G1476</f>
        <v>50</v>
      </c>
      <c r="H1475" s="5">
        <f t="shared" si="1108"/>
        <v>17.5</v>
      </c>
      <c r="I1475" s="5">
        <f t="shared" si="1108"/>
        <v>20</v>
      </c>
      <c r="J1475" s="5">
        <f t="shared" si="1108"/>
        <v>0</v>
      </c>
      <c r="K1475" s="19"/>
    </row>
    <row r="1476" spans="1:11" ht="31.5" x14ac:dyDescent="0.25">
      <c r="A1476" s="4" t="s">
        <v>242</v>
      </c>
      <c r="B1476" s="4" t="s">
        <v>40</v>
      </c>
      <c r="C1476" s="4" t="s">
        <v>81</v>
      </c>
      <c r="D1476" s="4" t="s">
        <v>91</v>
      </c>
      <c r="E1476" s="4" t="s">
        <v>16</v>
      </c>
      <c r="F1476" s="14" t="s">
        <v>561</v>
      </c>
      <c r="G1476" s="5">
        <v>50</v>
      </c>
      <c r="H1476" s="5">
        <v>17.5</v>
      </c>
      <c r="I1476" s="5">
        <v>20</v>
      </c>
      <c r="J1476" s="5"/>
      <c r="K1476" s="19"/>
    </row>
    <row r="1477" spans="1:11" ht="31.5" x14ac:dyDescent="0.25">
      <c r="A1477" s="4" t="s">
        <v>242</v>
      </c>
      <c r="B1477" s="4" t="s">
        <v>40</v>
      </c>
      <c r="C1477" s="4" t="s">
        <v>81</v>
      </c>
      <c r="D1477" s="4" t="s">
        <v>237</v>
      </c>
      <c r="E1477" s="4"/>
      <c r="F1477" s="14" t="s">
        <v>1307</v>
      </c>
      <c r="G1477" s="5">
        <f t="shared" ref="G1477:I1479" si="1109">G1478</f>
        <v>1353.9</v>
      </c>
      <c r="H1477" s="5">
        <f t="shared" si="1109"/>
        <v>1356.5</v>
      </c>
      <c r="I1477" s="5">
        <f t="shared" si="1109"/>
        <v>1356.5</v>
      </c>
      <c r="J1477" s="5">
        <f t="shared" ref="J1477:J1479" si="1110">J1478</f>
        <v>0</v>
      </c>
      <c r="K1477" s="19"/>
    </row>
    <row r="1478" spans="1:11" x14ac:dyDescent="0.25">
      <c r="A1478" s="4" t="s">
        <v>242</v>
      </c>
      <c r="B1478" s="4" t="s">
        <v>40</v>
      </c>
      <c r="C1478" s="4" t="s">
        <v>81</v>
      </c>
      <c r="D1478" s="4" t="s">
        <v>236</v>
      </c>
      <c r="E1478" s="4"/>
      <c r="F1478" s="14" t="s">
        <v>667</v>
      </c>
      <c r="G1478" s="5">
        <f t="shared" si="1109"/>
        <v>1353.9</v>
      </c>
      <c r="H1478" s="5">
        <f t="shared" si="1109"/>
        <v>1356.5</v>
      </c>
      <c r="I1478" s="5">
        <f t="shared" si="1109"/>
        <v>1356.5</v>
      </c>
      <c r="J1478" s="5">
        <f t="shared" si="1110"/>
        <v>0</v>
      </c>
      <c r="K1478" s="19"/>
    </row>
    <row r="1479" spans="1:11" ht="31.5" x14ac:dyDescent="0.25">
      <c r="A1479" s="4" t="s">
        <v>242</v>
      </c>
      <c r="B1479" s="4" t="s">
        <v>40</v>
      </c>
      <c r="C1479" s="4" t="s">
        <v>81</v>
      </c>
      <c r="D1479" s="4" t="s">
        <v>236</v>
      </c>
      <c r="E1479" s="4" t="s">
        <v>15</v>
      </c>
      <c r="F1479" s="14" t="s">
        <v>560</v>
      </c>
      <c r="G1479" s="5">
        <f t="shared" si="1109"/>
        <v>1353.9</v>
      </c>
      <c r="H1479" s="5">
        <f t="shared" si="1109"/>
        <v>1356.5</v>
      </c>
      <c r="I1479" s="5">
        <f t="shared" si="1109"/>
        <v>1356.5</v>
      </c>
      <c r="J1479" s="5">
        <f t="shared" si="1110"/>
        <v>0</v>
      </c>
      <c r="K1479" s="19"/>
    </row>
    <row r="1480" spans="1:11" ht="31.5" x14ac:dyDescent="0.25">
      <c r="A1480" s="4" t="s">
        <v>242</v>
      </c>
      <c r="B1480" s="4" t="s">
        <v>40</v>
      </c>
      <c r="C1480" s="4" t="s">
        <v>81</v>
      </c>
      <c r="D1480" s="4" t="s">
        <v>236</v>
      </c>
      <c r="E1480" s="4" t="s">
        <v>16</v>
      </c>
      <c r="F1480" s="14" t="s">
        <v>561</v>
      </c>
      <c r="G1480" s="5">
        <v>1353.9</v>
      </c>
      <c r="H1480" s="5">
        <v>1356.5</v>
      </c>
      <c r="I1480" s="5">
        <v>1356.5</v>
      </c>
      <c r="J1480" s="5"/>
      <c r="K1480" s="19"/>
    </row>
    <row r="1481" spans="1:11" s="3" customFormat="1" x14ac:dyDescent="0.25">
      <c r="A1481" s="7" t="s">
        <v>242</v>
      </c>
      <c r="B1481" s="7" t="s">
        <v>74</v>
      </c>
      <c r="C1481" s="7"/>
      <c r="D1481" s="7"/>
      <c r="E1481" s="7"/>
      <c r="F1481" s="28" t="s">
        <v>521</v>
      </c>
      <c r="G1481" s="8">
        <f t="shared" ref="G1481:I1481" si="1111">G1482</f>
        <v>3756</v>
      </c>
      <c r="H1481" s="8">
        <f t="shared" si="1111"/>
        <v>3756</v>
      </c>
      <c r="I1481" s="8">
        <f t="shared" si="1111"/>
        <v>3756</v>
      </c>
      <c r="J1481" s="8">
        <f t="shared" ref="J1481" si="1112">J1482</f>
        <v>0</v>
      </c>
      <c r="K1481" s="17"/>
    </row>
    <row r="1482" spans="1:11" s="10" customFormat="1" x14ac:dyDescent="0.25">
      <c r="A1482" s="9" t="s">
        <v>242</v>
      </c>
      <c r="B1482" s="9" t="s">
        <v>74</v>
      </c>
      <c r="C1482" s="9" t="s">
        <v>74</v>
      </c>
      <c r="D1482" s="9"/>
      <c r="E1482" s="9"/>
      <c r="F1482" s="13" t="s">
        <v>547</v>
      </c>
      <c r="G1482" s="11">
        <f t="shared" ref="G1482:I1482" si="1113">G1483+G1489</f>
        <v>3756</v>
      </c>
      <c r="H1482" s="11">
        <f t="shared" si="1113"/>
        <v>3756</v>
      </c>
      <c r="I1482" s="11">
        <f t="shared" si="1113"/>
        <v>3756</v>
      </c>
      <c r="J1482" s="11">
        <f t="shared" ref="J1482" si="1114">J1483+J1489</f>
        <v>0</v>
      </c>
      <c r="K1482" s="18"/>
    </row>
    <row r="1483" spans="1:11" x14ac:dyDescent="0.25">
      <c r="A1483" s="4" t="s">
        <v>242</v>
      </c>
      <c r="B1483" s="4" t="s">
        <v>74</v>
      </c>
      <c r="C1483" s="4" t="s">
        <v>74</v>
      </c>
      <c r="D1483" s="4" t="s">
        <v>133</v>
      </c>
      <c r="E1483" s="4"/>
      <c r="F1483" s="14" t="s">
        <v>1181</v>
      </c>
      <c r="G1483" s="5">
        <f t="shared" ref="G1483:I1487" si="1115">G1484</f>
        <v>3556</v>
      </c>
      <c r="H1483" s="5">
        <f t="shared" si="1115"/>
        <v>3556</v>
      </c>
      <c r="I1483" s="5">
        <f t="shared" si="1115"/>
        <v>3556</v>
      </c>
      <c r="J1483" s="5">
        <f t="shared" ref="J1483:J1487" si="1116">J1484</f>
        <v>0</v>
      </c>
      <c r="K1483" s="19"/>
    </row>
    <row r="1484" spans="1:11" ht="47.25" x14ac:dyDescent="0.25">
      <c r="A1484" s="4" t="s">
        <v>242</v>
      </c>
      <c r="B1484" s="4" t="s">
        <v>74</v>
      </c>
      <c r="C1484" s="4" t="s">
        <v>74</v>
      </c>
      <c r="D1484" s="4" t="s">
        <v>137</v>
      </c>
      <c r="E1484" s="4"/>
      <c r="F1484" s="14" t="s">
        <v>1186</v>
      </c>
      <c r="G1484" s="5">
        <f t="shared" si="1115"/>
        <v>3556</v>
      </c>
      <c r="H1484" s="5">
        <f t="shared" si="1115"/>
        <v>3556</v>
      </c>
      <c r="I1484" s="5">
        <f t="shared" si="1115"/>
        <v>3556</v>
      </c>
      <c r="J1484" s="5">
        <f t="shared" si="1116"/>
        <v>0</v>
      </c>
      <c r="K1484" s="19"/>
    </row>
    <row r="1485" spans="1:11" ht="31.5" x14ac:dyDescent="0.25">
      <c r="A1485" s="4" t="s">
        <v>242</v>
      </c>
      <c r="B1485" s="4" t="s">
        <v>74</v>
      </c>
      <c r="C1485" s="4" t="s">
        <v>74</v>
      </c>
      <c r="D1485" s="4" t="s">
        <v>138</v>
      </c>
      <c r="E1485" s="4"/>
      <c r="F1485" s="14" t="s">
        <v>1187</v>
      </c>
      <c r="G1485" s="5">
        <f t="shared" si="1115"/>
        <v>3556</v>
      </c>
      <c r="H1485" s="5">
        <f t="shared" si="1115"/>
        <v>3556</v>
      </c>
      <c r="I1485" s="5">
        <f t="shared" si="1115"/>
        <v>3556</v>
      </c>
      <c r="J1485" s="5">
        <f t="shared" si="1116"/>
        <v>0</v>
      </c>
      <c r="K1485" s="19"/>
    </row>
    <row r="1486" spans="1:11" ht="63" x14ac:dyDescent="0.25">
      <c r="A1486" s="4" t="s">
        <v>242</v>
      </c>
      <c r="B1486" s="4" t="s">
        <v>74</v>
      </c>
      <c r="C1486" s="4" t="s">
        <v>74</v>
      </c>
      <c r="D1486" s="4" t="s">
        <v>238</v>
      </c>
      <c r="E1486" s="4"/>
      <c r="F1486" s="14" t="s">
        <v>620</v>
      </c>
      <c r="G1486" s="5">
        <f t="shared" si="1115"/>
        <v>3556</v>
      </c>
      <c r="H1486" s="5">
        <f t="shared" si="1115"/>
        <v>3556</v>
      </c>
      <c r="I1486" s="5">
        <f t="shared" si="1115"/>
        <v>3556</v>
      </c>
      <c r="J1486" s="5">
        <f t="shared" si="1116"/>
        <v>0</v>
      </c>
      <c r="K1486" s="19"/>
    </row>
    <row r="1487" spans="1:11" ht="31.5" x14ac:dyDescent="0.25">
      <c r="A1487" s="4" t="s">
        <v>242</v>
      </c>
      <c r="B1487" s="4" t="s">
        <v>74</v>
      </c>
      <c r="C1487" s="4" t="s">
        <v>74</v>
      </c>
      <c r="D1487" s="4" t="s">
        <v>238</v>
      </c>
      <c r="E1487" s="4" t="s">
        <v>92</v>
      </c>
      <c r="F1487" s="14" t="s">
        <v>570</v>
      </c>
      <c r="G1487" s="5">
        <f t="shared" si="1115"/>
        <v>3556</v>
      </c>
      <c r="H1487" s="5">
        <f t="shared" si="1115"/>
        <v>3556</v>
      </c>
      <c r="I1487" s="5">
        <f t="shared" si="1115"/>
        <v>3556</v>
      </c>
      <c r="J1487" s="5">
        <f t="shared" si="1116"/>
        <v>0</v>
      </c>
      <c r="K1487" s="19"/>
    </row>
    <row r="1488" spans="1:11" ht="47.25" x14ac:dyDescent="0.25">
      <c r="A1488" s="4" t="s">
        <v>242</v>
      </c>
      <c r="B1488" s="4" t="s">
        <v>74</v>
      </c>
      <c r="C1488" s="4" t="s">
        <v>74</v>
      </c>
      <c r="D1488" s="4" t="s">
        <v>238</v>
      </c>
      <c r="E1488" s="4" t="s">
        <v>89</v>
      </c>
      <c r="F1488" s="14" t="s">
        <v>573</v>
      </c>
      <c r="G1488" s="5">
        <v>3556</v>
      </c>
      <c r="H1488" s="5">
        <v>3556</v>
      </c>
      <c r="I1488" s="5">
        <v>3556</v>
      </c>
      <c r="J1488" s="5"/>
      <c r="K1488" s="19"/>
    </row>
    <row r="1489" spans="1:11" ht="47.25" x14ac:dyDescent="0.25">
      <c r="A1489" s="4" t="s">
        <v>242</v>
      </c>
      <c r="B1489" s="4" t="s">
        <v>74</v>
      </c>
      <c r="C1489" s="4" t="s">
        <v>74</v>
      </c>
      <c r="D1489" s="4" t="s">
        <v>115</v>
      </c>
      <c r="E1489" s="4"/>
      <c r="F1489" s="14" t="s">
        <v>1199</v>
      </c>
      <c r="G1489" s="5">
        <f t="shared" ref="G1489:I1493" si="1117">G1490</f>
        <v>200</v>
      </c>
      <c r="H1489" s="5">
        <f t="shared" si="1117"/>
        <v>200</v>
      </c>
      <c r="I1489" s="5">
        <f t="shared" si="1117"/>
        <v>200</v>
      </c>
      <c r="J1489" s="5">
        <f t="shared" ref="J1489:J1493" si="1118">J1490</f>
        <v>0</v>
      </c>
      <c r="K1489" s="19"/>
    </row>
    <row r="1490" spans="1:11" ht="31.5" x14ac:dyDescent="0.25">
      <c r="A1490" s="4" t="s">
        <v>242</v>
      </c>
      <c r="B1490" s="4" t="s">
        <v>74</v>
      </c>
      <c r="C1490" s="4" t="s">
        <v>74</v>
      </c>
      <c r="D1490" s="4" t="s">
        <v>139</v>
      </c>
      <c r="E1490" s="4"/>
      <c r="F1490" s="14" t="s">
        <v>1209</v>
      </c>
      <c r="G1490" s="5">
        <f t="shared" si="1117"/>
        <v>200</v>
      </c>
      <c r="H1490" s="5">
        <f t="shared" si="1117"/>
        <v>200</v>
      </c>
      <c r="I1490" s="5">
        <f t="shared" si="1117"/>
        <v>200</v>
      </c>
      <c r="J1490" s="5">
        <f t="shared" si="1118"/>
        <v>0</v>
      </c>
      <c r="K1490" s="19"/>
    </row>
    <row r="1491" spans="1:11" ht="47.25" x14ac:dyDescent="0.25">
      <c r="A1491" s="4" t="s">
        <v>242</v>
      </c>
      <c r="B1491" s="4" t="s">
        <v>74</v>
      </c>
      <c r="C1491" s="4" t="s">
        <v>74</v>
      </c>
      <c r="D1491" s="4" t="s">
        <v>240</v>
      </c>
      <c r="E1491" s="4"/>
      <c r="F1491" s="14" t="s">
        <v>1213</v>
      </c>
      <c r="G1491" s="5">
        <f t="shared" si="1117"/>
        <v>200</v>
      </c>
      <c r="H1491" s="5">
        <f t="shared" si="1117"/>
        <v>200</v>
      </c>
      <c r="I1491" s="5">
        <f t="shared" si="1117"/>
        <v>200</v>
      </c>
      <c r="J1491" s="5">
        <f t="shared" si="1118"/>
        <v>0</v>
      </c>
      <c r="K1491" s="19"/>
    </row>
    <row r="1492" spans="1:11" ht="31.5" x14ac:dyDescent="0.25">
      <c r="A1492" s="4" t="s">
        <v>242</v>
      </c>
      <c r="B1492" s="4" t="s">
        <v>74</v>
      </c>
      <c r="C1492" s="4" t="s">
        <v>74</v>
      </c>
      <c r="D1492" s="4" t="s">
        <v>239</v>
      </c>
      <c r="E1492" s="4"/>
      <c r="F1492" s="14" t="s">
        <v>631</v>
      </c>
      <c r="G1492" s="5">
        <f t="shared" si="1117"/>
        <v>200</v>
      </c>
      <c r="H1492" s="5">
        <f t="shared" si="1117"/>
        <v>200</v>
      </c>
      <c r="I1492" s="5">
        <f t="shared" si="1117"/>
        <v>200</v>
      </c>
      <c r="J1492" s="5">
        <f t="shared" si="1118"/>
        <v>0</v>
      </c>
      <c r="K1492" s="19"/>
    </row>
    <row r="1493" spans="1:11" ht="31.5" x14ac:dyDescent="0.25">
      <c r="A1493" s="4" t="s">
        <v>242</v>
      </c>
      <c r="B1493" s="4" t="s">
        <v>74</v>
      </c>
      <c r="C1493" s="4" t="s">
        <v>74</v>
      </c>
      <c r="D1493" s="4" t="s">
        <v>239</v>
      </c>
      <c r="E1493" s="4" t="s">
        <v>15</v>
      </c>
      <c r="F1493" s="14" t="s">
        <v>560</v>
      </c>
      <c r="G1493" s="5">
        <f t="shared" si="1117"/>
        <v>200</v>
      </c>
      <c r="H1493" s="5">
        <f t="shared" si="1117"/>
        <v>200</v>
      </c>
      <c r="I1493" s="5">
        <f t="shared" si="1117"/>
        <v>200</v>
      </c>
      <c r="J1493" s="5">
        <f t="shared" si="1118"/>
        <v>0</v>
      </c>
      <c r="K1493" s="19"/>
    </row>
    <row r="1494" spans="1:11" ht="31.5" x14ac:dyDescent="0.25">
      <c r="A1494" s="4" t="s">
        <v>242</v>
      </c>
      <c r="B1494" s="4" t="s">
        <v>74</v>
      </c>
      <c r="C1494" s="4" t="s">
        <v>74</v>
      </c>
      <c r="D1494" s="4" t="s">
        <v>239</v>
      </c>
      <c r="E1494" s="4" t="s">
        <v>16</v>
      </c>
      <c r="F1494" s="14" t="s">
        <v>561</v>
      </c>
      <c r="G1494" s="5">
        <v>200</v>
      </c>
      <c r="H1494" s="5">
        <v>200</v>
      </c>
      <c r="I1494" s="5">
        <v>200</v>
      </c>
      <c r="J1494" s="5"/>
      <c r="K1494" s="19"/>
    </row>
    <row r="1495" spans="1:11" s="3" customFormat="1" x14ac:dyDescent="0.25">
      <c r="A1495" s="7" t="s">
        <v>242</v>
      </c>
      <c r="B1495" s="7" t="s">
        <v>35</v>
      </c>
      <c r="C1495" s="7"/>
      <c r="D1495" s="7"/>
      <c r="E1495" s="7"/>
      <c r="F1495" s="28" t="s">
        <v>522</v>
      </c>
      <c r="G1495" s="8">
        <f t="shared" ref="G1495:I1501" si="1119">G1496</f>
        <v>1344.7</v>
      </c>
      <c r="H1495" s="8">
        <f t="shared" si="1119"/>
        <v>1344.7</v>
      </c>
      <c r="I1495" s="8">
        <f t="shared" si="1119"/>
        <v>1344.7</v>
      </c>
      <c r="J1495" s="8">
        <f t="shared" ref="J1495:J1501" si="1120">J1496</f>
        <v>0</v>
      </c>
      <c r="K1495" s="17"/>
    </row>
    <row r="1496" spans="1:11" s="10" customFormat="1" x14ac:dyDescent="0.25">
      <c r="A1496" s="9" t="s">
        <v>242</v>
      </c>
      <c r="B1496" s="9" t="s">
        <v>35</v>
      </c>
      <c r="C1496" s="9" t="s">
        <v>9</v>
      </c>
      <c r="D1496" s="9"/>
      <c r="E1496" s="9"/>
      <c r="F1496" s="13" t="s">
        <v>549</v>
      </c>
      <c r="G1496" s="11">
        <f>G1497</f>
        <v>1344.7</v>
      </c>
      <c r="H1496" s="11">
        <f t="shared" si="1119"/>
        <v>1344.7</v>
      </c>
      <c r="I1496" s="11">
        <f t="shared" si="1119"/>
        <v>1344.7</v>
      </c>
      <c r="J1496" s="11">
        <f t="shared" si="1120"/>
        <v>0</v>
      </c>
      <c r="K1496" s="18"/>
    </row>
    <row r="1497" spans="1:11" x14ac:dyDescent="0.25">
      <c r="A1497" s="4" t="s">
        <v>242</v>
      </c>
      <c r="B1497" s="4" t="s">
        <v>35</v>
      </c>
      <c r="C1497" s="4" t="s">
        <v>9</v>
      </c>
      <c r="D1497" s="4" t="s">
        <v>110</v>
      </c>
      <c r="E1497" s="4"/>
      <c r="F1497" s="14" t="s">
        <v>1169</v>
      </c>
      <c r="G1497" s="5">
        <f t="shared" si="1119"/>
        <v>1344.7</v>
      </c>
      <c r="H1497" s="5">
        <f t="shared" si="1119"/>
        <v>1344.7</v>
      </c>
      <c r="I1497" s="5">
        <f t="shared" si="1119"/>
        <v>1344.7</v>
      </c>
      <c r="J1497" s="5">
        <f t="shared" si="1120"/>
        <v>0</v>
      </c>
      <c r="K1497" s="19"/>
    </row>
    <row r="1498" spans="1:11" ht="31.5" x14ac:dyDescent="0.25">
      <c r="A1498" s="4" t="s">
        <v>242</v>
      </c>
      <c r="B1498" s="4" t="s">
        <v>35</v>
      </c>
      <c r="C1498" s="4" t="s">
        <v>9</v>
      </c>
      <c r="D1498" s="4" t="s">
        <v>156</v>
      </c>
      <c r="E1498" s="4"/>
      <c r="F1498" s="14" t="s">
        <v>1170</v>
      </c>
      <c r="G1498" s="5">
        <f t="shared" si="1119"/>
        <v>1344.7</v>
      </c>
      <c r="H1498" s="5">
        <f t="shared" si="1119"/>
        <v>1344.7</v>
      </c>
      <c r="I1498" s="5">
        <f t="shared" si="1119"/>
        <v>1344.7</v>
      </c>
      <c r="J1498" s="5">
        <f t="shared" si="1120"/>
        <v>0</v>
      </c>
      <c r="K1498" s="19"/>
    </row>
    <row r="1499" spans="1:11" ht="31.5" x14ac:dyDescent="0.25">
      <c r="A1499" s="4" t="s">
        <v>242</v>
      </c>
      <c r="B1499" s="4" t="s">
        <v>35</v>
      </c>
      <c r="C1499" s="4" t="s">
        <v>9</v>
      </c>
      <c r="D1499" s="4" t="s">
        <v>157</v>
      </c>
      <c r="E1499" s="4"/>
      <c r="F1499" s="14" t="s">
        <v>1171</v>
      </c>
      <c r="G1499" s="5">
        <f t="shared" si="1119"/>
        <v>1344.7</v>
      </c>
      <c r="H1499" s="5">
        <f t="shared" si="1119"/>
        <v>1344.7</v>
      </c>
      <c r="I1499" s="5">
        <f t="shared" si="1119"/>
        <v>1344.7</v>
      </c>
      <c r="J1499" s="5">
        <f t="shared" si="1120"/>
        <v>0</v>
      </c>
      <c r="K1499" s="19"/>
    </row>
    <row r="1500" spans="1:11" ht="47.25" x14ac:dyDescent="0.25">
      <c r="A1500" s="4" t="s">
        <v>242</v>
      </c>
      <c r="B1500" s="4" t="s">
        <v>35</v>
      </c>
      <c r="C1500" s="4" t="s">
        <v>9</v>
      </c>
      <c r="D1500" s="4" t="s">
        <v>147</v>
      </c>
      <c r="E1500" s="4"/>
      <c r="F1500" s="14" t="s">
        <v>607</v>
      </c>
      <c r="G1500" s="5">
        <f t="shared" si="1119"/>
        <v>1344.7</v>
      </c>
      <c r="H1500" s="5">
        <f t="shared" si="1119"/>
        <v>1344.7</v>
      </c>
      <c r="I1500" s="5">
        <f t="shared" si="1119"/>
        <v>1344.7</v>
      </c>
      <c r="J1500" s="5">
        <f t="shared" si="1120"/>
        <v>0</v>
      </c>
      <c r="K1500" s="19"/>
    </row>
    <row r="1501" spans="1:11" ht="31.5" x14ac:dyDescent="0.25">
      <c r="A1501" s="4" t="s">
        <v>242</v>
      </c>
      <c r="B1501" s="4" t="s">
        <v>35</v>
      </c>
      <c r="C1501" s="4" t="s">
        <v>9</v>
      </c>
      <c r="D1501" s="4" t="s">
        <v>147</v>
      </c>
      <c r="E1501" s="4" t="s">
        <v>15</v>
      </c>
      <c r="F1501" s="14" t="s">
        <v>560</v>
      </c>
      <c r="G1501" s="5">
        <f t="shared" si="1119"/>
        <v>1344.7</v>
      </c>
      <c r="H1501" s="5">
        <f t="shared" si="1119"/>
        <v>1344.7</v>
      </c>
      <c r="I1501" s="5">
        <f t="shared" si="1119"/>
        <v>1344.7</v>
      </c>
      <c r="J1501" s="5">
        <f t="shared" si="1120"/>
        <v>0</v>
      </c>
      <c r="K1501" s="19"/>
    </row>
    <row r="1502" spans="1:11" ht="31.5" x14ac:dyDescent="0.25">
      <c r="A1502" s="4" t="s">
        <v>242</v>
      </c>
      <c r="B1502" s="4" t="s">
        <v>35</v>
      </c>
      <c r="C1502" s="4" t="s">
        <v>9</v>
      </c>
      <c r="D1502" s="4" t="s">
        <v>147</v>
      </c>
      <c r="E1502" s="4" t="s">
        <v>16</v>
      </c>
      <c r="F1502" s="14" t="s">
        <v>561</v>
      </c>
      <c r="G1502" s="5">
        <v>1344.7</v>
      </c>
      <c r="H1502" s="5">
        <v>1344.7</v>
      </c>
      <c r="I1502" s="5">
        <v>1344.7</v>
      </c>
      <c r="J1502" s="5"/>
      <c r="K1502" s="19"/>
    </row>
    <row r="1503" spans="1:11" s="3" customFormat="1" x14ac:dyDescent="0.25">
      <c r="A1503" s="7" t="s">
        <v>242</v>
      </c>
      <c r="B1503" s="7" t="s">
        <v>41</v>
      </c>
      <c r="C1503" s="7"/>
      <c r="D1503" s="7"/>
      <c r="E1503" s="7"/>
      <c r="F1503" s="28" t="s">
        <v>946</v>
      </c>
      <c r="G1503" s="8">
        <f t="shared" ref="G1503:I1509" si="1121">G1504</f>
        <v>1758.2</v>
      </c>
      <c r="H1503" s="8">
        <f t="shared" si="1121"/>
        <v>1758.2</v>
      </c>
      <c r="I1503" s="8">
        <f t="shared" si="1121"/>
        <v>1758.2</v>
      </c>
      <c r="J1503" s="8">
        <f t="shared" ref="J1503:J1509" si="1122">J1504</f>
        <v>0</v>
      </c>
      <c r="K1503" s="17"/>
    </row>
    <row r="1504" spans="1:11" s="10" customFormat="1" x14ac:dyDescent="0.25">
      <c r="A1504" s="9" t="s">
        <v>242</v>
      </c>
      <c r="B1504" s="9" t="s">
        <v>41</v>
      </c>
      <c r="C1504" s="9" t="s">
        <v>169</v>
      </c>
      <c r="D1504" s="9"/>
      <c r="E1504" s="9"/>
      <c r="F1504" s="13" t="s">
        <v>778</v>
      </c>
      <c r="G1504" s="11">
        <f t="shared" si="1121"/>
        <v>1758.2</v>
      </c>
      <c r="H1504" s="11">
        <f t="shared" si="1121"/>
        <v>1758.2</v>
      </c>
      <c r="I1504" s="11">
        <f t="shared" si="1121"/>
        <v>1758.2</v>
      </c>
      <c r="J1504" s="11">
        <f t="shared" si="1122"/>
        <v>0</v>
      </c>
      <c r="K1504" s="18"/>
    </row>
    <row r="1505" spans="1:11" ht="31.5" x14ac:dyDescent="0.25">
      <c r="A1505" s="4" t="s">
        <v>242</v>
      </c>
      <c r="B1505" s="4" t="s">
        <v>41</v>
      </c>
      <c r="C1505" s="4" t="s">
        <v>169</v>
      </c>
      <c r="D1505" s="4" t="s">
        <v>671</v>
      </c>
      <c r="E1505" s="4"/>
      <c r="F1505" s="14" t="s">
        <v>1188</v>
      </c>
      <c r="G1505" s="5">
        <f t="shared" si="1121"/>
        <v>1758.2</v>
      </c>
      <c r="H1505" s="5">
        <f t="shared" si="1121"/>
        <v>1758.2</v>
      </c>
      <c r="I1505" s="5">
        <f t="shared" si="1121"/>
        <v>1758.2</v>
      </c>
      <c r="J1505" s="5">
        <f t="shared" si="1122"/>
        <v>0</v>
      </c>
      <c r="K1505" s="19"/>
    </row>
    <row r="1506" spans="1:11" ht="31.5" x14ac:dyDescent="0.25">
      <c r="A1506" s="4" t="s">
        <v>242</v>
      </c>
      <c r="B1506" s="4" t="s">
        <v>41</v>
      </c>
      <c r="C1506" s="4" t="s">
        <v>169</v>
      </c>
      <c r="D1506" s="4" t="s">
        <v>675</v>
      </c>
      <c r="E1506" s="4"/>
      <c r="F1506" s="14" t="s">
        <v>1194</v>
      </c>
      <c r="G1506" s="5">
        <f t="shared" si="1121"/>
        <v>1758.2</v>
      </c>
      <c r="H1506" s="5">
        <f t="shared" si="1121"/>
        <v>1758.2</v>
      </c>
      <c r="I1506" s="5">
        <f t="shared" si="1121"/>
        <v>1758.2</v>
      </c>
      <c r="J1506" s="5">
        <f t="shared" si="1122"/>
        <v>0</v>
      </c>
      <c r="K1506" s="19"/>
    </row>
    <row r="1507" spans="1:11" ht="63" x14ac:dyDescent="0.25">
      <c r="A1507" s="4" t="s">
        <v>242</v>
      </c>
      <c r="B1507" s="4" t="s">
        <v>41</v>
      </c>
      <c r="C1507" s="4" t="s">
        <v>169</v>
      </c>
      <c r="D1507" s="4" t="s">
        <v>676</v>
      </c>
      <c r="E1507" s="4"/>
      <c r="F1507" s="14" t="s">
        <v>1195</v>
      </c>
      <c r="G1507" s="5">
        <f t="shared" si="1121"/>
        <v>1758.2</v>
      </c>
      <c r="H1507" s="5">
        <f t="shared" si="1121"/>
        <v>1758.2</v>
      </c>
      <c r="I1507" s="5">
        <f t="shared" si="1121"/>
        <v>1758.2</v>
      </c>
      <c r="J1507" s="5">
        <f t="shared" si="1122"/>
        <v>0</v>
      </c>
      <c r="K1507" s="19"/>
    </row>
    <row r="1508" spans="1:11" ht="31.5" x14ac:dyDescent="0.25">
      <c r="A1508" s="4" t="s">
        <v>242</v>
      </c>
      <c r="B1508" s="4" t="s">
        <v>41</v>
      </c>
      <c r="C1508" s="4" t="s">
        <v>169</v>
      </c>
      <c r="D1508" s="4" t="s">
        <v>674</v>
      </c>
      <c r="E1508" s="4"/>
      <c r="F1508" s="14" t="s">
        <v>789</v>
      </c>
      <c r="G1508" s="5">
        <f t="shared" si="1121"/>
        <v>1758.2</v>
      </c>
      <c r="H1508" s="5">
        <f t="shared" si="1121"/>
        <v>1758.2</v>
      </c>
      <c r="I1508" s="5">
        <f t="shared" si="1121"/>
        <v>1758.2</v>
      </c>
      <c r="J1508" s="5">
        <f t="shared" si="1122"/>
        <v>0</v>
      </c>
      <c r="K1508" s="19"/>
    </row>
    <row r="1509" spans="1:11" ht="31.5" x14ac:dyDescent="0.25">
      <c r="A1509" s="4" t="s">
        <v>242</v>
      </c>
      <c r="B1509" s="4" t="s">
        <v>41</v>
      </c>
      <c r="C1509" s="4" t="s">
        <v>169</v>
      </c>
      <c r="D1509" s="4" t="s">
        <v>674</v>
      </c>
      <c r="E1509" s="4" t="s">
        <v>15</v>
      </c>
      <c r="F1509" s="14" t="s">
        <v>560</v>
      </c>
      <c r="G1509" s="5">
        <f t="shared" si="1121"/>
        <v>1758.2</v>
      </c>
      <c r="H1509" s="5">
        <f t="shared" si="1121"/>
        <v>1758.2</v>
      </c>
      <c r="I1509" s="5">
        <f t="shared" si="1121"/>
        <v>1758.2</v>
      </c>
      <c r="J1509" s="5">
        <f t="shared" si="1122"/>
        <v>0</v>
      </c>
      <c r="K1509" s="19"/>
    </row>
    <row r="1510" spans="1:11" ht="31.5" x14ac:dyDescent="0.25">
      <c r="A1510" s="4" t="s">
        <v>242</v>
      </c>
      <c r="B1510" s="4" t="s">
        <v>41</v>
      </c>
      <c r="C1510" s="4" t="s">
        <v>169</v>
      </c>
      <c r="D1510" s="4" t="s">
        <v>674</v>
      </c>
      <c r="E1510" s="4" t="s">
        <v>16</v>
      </c>
      <c r="F1510" s="14" t="s">
        <v>561</v>
      </c>
      <c r="G1510" s="5">
        <v>1758.2</v>
      </c>
      <c r="H1510" s="5">
        <v>1758.2</v>
      </c>
      <c r="I1510" s="5">
        <v>1758.2</v>
      </c>
      <c r="J1510" s="5"/>
      <c r="K1510" s="19"/>
    </row>
    <row r="1511" spans="1:11" s="3" customFormat="1" ht="31.5" x14ac:dyDescent="0.25">
      <c r="A1511" s="7" t="s">
        <v>243</v>
      </c>
      <c r="B1511" s="7"/>
      <c r="C1511" s="7"/>
      <c r="D1511" s="7"/>
      <c r="E1511" s="7"/>
      <c r="F1511" s="28" t="s">
        <v>500</v>
      </c>
      <c r="G1511" s="8">
        <f>G1512+G1564+G1592+G1642+G1681+G1697+G1711+G1726+G1719</f>
        <v>556236.00000000012</v>
      </c>
      <c r="H1511" s="8">
        <f>H1512+H1564+H1592+H1642+H1681+H1697+H1711+H1726+H1719</f>
        <v>513193.9</v>
      </c>
      <c r="I1511" s="8">
        <f>I1512+I1564+I1592+I1642+I1681+I1697+I1711+I1726+I1719</f>
        <v>404980.4</v>
      </c>
      <c r="J1511" s="8">
        <f>J1512+J1564+J1592+J1642+J1681+J1697+J1711+J1726+J1719</f>
        <v>0</v>
      </c>
      <c r="K1511" s="17"/>
    </row>
    <row r="1512" spans="1:11" s="3" customFormat="1" x14ac:dyDescent="0.25">
      <c r="A1512" s="7" t="s">
        <v>243</v>
      </c>
      <c r="B1512" s="7" t="s">
        <v>9</v>
      </c>
      <c r="C1512" s="7"/>
      <c r="D1512" s="7"/>
      <c r="E1512" s="7"/>
      <c r="F1512" s="28" t="s">
        <v>516</v>
      </c>
      <c r="G1512" s="8">
        <f>G1513+G1530</f>
        <v>58840</v>
      </c>
      <c r="H1512" s="8">
        <f>H1513+H1530</f>
        <v>52481.100000000006</v>
      </c>
      <c r="I1512" s="8">
        <f>I1513+I1530</f>
        <v>52109.200000000004</v>
      </c>
      <c r="J1512" s="8">
        <f>J1513+J1530</f>
        <v>0</v>
      </c>
      <c r="K1512" s="17"/>
    </row>
    <row r="1513" spans="1:11" s="10" customFormat="1" ht="63" x14ac:dyDescent="0.25">
      <c r="A1513" s="9" t="s">
        <v>243</v>
      </c>
      <c r="B1513" s="9" t="s">
        <v>9</v>
      </c>
      <c r="C1513" s="9" t="s">
        <v>34</v>
      </c>
      <c r="D1513" s="9"/>
      <c r="E1513" s="9"/>
      <c r="F1513" s="13" t="s">
        <v>528</v>
      </c>
      <c r="G1513" s="11">
        <f>G1514+G1522</f>
        <v>49174.6</v>
      </c>
      <c r="H1513" s="11">
        <f t="shared" ref="H1513:J1513" si="1123">H1514+H1522</f>
        <v>42243.8</v>
      </c>
      <c r="I1513" s="11">
        <f t="shared" si="1123"/>
        <v>42243.8</v>
      </c>
      <c r="J1513" s="11">
        <f t="shared" si="1123"/>
        <v>0</v>
      </c>
      <c r="K1513" s="18"/>
    </row>
    <row r="1514" spans="1:11" ht="47.25" x14ac:dyDescent="0.25">
      <c r="A1514" s="4" t="s">
        <v>243</v>
      </c>
      <c r="B1514" s="4" t="s">
        <v>9</v>
      </c>
      <c r="C1514" s="4" t="s">
        <v>34</v>
      </c>
      <c r="D1514" s="4" t="s">
        <v>115</v>
      </c>
      <c r="E1514" s="4"/>
      <c r="F1514" s="14" t="s">
        <v>1199</v>
      </c>
      <c r="G1514" s="5">
        <f t="shared" ref="G1514:I1516" si="1124">G1515</f>
        <v>4816.8999999999996</v>
      </c>
      <c r="H1514" s="5">
        <f t="shared" si="1124"/>
        <v>4816.8999999999996</v>
      </c>
      <c r="I1514" s="5">
        <f t="shared" si="1124"/>
        <v>4816.8999999999996</v>
      </c>
      <c r="J1514" s="5">
        <f t="shared" ref="J1514:J1516" si="1125">J1515</f>
        <v>0</v>
      </c>
      <c r="K1514" s="19"/>
    </row>
    <row r="1515" spans="1:11" ht="31.5" x14ac:dyDescent="0.25">
      <c r="A1515" s="4" t="s">
        <v>243</v>
      </c>
      <c r="B1515" s="4" t="s">
        <v>9</v>
      </c>
      <c r="C1515" s="4" t="s">
        <v>34</v>
      </c>
      <c r="D1515" s="4" t="s">
        <v>172</v>
      </c>
      <c r="E1515" s="4"/>
      <c r="F1515" s="14" t="s">
        <v>1207</v>
      </c>
      <c r="G1515" s="5">
        <f t="shared" si="1124"/>
        <v>4816.8999999999996</v>
      </c>
      <c r="H1515" s="5">
        <f t="shared" si="1124"/>
        <v>4816.8999999999996</v>
      </c>
      <c r="I1515" s="5">
        <f t="shared" si="1124"/>
        <v>4816.8999999999996</v>
      </c>
      <c r="J1515" s="5">
        <f t="shared" si="1125"/>
        <v>0</v>
      </c>
      <c r="K1515" s="19"/>
    </row>
    <row r="1516" spans="1:11" ht="63" x14ac:dyDescent="0.25">
      <c r="A1516" s="4" t="s">
        <v>243</v>
      </c>
      <c r="B1516" s="4" t="s">
        <v>9</v>
      </c>
      <c r="C1516" s="4" t="s">
        <v>34</v>
      </c>
      <c r="D1516" s="4" t="s">
        <v>181</v>
      </c>
      <c r="E1516" s="4"/>
      <c r="F1516" s="14" t="s">
        <v>1037</v>
      </c>
      <c r="G1516" s="5">
        <f t="shared" si="1124"/>
        <v>4816.8999999999996</v>
      </c>
      <c r="H1516" s="5">
        <f t="shared" si="1124"/>
        <v>4816.8999999999996</v>
      </c>
      <c r="I1516" s="5">
        <f t="shared" si="1124"/>
        <v>4816.8999999999996</v>
      </c>
      <c r="J1516" s="5">
        <f t="shared" si="1125"/>
        <v>0</v>
      </c>
      <c r="K1516" s="19"/>
    </row>
    <row r="1517" spans="1:11" ht="31.5" x14ac:dyDescent="0.25">
      <c r="A1517" s="4" t="s">
        <v>243</v>
      </c>
      <c r="B1517" s="4" t="s">
        <v>9</v>
      </c>
      <c r="C1517" s="4" t="s">
        <v>34</v>
      </c>
      <c r="D1517" s="4" t="s">
        <v>178</v>
      </c>
      <c r="E1517" s="4"/>
      <c r="F1517" s="14" t="s">
        <v>628</v>
      </c>
      <c r="G1517" s="5">
        <f t="shared" ref="G1517:I1517" si="1126">G1518+G1520</f>
        <v>4816.8999999999996</v>
      </c>
      <c r="H1517" s="5">
        <f t="shared" si="1126"/>
        <v>4816.8999999999996</v>
      </c>
      <c r="I1517" s="5">
        <f t="shared" si="1126"/>
        <v>4816.8999999999996</v>
      </c>
      <c r="J1517" s="5">
        <f t="shared" ref="J1517" si="1127">J1518+J1520</f>
        <v>0</v>
      </c>
      <c r="K1517" s="19"/>
    </row>
    <row r="1518" spans="1:11" ht="78.75" x14ac:dyDescent="0.25">
      <c r="A1518" s="4" t="s">
        <v>243</v>
      </c>
      <c r="B1518" s="4" t="s">
        <v>9</v>
      </c>
      <c r="C1518" s="4" t="s">
        <v>34</v>
      </c>
      <c r="D1518" s="4" t="s">
        <v>178</v>
      </c>
      <c r="E1518" s="4" t="s">
        <v>22</v>
      </c>
      <c r="F1518" s="14" t="s">
        <v>557</v>
      </c>
      <c r="G1518" s="5">
        <f t="shared" ref="G1518:I1518" si="1128">G1519</f>
        <v>4485.7</v>
      </c>
      <c r="H1518" s="5">
        <f t="shared" si="1128"/>
        <v>4485.7</v>
      </c>
      <c r="I1518" s="5">
        <f t="shared" si="1128"/>
        <v>4485.7</v>
      </c>
      <c r="J1518" s="5">
        <f t="shared" ref="J1518" si="1129">J1519</f>
        <v>0</v>
      </c>
      <c r="K1518" s="19"/>
    </row>
    <row r="1519" spans="1:11" ht="31.5" x14ac:dyDescent="0.25">
      <c r="A1519" s="4" t="s">
        <v>243</v>
      </c>
      <c r="B1519" s="4" t="s">
        <v>9</v>
      </c>
      <c r="C1519" s="4" t="s">
        <v>34</v>
      </c>
      <c r="D1519" s="4" t="s">
        <v>178</v>
      </c>
      <c r="E1519" s="4" t="s">
        <v>32</v>
      </c>
      <c r="F1519" s="14" t="s">
        <v>559</v>
      </c>
      <c r="G1519" s="5">
        <v>4485.7</v>
      </c>
      <c r="H1519" s="5">
        <v>4485.7</v>
      </c>
      <c r="I1519" s="5">
        <v>4485.7</v>
      </c>
      <c r="J1519" s="5"/>
      <c r="K1519" s="19"/>
    </row>
    <row r="1520" spans="1:11" ht="31.5" x14ac:dyDescent="0.25">
      <c r="A1520" s="4" t="s">
        <v>243</v>
      </c>
      <c r="B1520" s="4" t="s">
        <v>9</v>
      </c>
      <c r="C1520" s="4" t="s">
        <v>34</v>
      </c>
      <c r="D1520" s="4" t="s">
        <v>178</v>
      </c>
      <c r="E1520" s="4" t="s">
        <v>15</v>
      </c>
      <c r="F1520" s="14" t="s">
        <v>560</v>
      </c>
      <c r="G1520" s="5">
        <f t="shared" ref="G1520:I1520" si="1130">G1521</f>
        <v>331.2</v>
      </c>
      <c r="H1520" s="5">
        <f t="shared" si="1130"/>
        <v>331.2</v>
      </c>
      <c r="I1520" s="5">
        <f t="shared" si="1130"/>
        <v>331.2</v>
      </c>
      <c r="J1520" s="5">
        <f t="shared" ref="J1520" si="1131">J1521</f>
        <v>0</v>
      </c>
      <c r="K1520" s="19"/>
    </row>
    <row r="1521" spans="1:11" ht="31.5" x14ac:dyDescent="0.25">
      <c r="A1521" s="4" t="s">
        <v>243</v>
      </c>
      <c r="B1521" s="4" t="s">
        <v>9</v>
      </c>
      <c r="C1521" s="4" t="s">
        <v>34</v>
      </c>
      <c r="D1521" s="4" t="s">
        <v>178</v>
      </c>
      <c r="E1521" s="4" t="s">
        <v>16</v>
      </c>
      <c r="F1521" s="14" t="s">
        <v>561</v>
      </c>
      <c r="G1521" s="5">
        <v>331.2</v>
      </c>
      <c r="H1521" s="5">
        <v>331.2</v>
      </c>
      <c r="I1521" s="5">
        <v>331.2</v>
      </c>
      <c r="J1521" s="5"/>
      <c r="K1521" s="19"/>
    </row>
    <row r="1522" spans="1:11" ht="31.5" x14ac:dyDescent="0.25">
      <c r="A1522" s="4" t="s">
        <v>243</v>
      </c>
      <c r="B1522" s="4" t="s">
        <v>9</v>
      </c>
      <c r="C1522" s="4" t="s">
        <v>34</v>
      </c>
      <c r="D1522" s="4" t="s">
        <v>29</v>
      </c>
      <c r="E1522" s="4"/>
      <c r="F1522" s="14" t="s">
        <v>882</v>
      </c>
      <c r="G1522" s="5">
        <f t="shared" ref="G1522:I1522" si="1132">G1523</f>
        <v>44357.7</v>
      </c>
      <c r="H1522" s="5">
        <f t="shared" si="1132"/>
        <v>37426.9</v>
      </c>
      <c r="I1522" s="5">
        <f t="shared" si="1132"/>
        <v>37426.9</v>
      </c>
      <c r="J1522" s="5">
        <f t="shared" ref="J1522" si="1133">J1523</f>
        <v>0</v>
      </c>
      <c r="K1522" s="19"/>
    </row>
    <row r="1523" spans="1:11" ht="31.5" x14ac:dyDescent="0.25">
      <c r="A1523" s="4" t="s">
        <v>243</v>
      </c>
      <c r="B1523" s="4" t="s">
        <v>9</v>
      </c>
      <c r="C1523" s="4" t="s">
        <v>34</v>
      </c>
      <c r="D1523" s="4" t="s">
        <v>182</v>
      </c>
      <c r="E1523" s="4"/>
      <c r="F1523" s="14" t="s">
        <v>884</v>
      </c>
      <c r="G1523" s="5">
        <f t="shared" ref="G1523:I1523" si="1134">G1524+G1527</f>
        <v>44357.7</v>
      </c>
      <c r="H1523" s="5">
        <f t="shared" si="1134"/>
        <v>37426.9</v>
      </c>
      <c r="I1523" s="5">
        <f t="shared" si="1134"/>
        <v>37426.9</v>
      </c>
      <c r="J1523" s="5">
        <f t="shared" ref="J1523" si="1135">J1524+J1527</f>
        <v>0</v>
      </c>
      <c r="K1523" s="19"/>
    </row>
    <row r="1524" spans="1:11" ht="31.5" x14ac:dyDescent="0.25">
      <c r="A1524" s="4" t="s">
        <v>243</v>
      </c>
      <c r="B1524" s="4" t="s">
        <v>9</v>
      </c>
      <c r="C1524" s="4" t="s">
        <v>34</v>
      </c>
      <c r="D1524" s="4" t="s">
        <v>179</v>
      </c>
      <c r="E1524" s="4"/>
      <c r="F1524" s="14" t="s">
        <v>875</v>
      </c>
      <c r="G1524" s="5">
        <f t="shared" ref="G1524:I1525" si="1136">G1525</f>
        <v>40920.699999999997</v>
      </c>
      <c r="H1524" s="5">
        <f t="shared" si="1136"/>
        <v>33989.9</v>
      </c>
      <c r="I1524" s="5">
        <f t="shared" si="1136"/>
        <v>33989.9</v>
      </c>
      <c r="J1524" s="5">
        <f t="shared" ref="J1524:J1525" si="1137">J1525</f>
        <v>0</v>
      </c>
      <c r="K1524" s="19"/>
    </row>
    <row r="1525" spans="1:11" ht="78.75" x14ac:dyDescent="0.25">
      <c r="A1525" s="4" t="s">
        <v>243</v>
      </c>
      <c r="B1525" s="4" t="s">
        <v>9</v>
      </c>
      <c r="C1525" s="4" t="s">
        <v>34</v>
      </c>
      <c r="D1525" s="4" t="s">
        <v>179</v>
      </c>
      <c r="E1525" s="4" t="s">
        <v>22</v>
      </c>
      <c r="F1525" s="14" t="s">
        <v>557</v>
      </c>
      <c r="G1525" s="5">
        <f t="shared" si="1136"/>
        <v>40920.699999999997</v>
      </c>
      <c r="H1525" s="5">
        <f t="shared" si="1136"/>
        <v>33989.9</v>
      </c>
      <c r="I1525" s="5">
        <f t="shared" si="1136"/>
        <v>33989.9</v>
      </c>
      <c r="J1525" s="5">
        <f t="shared" si="1137"/>
        <v>0</v>
      </c>
      <c r="K1525" s="19"/>
    </row>
    <row r="1526" spans="1:11" ht="31.5" x14ac:dyDescent="0.25">
      <c r="A1526" s="4" t="s">
        <v>243</v>
      </c>
      <c r="B1526" s="4" t="s">
        <v>9</v>
      </c>
      <c r="C1526" s="4" t="s">
        <v>34</v>
      </c>
      <c r="D1526" s="4" t="s">
        <v>179</v>
      </c>
      <c r="E1526" s="4" t="s">
        <v>32</v>
      </c>
      <c r="F1526" s="14" t="s">
        <v>559</v>
      </c>
      <c r="G1526" s="5">
        <v>40920.699999999997</v>
      </c>
      <c r="H1526" s="5">
        <v>33989.9</v>
      </c>
      <c r="I1526" s="5">
        <v>33989.9</v>
      </c>
      <c r="J1526" s="5"/>
      <c r="K1526" s="19"/>
    </row>
    <row r="1527" spans="1:11" ht="31.5" x14ac:dyDescent="0.25">
      <c r="A1527" s="4" t="s">
        <v>243</v>
      </c>
      <c r="B1527" s="4" t="s">
        <v>9</v>
      </c>
      <c r="C1527" s="4" t="s">
        <v>34</v>
      </c>
      <c r="D1527" s="4" t="s">
        <v>180</v>
      </c>
      <c r="E1527" s="4"/>
      <c r="F1527" s="14" t="s">
        <v>876</v>
      </c>
      <c r="G1527" s="5">
        <f>G1528</f>
        <v>3437</v>
      </c>
      <c r="H1527" s="5">
        <f t="shared" ref="H1527:J1527" si="1138">H1528</f>
        <v>3437</v>
      </c>
      <c r="I1527" s="5">
        <f t="shared" si="1138"/>
        <v>3437</v>
      </c>
      <c r="J1527" s="5">
        <f t="shared" si="1138"/>
        <v>0</v>
      </c>
      <c r="K1527" s="19"/>
    </row>
    <row r="1528" spans="1:11" ht="31.5" x14ac:dyDescent="0.25">
      <c r="A1528" s="4" t="s">
        <v>243</v>
      </c>
      <c r="B1528" s="4" t="s">
        <v>9</v>
      </c>
      <c r="C1528" s="4" t="s">
        <v>34</v>
      </c>
      <c r="D1528" s="4" t="s">
        <v>180</v>
      </c>
      <c r="E1528" s="4" t="s">
        <v>15</v>
      </c>
      <c r="F1528" s="14" t="s">
        <v>560</v>
      </c>
      <c r="G1528" s="5">
        <f t="shared" ref="G1528:I1528" si="1139">G1529</f>
        <v>3437</v>
      </c>
      <c r="H1528" s="5">
        <f t="shared" si="1139"/>
        <v>3437</v>
      </c>
      <c r="I1528" s="5">
        <f t="shared" si="1139"/>
        <v>3437</v>
      </c>
      <c r="J1528" s="5">
        <f t="shared" ref="J1528" si="1140">J1529</f>
        <v>0</v>
      </c>
      <c r="K1528" s="19"/>
    </row>
    <row r="1529" spans="1:11" ht="31.5" x14ac:dyDescent="0.25">
      <c r="A1529" s="4" t="s">
        <v>243</v>
      </c>
      <c r="B1529" s="4" t="s">
        <v>9</v>
      </c>
      <c r="C1529" s="4" t="s">
        <v>34</v>
      </c>
      <c r="D1529" s="4" t="s">
        <v>180</v>
      </c>
      <c r="E1529" s="4" t="s">
        <v>16</v>
      </c>
      <c r="F1529" s="14" t="s">
        <v>561</v>
      </c>
      <c r="G1529" s="5">
        <v>3437</v>
      </c>
      <c r="H1529" s="5">
        <v>3437</v>
      </c>
      <c r="I1529" s="5">
        <v>3437</v>
      </c>
      <c r="J1529" s="5"/>
      <c r="K1529" s="19"/>
    </row>
    <row r="1530" spans="1:11" s="10" customFormat="1" x14ac:dyDescent="0.25">
      <c r="A1530" s="9" t="s">
        <v>243</v>
      </c>
      <c r="B1530" s="9" t="s">
        <v>9</v>
      </c>
      <c r="C1530" s="9" t="s">
        <v>10</v>
      </c>
      <c r="D1530" s="9"/>
      <c r="E1530" s="9"/>
      <c r="F1530" s="13" t="s">
        <v>532</v>
      </c>
      <c r="G1530" s="11">
        <f t="shared" ref="G1530:I1530" si="1141">G1531</f>
        <v>9665.4</v>
      </c>
      <c r="H1530" s="11">
        <f t="shared" si="1141"/>
        <v>10237.299999999999</v>
      </c>
      <c r="I1530" s="11">
        <f t="shared" si="1141"/>
        <v>9865.4</v>
      </c>
      <c r="J1530" s="11">
        <f t="shared" ref="J1530" si="1142">J1531</f>
        <v>0</v>
      </c>
      <c r="K1530" s="18"/>
    </row>
    <row r="1531" spans="1:11" x14ac:dyDescent="0.25">
      <c r="A1531" s="4" t="s">
        <v>243</v>
      </c>
      <c r="B1531" s="4" t="s">
        <v>9</v>
      </c>
      <c r="C1531" s="4" t="s">
        <v>10</v>
      </c>
      <c r="D1531" s="4" t="s">
        <v>127</v>
      </c>
      <c r="E1531" s="4"/>
      <c r="F1531" s="14" t="s">
        <v>1148</v>
      </c>
      <c r="G1531" s="5">
        <f>G1532+G1556</f>
        <v>9665.4</v>
      </c>
      <c r="H1531" s="5">
        <f>H1532+H1556</f>
        <v>10237.299999999999</v>
      </c>
      <c r="I1531" s="5">
        <f>I1532+I1556</f>
        <v>9865.4</v>
      </c>
      <c r="J1531" s="5">
        <f>J1532+J1556</f>
        <v>0</v>
      </c>
      <c r="K1531" s="19"/>
    </row>
    <row r="1532" spans="1:11" ht="31.5" x14ac:dyDescent="0.25">
      <c r="A1532" s="4" t="s">
        <v>243</v>
      </c>
      <c r="B1532" s="4" t="s">
        <v>9</v>
      </c>
      <c r="C1532" s="4" t="s">
        <v>10</v>
      </c>
      <c r="D1532" s="4" t="s">
        <v>189</v>
      </c>
      <c r="E1532" s="4"/>
      <c r="F1532" s="14" t="s">
        <v>1149</v>
      </c>
      <c r="G1532" s="5">
        <f>G1533+G1543+G1550</f>
        <v>9545.4</v>
      </c>
      <c r="H1532" s="5">
        <f>H1533+H1543+H1550</f>
        <v>10117.299999999999</v>
      </c>
      <c r="I1532" s="5">
        <f>I1533+I1543+I1550</f>
        <v>9745.4</v>
      </c>
      <c r="J1532" s="5">
        <f>J1533+J1543+J1550</f>
        <v>0</v>
      </c>
      <c r="K1532" s="19"/>
    </row>
    <row r="1533" spans="1:11" ht="63" x14ac:dyDescent="0.25">
      <c r="A1533" s="4" t="s">
        <v>243</v>
      </c>
      <c r="B1533" s="4" t="s">
        <v>9</v>
      </c>
      <c r="C1533" s="4" t="s">
        <v>10</v>
      </c>
      <c r="D1533" s="4" t="s">
        <v>190</v>
      </c>
      <c r="E1533" s="4"/>
      <c r="F1533" s="14" t="s">
        <v>1150</v>
      </c>
      <c r="G1533" s="5">
        <f>G1534+G1537+G1540</f>
        <v>796.7</v>
      </c>
      <c r="H1533" s="5">
        <f t="shared" ref="H1533:J1533" si="1143">H1534+H1537+H1540</f>
        <v>796.7</v>
      </c>
      <c r="I1533" s="5">
        <f t="shared" si="1143"/>
        <v>796.7</v>
      </c>
      <c r="J1533" s="5">
        <f t="shared" si="1143"/>
        <v>0</v>
      </c>
      <c r="K1533" s="19"/>
    </row>
    <row r="1534" spans="1:11" ht="63" x14ac:dyDescent="0.25">
      <c r="A1534" s="4" t="s">
        <v>243</v>
      </c>
      <c r="B1534" s="4" t="s">
        <v>9</v>
      </c>
      <c r="C1534" s="4" t="s">
        <v>10</v>
      </c>
      <c r="D1534" s="4" t="s">
        <v>183</v>
      </c>
      <c r="E1534" s="4"/>
      <c r="F1534" s="14" t="s">
        <v>915</v>
      </c>
      <c r="G1534" s="5">
        <f t="shared" ref="G1534:I1535" si="1144">G1535</f>
        <v>221.5</v>
      </c>
      <c r="H1534" s="5">
        <f t="shared" si="1144"/>
        <v>221.5</v>
      </c>
      <c r="I1534" s="5">
        <f t="shared" si="1144"/>
        <v>221.5</v>
      </c>
      <c r="J1534" s="5">
        <f t="shared" ref="J1534:J1535" si="1145">J1535</f>
        <v>0</v>
      </c>
      <c r="K1534" s="19"/>
    </row>
    <row r="1535" spans="1:11" ht="31.5" x14ac:dyDescent="0.25">
      <c r="A1535" s="4" t="s">
        <v>243</v>
      </c>
      <c r="B1535" s="4" t="s">
        <v>9</v>
      </c>
      <c r="C1535" s="4" t="s">
        <v>10</v>
      </c>
      <c r="D1535" s="4" t="s">
        <v>183</v>
      </c>
      <c r="E1535" s="4" t="s">
        <v>15</v>
      </c>
      <c r="F1535" s="14" t="s">
        <v>560</v>
      </c>
      <c r="G1535" s="5">
        <f t="shared" si="1144"/>
        <v>221.5</v>
      </c>
      <c r="H1535" s="5">
        <f t="shared" si="1144"/>
        <v>221.5</v>
      </c>
      <c r="I1535" s="5">
        <f t="shared" si="1144"/>
        <v>221.5</v>
      </c>
      <c r="J1535" s="5">
        <f t="shared" si="1145"/>
        <v>0</v>
      </c>
      <c r="K1535" s="19"/>
    </row>
    <row r="1536" spans="1:11" ht="31.5" x14ac:dyDescent="0.25">
      <c r="A1536" s="4" t="s">
        <v>243</v>
      </c>
      <c r="B1536" s="4" t="s">
        <v>9</v>
      </c>
      <c r="C1536" s="4" t="s">
        <v>10</v>
      </c>
      <c r="D1536" s="4" t="s">
        <v>183</v>
      </c>
      <c r="E1536" s="4" t="s">
        <v>16</v>
      </c>
      <c r="F1536" s="14" t="s">
        <v>561</v>
      </c>
      <c r="G1536" s="5">
        <v>221.5</v>
      </c>
      <c r="H1536" s="5">
        <v>221.5</v>
      </c>
      <c r="I1536" s="5">
        <v>221.5</v>
      </c>
      <c r="J1536" s="5"/>
      <c r="K1536" s="19"/>
    </row>
    <row r="1537" spans="1:11" ht="47.25" x14ac:dyDescent="0.25">
      <c r="A1537" s="4" t="s">
        <v>243</v>
      </c>
      <c r="B1537" s="4" t="s">
        <v>9</v>
      </c>
      <c r="C1537" s="4" t="s">
        <v>10</v>
      </c>
      <c r="D1537" s="4" t="s">
        <v>184</v>
      </c>
      <c r="E1537" s="4"/>
      <c r="F1537" s="14" t="s">
        <v>583</v>
      </c>
      <c r="G1537" s="5">
        <f t="shared" ref="G1537:I1538" si="1146">G1538</f>
        <v>447.2</v>
      </c>
      <c r="H1537" s="5">
        <f t="shared" si="1146"/>
        <v>447.2</v>
      </c>
      <c r="I1537" s="5">
        <f t="shared" si="1146"/>
        <v>447.2</v>
      </c>
      <c r="J1537" s="5">
        <f t="shared" ref="J1537:J1538" si="1147">J1538</f>
        <v>0</v>
      </c>
      <c r="K1537" s="19"/>
    </row>
    <row r="1538" spans="1:11" ht="31.5" x14ac:dyDescent="0.25">
      <c r="A1538" s="4" t="s">
        <v>243</v>
      </c>
      <c r="B1538" s="4" t="s">
        <v>9</v>
      </c>
      <c r="C1538" s="4" t="s">
        <v>10</v>
      </c>
      <c r="D1538" s="4" t="s">
        <v>184</v>
      </c>
      <c r="E1538" s="4" t="s">
        <v>92</v>
      </c>
      <c r="F1538" s="14" t="s">
        <v>570</v>
      </c>
      <c r="G1538" s="5">
        <f t="shared" si="1146"/>
        <v>447.2</v>
      </c>
      <c r="H1538" s="5">
        <f t="shared" si="1146"/>
        <v>447.2</v>
      </c>
      <c r="I1538" s="5">
        <f t="shared" si="1146"/>
        <v>447.2</v>
      </c>
      <c r="J1538" s="5">
        <f t="shared" si="1147"/>
        <v>0</v>
      </c>
      <c r="K1538" s="19"/>
    </row>
    <row r="1539" spans="1:11" ht="47.25" x14ac:dyDescent="0.25">
      <c r="A1539" s="4" t="s">
        <v>243</v>
      </c>
      <c r="B1539" s="4" t="s">
        <v>9</v>
      </c>
      <c r="C1539" s="4" t="s">
        <v>10</v>
      </c>
      <c r="D1539" s="4" t="s">
        <v>184</v>
      </c>
      <c r="E1539" s="4" t="s">
        <v>89</v>
      </c>
      <c r="F1539" s="14" t="s">
        <v>573</v>
      </c>
      <c r="G1539" s="5">
        <v>447.2</v>
      </c>
      <c r="H1539" s="5">
        <v>447.2</v>
      </c>
      <c r="I1539" s="5">
        <v>447.2</v>
      </c>
      <c r="J1539" s="5"/>
      <c r="K1539" s="19"/>
    </row>
    <row r="1540" spans="1:11" ht="63" x14ac:dyDescent="0.25">
      <c r="A1540" s="4" t="s">
        <v>243</v>
      </c>
      <c r="B1540" s="4" t="s">
        <v>9</v>
      </c>
      <c r="C1540" s="4" t="s">
        <v>10</v>
      </c>
      <c r="D1540" s="4" t="s">
        <v>185</v>
      </c>
      <c r="E1540" s="4"/>
      <c r="F1540" s="14" t="s">
        <v>584</v>
      </c>
      <c r="G1540" s="5">
        <f t="shared" ref="G1540:I1541" si="1148">G1541</f>
        <v>128</v>
      </c>
      <c r="H1540" s="5">
        <f t="shared" si="1148"/>
        <v>128</v>
      </c>
      <c r="I1540" s="5">
        <f t="shared" si="1148"/>
        <v>128</v>
      </c>
      <c r="J1540" s="5">
        <f t="shared" ref="J1540:J1541" si="1149">J1541</f>
        <v>0</v>
      </c>
      <c r="K1540" s="19"/>
    </row>
    <row r="1541" spans="1:11" ht="31.5" x14ac:dyDescent="0.25">
      <c r="A1541" s="4" t="s">
        <v>243</v>
      </c>
      <c r="B1541" s="4" t="s">
        <v>9</v>
      </c>
      <c r="C1541" s="4" t="s">
        <v>10</v>
      </c>
      <c r="D1541" s="4" t="s">
        <v>185</v>
      </c>
      <c r="E1541" s="4" t="s">
        <v>92</v>
      </c>
      <c r="F1541" s="14" t="s">
        <v>570</v>
      </c>
      <c r="G1541" s="5">
        <f t="shared" si="1148"/>
        <v>128</v>
      </c>
      <c r="H1541" s="5">
        <f t="shared" si="1148"/>
        <v>128</v>
      </c>
      <c r="I1541" s="5">
        <f t="shared" si="1148"/>
        <v>128</v>
      </c>
      <c r="J1541" s="5">
        <f t="shared" si="1149"/>
        <v>0</v>
      </c>
      <c r="K1541" s="19"/>
    </row>
    <row r="1542" spans="1:11" ht="47.25" x14ac:dyDescent="0.25">
      <c r="A1542" s="4" t="s">
        <v>243</v>
      </c>
      <c r="B1542" s="4" t="s">
        <v>9</v>
      </c>
      <c r="C1542" s="4" t="s">
        <v>10</v>
      </c>
      <c r="D1542" s="4" t="s">
        <v>185</v>
      </c>
      <c r="E1542" s="4" t="s">
        <v>89</v>
      </c>
      <c r="F1542" s="14" t="s">
        <v>573</v>
      </c>
      <c r="G1542" s="5">
        <v>128</v>
      </c>
      <c r="H1542" s="5">
        <v>128</v>
      </c>
      <c r="I1542" s="5">
        <v>128</v>
      </c>
      <c r="J1542" s="5"/>
      <c r="K1542" s="19"/>
    </row>
    <row r="1543" spans="1:11" ht="63" x14ac:dyDescent="0.25">
      <c r="A1543" s="4" t="s">
        <v>243</v>
      </c>
      <c r="B1543" s="4" t="s">
        <v>9</v>
      </c>
      <c r="C1543" s="4" t="s">
        <v>10</v>
      </c>
      <c r="D1543" s="4" t="s">
        <v>191</v>
      </c>
      <c r="E1543" s="4"/>
      <c r="F1543" s="14" t="s">
        <v>1151</v>
      </c>
      <c r="G1543" s="5">
        <f t="shared" ref="G1543:I1543" si="1150">G1544+G1547</f>
        <v>5088</v>
      </c>
      <c r="H1543" s="5">
        <f t="shared" si="1150"/>
        <v>5088</v>
      </c>
      <c r="I1543" s="5">
        <f t="shared" si="1150"/>
        <v>5088</v>
      </c>
      <c r="J1543" s="5">
        <f t="shared" ref="J1543" si="1151">J1544+J1547</f>
        <v>0</v>
      </c>
      <c r="K1543" s="19"/>
    </row>
    <row r="1544" spans="1:11" ht="31.5" x14ac:dyDescent="0.25">
      <c r="A1544" s="4" t="s">
        <v>243</v>
      </c>
      <c r="B1544" s="4" t="s">
        <v>9</v>
      </c>
      <c r="C1544" s="4" t="s">
        <v>10</v>
      </c>
      <c r="D1544" s="4" t="s">
        <v>186</v>
      </c>
      <c r="E1544" s="4"/>
      <c r="F1544" s="14" t="s">
        <v>586</v>
      </c>
      <c r="G1544" s="5">
        <f t="shared" ref="G1544:I1545" si="1152">G1545</f>
        <v>4866</v>
      </c>
      <c r="H1544" s="5">
        <f t="shared" si="1152"/>
        <v>4866</v>
      </c>
      <c r="I1544" s="5">
        <f t="shared" si="1152"/>
        <v>4866</v>
      </c>
      <c r="J1544" s="5">
        <f t="shared" ref="J1544:J1545" si="1153">J1545</f>
        <v>0</v>
      </c>
      <c r="K1544" s="19"/>
    </row>
    <row r="1545" spans="1:11" ht="31.5" x14ac:dyDescent="0.25">
      <c r="A1545" s="4" t="s">
        <v>243</v>
      </c>
      <c r="B1545" s="4" t="s">
        <v>9</v>
      </c>
      <c r="C1545" s="4" t="s">
        <v>10</v>
      </c>
      <c r="D1545" s="4" t="s">
        <v>186</v>
      </c>
      <c r="E1545" s="4" t="s">
        <v>92</v>
      </c>
      <c r="F1545" s="14" t="s">
        <v>570</v>
      </c>
      <c r="G1545" s="5">
        <f t="shared" si="1152"/>
        <v>4866</v>
      </c>
      <c r="H1545" s="5">
        <f t="shared" si="1152"/>
        <v>4866</v>
      </c>
      <c r="I1545" s="5">
        <f t="shared" si="1152"/>
        <v>4866</v>
      </c>
      <c r="J1545" s="5">
        <f t="shared" si="1153"/>
        <v>0</v>
      </c>
      <c r="K1545" s="19"/>
    </row>
    <row r="1546" spans="1:11" ht="47.25" x14ac:dyDescent="0.25">
      <c r="A1546" s="4" t="s">
        <v>243</v>
      </c>
      <c r="B1546" s="4" t="s">
        <v>9</v>
      </c>
      <c r="C1546" s="4" t="s">
        <v>10</v>
      </c>
      <c r="D1546" s="4" t="s">
        <v>186</v>
      </c>
      <c r="E1546" s="4" t="s">
        <v>89</v>
      </c>
      <c r="F1546" s="14" t="s">
        <v>573</v>
      </c>
      <c r="G1546" s="5">
        <v>4866</v>
      </c>
      <c r="H1546" s="5">
        <v>4866</v>
      </c>
      <c r="I1546" s="5">
        <v>4866</v>
      </c>
      <c r="J1546" s="5"/>
      <c r="K1546" s="19"/>
    </row>
    <row r="1547" spans="1:11" ht="31.5" x14ac:dyDescent="0.25">
      <c r="A1547" s="4" t="s">
        <v>243</v>
      </c>
      <c r="B1547" s="4" t="s">
        <v>9</v>
      </c>
      <c r="C1547" s="4" t="s">
        <v>10</v>
      </c>
      <c r="D1547" s="4" t="s">
        <v>187</v>
      </c>
      <c r="E1547" s="4"/>
      <c r="F1547" s="14" t="s">
        <v>966</v>
      </c>
      <c r="G1547" s="5">
        <f t="shared" ref="G1547:I1548" si="1154">G1548</f>
        <v>222</v>
      </c>
      <c r="H1547" s="5">
        <f t="shared" si="1154"/>
        <v>222</v>
      </c>
      <c r="I1547" s="5">
        <f t="shared" si="1154"/>
        <v>222</v>
      </c>
      <c r="J1547" s="5">
        <f t="shared" ref="J1547:J1548" si="1155">J1548</f>
        <v>0</v>
      </c>
      <c r="K1547" s="19"/>
    </row>
    <row r="1548" spans="1:11" ht="31.5" x14ac:dyDescent="0.25">
      <c r="A1548" s="4" t="s">
        <v>243</v>
      </c>
      <c r="B1548" s="4" t="s">
        <v>9</v>
      </c>
      <c r="C1548" s="4" t="s">
        <v>10</v>
      </c>
      <c r="D1548" s="4" t="s">
        <v>187</v>
      </c>
      <c r="E1548" s="4" t="s">
        <v>92</v>
      </c>
      <c r="F1548" s="14" t="s">
        <v>570</v>
      </c>
      <c r="G1548" s="5">
        <f t="shared" si="1154"/>
        <v>222</v>
      </c>
      <c r="H1548" s="5">
        <f t="shared" si="1154"/>
        <v>222</v>
      </c>
      <c r="I1548" s="5">
        <f t="shared" si="1154"/>
        <v>222</v>
      </c>
      <c r="J1548" s="5">
        <f t="shared" si="1155"/>
        <v>0</v>
      </c>
      <c r="K1548" s="19"/>
    </row>
    <row r="1549" spans="1:11" ht="47.25" x14ac:dyDescent="0.25">
      <c r="A1549" s="4" t="s">
        <v>243</v>
      </c>
      <c r="B1549" s="4" t="s">
        <v>9</v>
      </c>
      <c r="C1549" s="4" t="s">
        <v>10</v>
      </c>
      <c r="D1549" s="4" t="s">
        <v>187</v>
      </c>
      <c r="E1549" s="4" t="s">
        <v>89</v>
      </c>
      <c r="F1549" s="14" t="s">
        <v>573</v>
      </c>
      <c r="G1549" s="5">
        <v>222</v>
      </c>
      <c r="H1549" s="5">
        <v>222</v>
      </c>
      <c r="I1549" s="5">
        <v>222</v>
      </c>
      <c r="J1549" s="5"/>
      <c r="K1549" s="19"/>
    </row>
    <row r="1550" spans="1:11" ht="47.25" x14ac:dyDescent="0.25">
      <c r="A1550" s="4" t="s">
        <v>243</v>
      </c>
      <c r="B1550" s="4" t="s">
        <v>9</v>
      </c>
      <c r="C1550" s="4" t="s">
        <v>10</v>
      </c>
      <c r="D1550" s="4" t="s">
        <v>192</v>
      </c>
      <c r="E1550" s="4"/>
      <c r="F1550" s="14" t="s">
        <v>1152</v>
      </c>
      <c r="G1550" s="5">
        <f t="shared" ref="G1550:I1550" si="1156">G1551</f>
        <v>3660.7000000000003</v>
      </c>
      <c r="H1550" s="5">
        <f t="shared" si="1156"/>
        <v>4232.6000000000004</v>
      </c>
      <c r="I1550" s="5">
        <f t="shared" si="1156"/>
        <v>3860.7</v>
      </c>
      <c r="J1550" s="5">
        <f t="shared" ref="J1550" si="1157">J1551</f>
        <v>0</v>
      </c>
      <c r="K1550" s="19"/>
    </row>
    <row r="1551" spans="1:11" ht="31.5" x14ac:dyDescent="0.25">
      <c r="A1551" s="4" t="s">
        <v>243</v>
      </c>
      <c r="B1551" s="4" t="s">
        <v>9</v>
      </c>
      <c r="C1551" s="4" t="s">
        <v>10</v>
      </c>
      <c r="D1551" s="4" t="s">
        <v>188</v>
      </c>
      <c r="E1551" s="4"/>
      <c r="F1551" s="14" t="s">
        <v>587</v>
      </c>
      <c r="G1551" s="5">
        <f t="shared" ref="G1551:I1551" si="1158">G1552+G1554</f>
        <v>3660.7000000000003</v>
      </c>
      <c r="H1551" s="5">
        <f t="shared" si="1158"/>
        <v>4232.6000000000004</v>
      </c>
      <c r="I1551" s="5">
        <f t="shared" si="1158"/>
        <v>3860.7</v>
      </c>
      <c r="J1551" s="5">
        <f t="shared" ref="J1551" si="1159">J1552+J1554</f>
        <v>0</v>
      </c>
      <c r="K1551" s="19"/>
    </row>
    <row r="1552" spans="1:11" ht="31.5" x14ac:dyDescent="0.25">
      <c r="A1552" s="4" t="s">
        <v>243</v>
      </c>
      <c r="B1552" s="4" t="s">
        <v>9</v>
      </c>
      <c r="C1552" s="4" t="s">
        <v>10</v>
      </c>
      <c r="D1552" s="4" t="s">
        <v>188</v>
      </c>
      <c r="E1552" s="4" t="s">
        <v>15</v>
      </c>
      <c r="F1552" s="14" t="s">
        <v>560</v>
      </c>
      <c r="G1552" s="5">
        <f t="shared" ref="G1552:I1552" si="1160">G1553</f>
        <v>3594.3</v>
      </c>
      <c r="H1552" s="5">
        <f t="shared" si="1160"/>
        <v>4167</v>
      </c>
      <c r="I1552" s="5">
        <f t="shared" si="1160"/>
        <v>3796</v>
      </c>
      <c r="J1552" s="5">
        <f t="shared" ref="J1552" si="1161">J1553</f>
        <v>0</v>
      </c>
      <c r="K1552" s="19"/>
    </row>
    <row r="1553" spans="1:11" ht="31.5" x14ac:dyDescent="0.25">
      <c r="A1553" s="4" t="s">
        <v>243</v>
      </c>
      <c r="B1553" s="4" t="s">
        <v>9</v>
      </c>
      <c r="C1553" s="4" t="s">
        <v>10</v>
      </c>
      <c r="D1553" s="4" t="s">
        <v>188</v>
      </c>
      <c r="E1553" s="4" t="s">
        <v>16</v>
      </c>
      <c r="F1553" s="14" t="s">
        <v>561</v>
      </c>
      <c r="G1553" s="5">
        <v>3594.3</v>
      </c>
      <c r="H1553" s="5">
        <v>4167</v>
      </c>
      <c r="I1553" s="5">
        <v>3796</v>
      </c>
      <c r="J1553" s="5"/>
      <c r="K1553" s="19"/>
    </row>
    <row r="1554" spans="1:11" x14ac:dyDescent="0.25">
      <c r="A1554" s="4" t="s">
        <v>243</v>
      </c>
      <c r="B1554" s="4" t="s">
        <v>9</v>
      </c>
      <c r="C1554" s="4" t="s">
        <v>10</v>
      </c>
      <c r="D1554" s="4" t="s">
        <v>188</v>
      </c>
      <c r="E1554" s="4" t="s">
        <v>17</v>
      </c>
      <c r="F1554" s="14" t="s">
        <v>576</v>
      </c>
      <c r="G1554" s="5">
        <f t="shared" ref="G1554:I1554" si="1162">G1555</f>
        <v>66.400000000000006</v>
      </c>
      <c r="H1554" s="5">
        <f t="shared" si="1162"/>
        <v>65.599999999999994</v>
      </c>
      <c r="I1554" s="5">
        <f t="shared" si="1162"/>
        <v>64.7</v>
      </c>
      <c r="J1554" s="5">
        <f t="shared" ref="J1554" si="1163">J1555</f>
        <v>0</v>
      </c>
      <c r="K1554" s="19"/>
    </row>
    <row r="1555" spans="1:11" x14ac:dyDescent="0.25">
      <c r="A1555" s="4" t="s">
        <v>243</v>
      </c>
      <c r="B1555" s="4" t="s">
        <v>9</v>
      </c>
      <c r="C1555" s="4" t="s">
        <v>10</v>
      </c>
      <c r="D1555" s="4" t="s">
        <v>188</v>
      </c>
      <c r="E1555" s="4" t="s">
        <v>24</v>
      </c>
      <c r="F1555" s="14" t="s">
        <v>579</v>
      </c>
      <c r="G1555" s="5">
        <v>66.400000000000006</v>
      </c>
      <c r="H1555" s="5">
        <v>65.599999999999994</v>
      </c>
      <c r="I1555" s="5">
        <v>64.7</v>
      </c>
      <c r="J1555" s="5"/>
      <c r="K1555" s="19"/>
    </row>
    <row r="1556" spans="1:11" ht="31.5" x14ac:dyDescent="0.25">
      <c r="A1556" s="4" t="s">
        <v>243</v>
      </c>
      <c r="B1556" s="4" t="s">
        <v>9</v>
      </c>
      <c r="C1556" s="4" t="s">
        <v>10</v>
      </c>
      <c r="D1556" s="4" t="s">
        <v>128</v>
      </c>
      <c r="E1556" s="4"/>
      <c r="F1556" s="14" t="s">
        <v>1153</v>
      </c>
      <c r="G1556" s="5">
        <f t="shared" ref="G1556:I1556" si="1164">G1557</f>
        <v>120</v>
      </c>
      <c r="H1556" s="5">
        <f t="shared" si="1164"/>
        <v>120</v>
      </c>
      <c r="I1556" s="5">
        <f t="shared" si="1164"/>
        <v>120</v>
      </c>
      <c r="J1556" s="5">
        <f t="shared" ref="J1556" si="1165">J1557</f>
        <v>0</v>
      </c>
      <c r="K1556" s="19"/>
    </row>
    <row r="1557" spans="1:11" ht="63" x14ac:dyDescent="0.25">
      <c r="A1557" s="4" t="s">
        <v>243</v>
      </c>
      <c r="B1557" s="4" t="s">
        <v>9</v>
      </c>
      <c r="C1557" s="4" t="s">
        <v>10</v>
      </c>
      <c r="D1557" s="4" t="s">
        <v>129</v>
      </c>
      <c r="E1557" s="4"/>
      <c r="F1557" s="14" t="s">
        <v>1154</v>
      </c>
      <c r="G1557" s="5">
        <f t="shared" ref="G1557:I1557" si="1166">G1558+G1561</f>
        <v>120</v>
      </c>
      <c r="H1557" s="5">
        <f t="shared" si="1166"/>
        <v>120</v>
      </c>
      <c r="I1557" s="5">
        <f t="shared" si="1166"/>
        <v>120</v>
      </c>
      <c r="J1557" s="5">
        <f t="shared" ref="J1557" si="1167">J1558+J1561</f>
        <v>0</v>
      </c>
      <c r="K1557" s="19"/>
    </row>
    <row r="1558" spans="1:11" ht="78.75" x14ac:dyDescent="0.25">
      <c r="A1558" s="4" t="s">
        <v>243</v>
      </c>
      <c r="B1558" s="4" t="s">
        <v>9</v>
      </c>
      <c r="C1558" s="4" t="s">
        <v>10</v>
      </c>
      <c r="D1558" s="4" t="s">
        <v>144</v>
      </c>
      <c r="E1558" s="4"/>
      <c r="F1558" s="14" t="s">
        <v>588</v>
      </c>
      <c r="G1558" s="5">
        <f t="shared" ref="G1558:I1559" si="1168">G1559</f>
        <v>25</v>
      </c>
      <c r="H1558" s="5">
        <f t="shared" si="1168"/>
        <v>25</v>
      </c>
      <c r="I1558" s="5">
        <f t="shared" si="1168"/>
        <v>25</v>
      </c>
      <c r="J1558" s="5">
        <f t="shared" ref="J1558:J1559" si="1169">J1559</f>
        <v>0</v>
      </c>
      <c r="K1558" s="19"/>
    </row>
    <row r="1559" spans="1:11" ht="31.5" x14ac:dyDescent="0.25">
      <c r="A1559" s="4" t="s">
        <v>243</v>
      </c>
      <c r="B1559" s="4" t="s">
        <v>9</v>
      </c>
      <c r="C1559" s="4" t="s">
        <v>10</v>
      </c>
      <c r="D1559" s="4" t="s">
        <v>144</v>
      </c>
      <c r="E1559" s="4" t="s">
        <v>92</v>
      </c>
      <c r="F1559" s="14" t="s">
        <v>570</v>
      </c>
      <c r="G1559" s="5">
        <f t="shared" si="1168"/>
        <v>25</v>
      </c>
      <c r="H1559" s="5">
        <f t="shared" si="1168"/>
        <v>25</v>
      </c>
      <c r="I1559" s="5">
        <f t="shared" si="1168"/>
        <v>25</v>
      </c>
      <c r="J1559" s="5">
        <f t="shared" si="1169"/>
        <v>0</v>
      </c>
      <c r="K1559" s="19"/>
    </row>
    <row r="1560" spans="1:11" ht="47.25" x14ac:dyDescent="0.25">
      <c r="A1560" s="4" t="s">
        <v>243</v>
      </c>
      <c r="B1560" s="4" t="s">
        <v>9</v>
      </c>
      <c r="C1560" s="4" t="s">
        <v>10</v>
      </c>
      <c r="D1560" s="4" t="s">
        <v>144</v>
      </c>
      <c r="E1560" s="4" t="s">
        <v>89</v>
      </c>
      <c r="F1560" s="14" t="s">
        <v>573</v>
      </c>
      <c r="G1560" s="5">
        <v>25</v>
      </c>
      <c r="H1560" s="5">
        <v>25</v>
      </c>
      <c r="I1560" s="5">
        <v>25</v>
      </c>
      <c r="J1560" s="5"/>
      <c r="K1560" s="19"/>
    </row>
    <row r="1561" spans="1:11" ht="63" x14ac:dyDescent="0.25">
      <c r="A1561" s="4" t="s">
        <v>243</v>
      </c>
      <c r="B1561" s="4" t="s">
        <v>9</v>
      </c>
      <c r="C1561" s="4" t="s">
        <v>10</v>
      </c>
      <c r="D1561" s="4" t="s">
        <v>118</v>
      </c>
      <c r="E1561" s="4"/>
      <c r="F1561" s="14" t="s">
        <v>589</v>
      </c>
      <c r="G1561" s="5">
        <f t="shared" ref="G1561:I1562" si="1170">G1562</f>
        <v>95</v>
      </c>
      <c r="H1561" s="5">
        <f t="shared" si="1170"/>
        <v>95</v>
      </c>
      <c r="I1561" s="5">
        <f t="shared" si="1170"/>
        <v>95</v>
      </c>
      <c r="J1561" s="5">
        <f t="shared" ref="J1561:J1562" si="1171">J1562</f>
        <v>0</v>
      </c>
      <c r="K1561" s="19"/>
    </row>
    <row r="1562" spans="1:11" ht="31.5" x14ac:dyDescent="0.25">
      <c r="A1562" s="4" t="s">
        <v>243</v>
      </c>
      <c r="B1562" s="4" t="s">
        <v>9</v>
      </c>
      <c r="C1562" s="4" t="s">
        <v>10</v>
      </c>
      <c r="D1562" s="4" t="s">
        <v>118</v>
      </c>
      <c r="E1562" s="4" t="s">
        <v>92</v>
      </c>
      <c r="F1562" s="14" t="s">
        <v>570</v>
      </c>
      <c r="G1562" s="5">
        <f t="shared" si="1170"/>
        <v>95</v>
      </c>
      <c r="H1562" s="5">
        <f t="shared" si="1170"/>
        <v>95</v>
      </c>
      <c r="I1562" s="5">
        <f t="shared" si="1170"/>
        <v>95</v>
      </c>
      <c r="J1562" s="5">
        <f t="shared" si="1171"/>
        <v>0</v>
      </c>
      <c r="K1562" s="19"/>
    </row>
    <row r="1563" spans="1:11" ht="47.25" x14ac:dyDescent="0.25">
      <c r="A1563" s="4" t="s">
        <v>243</v>
      </c>
      <c r="B1563" s="4" t="s">
        <v>9</v>
      </c>
      <c r="C1563" s="4" t="s">
        <v>10</v>
      </c>
      <c r="D1563" s="4" t="s">
        <v>118</v>
      </c>
      <c r="E1563" s="4" t="s">
        <v>89</v>
      </c>
      <c r="F1563" s="14" t="s">
        <v>573</v>
      </c>
      <c r="G1563" s="5">
        <v>95</v>
      </c>
      <c r="H1563" s="5">
        <v>95</v>
      </c>
      <c r="I1563" s="5">
        <v>95</v>
      </c>
      <c r="J1563" s="5"/>
      <c r="K1563" s="19"/>
    </row>
    <row r="1564" spans="1:11" s="3" customFormat="1" ht="31.5" x14ac:dyDescent="0.25">
      <c r="A1564" s="7" t="s">
        <v>243</v>
      </c>
      <c r="B1564" s="7" t="s">
        <v>81</v>
      </c>
      <c r="C1564" s="7"/>
      <c r="D1564" s="7"/>
      <c r="E1564" s="7"/>
      <c r="F1564" s="28" t="s">
        <v>517</v>
      </c>
      <c r="G1564" s="8">
        <f t="shared" ref="G1564:I1564" si="1172">G1565+G1577</f>
        <v>986.9</v>
      </c>
      <c r="H1564" s="8">
        <f t="shared" si="1172"/>
        <v>1051.8999999999999</v>
      </c>
      <c r="I1564" s="8">
        <f t="shared" si="1172"/>
        <v>946.9</v>
      </c>
      <c r="J1564" s="8">
        <f t="shared" ref="J1564" si="1173">J1565+J1577</f>
        <v>0</v>
      </c>
      <c r="K1564" s="17"/>
    </row>
    <row r="1565" spans="1:11" s="10" customFormat="1" ht="47.25" x14ac:dyDescent="0.25">
      <c r="A1565" s="9" t="s">
        <v>243</v>
      </c>
      <c r="B1565" s="9" t="s">
        <v>81</v>
      </c>
      <c r="C1565" s="9" t="s">
        <v>97</v>
      </c>
      <c r="D1565" s="9"/>
      <c r="E1565" s="9"/>
      <c r="F1565" s="13" t="s">
        <v>533</v>
      </c>
      <c r="G1565" s="11">
        <f t="shared" ref="G1565:I1565" si="1174">G1566+G1572</f>
        <v>242.6</v>
      </c>
      <c r="H1565" s="11">
        <f t="shared" si="1174"/>
        <v>177.6</v>
      </c>
      <c r="I1565" s="11">
        <f t="shared" si="1174"/>
        <v>202.6</v>
      </c>
      <c r="J1565" s="11">
        <f t="shared" ref="J1565" si="1175">J1566+J1572</f>
        <v>0</v>
      </c>
      <c r="K1565" s="18"/>
    </row>
    <row r="1566" spans="1:11" x14ac:dyDescent="0.25">
      <c r="A1566" s="4" t="s">
        <v>243</v>
      </c>
      <c r="B1566" s="4" t="s">
        <v>81</v>
      </c>
      <c r="C1566" s="4" t="s">
        <v>97</v>
      </c>
      <c r="D1566" s="4" t="s">
        <v>130</v>
      </c>
      <c r="E1566" s="4"/>
      <c r="F1566" s="14" t="s">
        <v>1155</v>
      </c>
      <c r="G1566" s="5">
        <f t="shared" ref="G1566:I1570" si="1176">G1567</f>
        <v>27.6</v>
      </c>
      <c r="H1566" s="5">
        <f t="shared" si="1176"/>
        <v>27.6</v>
      </c>
      <c r="I1566" s="5">
        <f t="shared" si="1176"/>
        <v>27.6</v>
      </c>
      <c r="J1566" s="5">
        <f t="shared" ref="J1566:J1570" si="1177">J1567</f>
        <v>0</v>
      </c>
      <c r="K1566" s="19"/>
    </row>
    <row r="1567" spans="1:11" ht="63" x14ac:dyDescent="0.25">
      <c r="A1567" s="4" t="s">
        <v>243</v>
      </c>
      <c r="B1567" s="4" t="s">
        <v>81</v>
      </c>
      <c r="C1567" s="4" t="s">
        <v>97</v>
      </c>
      <c r="D1567" s="4" t="s">
        <v>194</v>
      </c>
      <c r="E1567" s="4"/>
      <c r="F1567" s="14" t="s">
        <v>1160</v>
      </c>
      <c r="G1567" s="5">
        <f t="shared" si="1176"/>
        <v>27.6</v>
      </c>
      <c r="H1567" s="5">
        <f t="shared" si="1176"/>
        <v>27.6</v>
      </c>
      <c r="I1567" s="5">
        <f t="shared" si="1176"/>
        <v>27.6</v>
      </c>
      <c r="J1567" s="5">
        <f t="shared" si="1177"/>
        <v>0</v>
      </c>
      <c r="K1567" s="19"/>
    </row>
    <row r="1568" spans="1:11" ht="47.25" x14ac:dyDescent="0.25">
      <c r="A1568" s="4" t="s">
        <v>243</v>
      </c>
      <c r="B1568" s="4" t="s">
        <v>81</v>
      </c>
      <c r="C1568" s="4" t="s">
        <v>97</v>
      </c>
      <c r="D1568" s="4" t="s">
        <v>195</v>
      </c>
      <c r="E1568" s="4"/>
      <c r="F1568" s="14" t="s">
        <v>1163</v>
      </c>
      <c r="G1568" s="5">
        <f t="shared" si="1176"/>
        <v>27.6</v>
      </c>
      <c r="H1568" s="5">
        <f t="shared" si="1176"/>
        <v>27.6</v>
      </c>
      <c r="I1568" s="5">
        <f t="shared" si="1176"/>
        <v>27.6</v>
      </c>
      <c r="J1568" s="5">
        <f t="shared" si="1177"/>
        <v>0</v>
      </c>
      <c r="K1568" s="19"/>
    </row>
    <row r="1569" spans="1:11" ht="31.5" x14ac:dyDescent="0.25">
      <c r="A1569" s="4" t="s">
        <v>243</v>
      </c>
      <c r="B1569" s="4" t="s">
        <v>81</v>
      </c>
      <c r="C1569" s="4" t="s">
        <v>97</v>
      </c>
      <c r="D1569" s="4" t="s">
        <v>193</v>
      </c>
      <c r="E1569" s="4"/>
      <c r="F1569" s="14" t="s">
        <v>599</v>
      </c>
      <c r="G1569" s="5">
        <f t="shared" si="1176"/>
        <v>27.6</v>
      </c>
      <c r="H1569" s="5">
        <f t="shared" si="1176"/>
        <v>27.6</v>
      </c>
      <c r="I1569" s="5">
        <f t="shared" si="1176"/>
        <v>27.6</v>
      </c>
      <c r="J1569" s="5">
        <f t="shared" si="1177"/>
        <v>0</v>
      </c>
      <c r="K1569" s="19"/>
    </row>
    <row r="1570" spans="1:11" ht="31.5" x14ac:dyDescent="0.25">
      <c r="A1570" s="4" t="s">
        <v>243</v>
      </c>
      <c r="B1570" s="4" t="s">
        <v>81</v>
      </c>
      <c r="C1570" s="4" t="s">
        <v>97</v>
      </c>
      <c r="D1570" s="4" t="s">
        <v>193</v>
      </c>
      <c r="E1570" s="4" t="s">
        <v>15</v>
      </c>
      <c r="F1570" s="14" t="s">
        <v>560</v>
      </c>
      <c r="G1570" s="5">
        <f t="shared" si="1176"/>
        <v>27.6</v>
      </c>
      <c r="H1570" s="5">
        <f t="shared" si="1176"/>
        <v>27.6</v>
      </c>
      <c r="I1570" s="5">
        <f t="shared" si="1176"/>
        <v>27.6</v>
      </c>
      <c r="J1570" s="5">
        <f t="shared" si="1177"/>
        <v>0</v>
      </c>
      <c r="K1570" s="19"/>
    </row>
    <row r="1571" spans="1:11" ht="31.5" x14ac:dyDescent="0.25">
      <c r="A1571" s="4" t="s">
        <v>243</v>
      </c>
      <c r="B1571" s="4" t="s">
        <v>81</v>
      </c>
      <c r="C1571" s="4" t="s">
        <v>97</v>
      </c>
      <c r="D1571" s="4" t="s">
        <v>193</v>
      </c>
      <c r="E1571" s="4" t="s">
        <v>16</v>
      </c>
      <c r="F1571" s="14" t="s">
        <v>561</v>
      </c>
      <c r="G1571" s="5">
        <v>27.6</v>
      </c>
      <c r="H1571" s="5">
        <v>27.6</v>
      </c>
      <c r="I1571" s="5">
        <v>27.6</v>
      </c>
      <c r="J1571" s="5"/>
      <c r="K1571" s="19"/>
    </row>
    <row r="1572" spans="1:11" ht="31.5" x14ac:dyDescent="0.25">
      <c r="A1572" s="4" t="s">
        <v>243</v>
      </c>
      <c r="B1572" s="4" t="s">
        <v>81</v>
      </c>
      <c r="C1572" s="4" t="s">
        <v>97</v>
      </c>
      <c r="D1572" s="4" t="s">
        <v>26</v>
      </c>
      <c r="E1572" s="4"/>
      <c r="F1572" s="14" t="s">
        <v>847</v>
      </c>
      <c r="G1572" s="5">
        <f t="shared" ref="G1572:I1575" si="1178">G1573</f>
        <v>215</v>
      </c>
      <c r="H1572" s="5">
        <f t="shared" si="1178"/>
        <v>150</v>
      </c>
      <c r="I1572" s="5">
        <f t="shared" si="1178"/>
        <v>175</v>
      </c>
      <c r="J1572" s="5">
        <f t="shared" ref="J1572:J1575" si="1179">J1573</f>
        <v>0</v>
      </c>
      <c r="K1572" s="19"/>
    </row>
    <row r="1573" spans="1:11" x14ac:dyDescent="0.25">
      <c r="A1573" s="4" t="s">
        <v>243</v>
      </c>
      <c r="B1573" s="4" t="s">
        <v>81</v>
      </c>
      <c r="C1573" s="4" t="s">
        <v>97</v>
      </c>
      <c r="D1573" s="4" t="s">
        <v>27</v>
      </c>
      <c r="E1573" s="4"/>
      <c r="F1573" s="14" t="s">
        <v>856</v>
      </c>
      <c r="G1573" s="5">
        <f t="shared" si="1178"/>
        <v>215</v>
      </c>
      <c r="H1573" s="5">
        <f t="shared" si="1178"/>
        <v>150</v>
      </c>
      <c r="I1573" s="5">
        <f t="shared" si="1178"/>
        <v>175</v>
      </c>
      <c r="J1573" s="5">
        <f t="shared" si="1179"/>
        <v>0</v>
      </c>
      <c r="K1573" s="19"/>
    </row>
    <row r="1574" spans="1:11" ht="47.25" x14ac:dyDescent="0.25">
      <c r="A1574" s="4" t="s">
        <v>243</v>
      </c>
      <c r="B1574" s="4" t="s">
        <v>81</v>
      </c>
      <c r="C1574" s="4" t="s">
        <v>97</v>
      </c>
      <c r="D1574" s="4" t="s">
        <v>244</v>
      </c>
      <c r="E1574" s="4"/>
      <c r="F1574" s="14" t="s">
        <v>860</v>
      </c>
      <c r="G1574" s="5">
        <f t="shared" si="1178"/>
        <v>215</v>
      </c>
      <c r="H1574" s="5">
        <f t="shared" si="1178"/>
        <v>150</v>
      </c>
      <c r="I1574" s="5">
        <f t="shared" si="1178"/>
        <v>175</v>
      </c>
      <c r="J1574" s="5">
        <f t="shared" si="1179"/>
        <v>0</v>
      </c>
      <c r="K1574" s="19"/>
    </row>
    <row r="1575" spans="1:11" ht="31.5" x14ac:dyDescent="0.25">
      <c r="A1575" s="4" t="s">
        <v>243</v>
      </c>
      <c r="B1575" s="4" t="s">
        <v>81</v>
      </c>
      <c r="C1575" s="4" t="s">
        <v>97</v>
      </c>
      <c r="D1575" s="4" t="s">
        <v>244</v>
      </c>
      <c r="E1575" s="4" t="s">
        <v>15</v>
      </c>
      <c r="F1575" s="14" t="s">
        <v>560</v>
      </c>
      <c r="G1575" s="5">
        <f t="shared" si="1178"/>
        <v>215</v>
      </c>
      <c r="H1575" s="5">
        <f t="shared" si="1178"/>
        <v>150</v>
      </c>
      <c r="I1575" s="5">
        <f t="shared" si="1178"/>
        <v>175</v>
      </c>
      <c r="J1575" s="5">
        <f t="shared" si="1179"/>
        <v>0</v>
      </c>
      <c r="K1575" s="19"/>
    </row>
    <row r="1576" spans="1:11" ht="31.5" x14ac:dyDescent="0.25">
      <c r="A1576" s="4" t="s">
        <v>243</v>
      </c>
      <c r="B1576" s="4" t="s">
        <v>81</v>
      </c>
      <c r="C1576" s="4" t="s">
        <v>97</v>
      </c>
      <c r="D1576" s="4" t="s">
        <v>244</v>
      </c>
      <c r="E1576" s="4" t="s">
        <v>16</v>
      </c>
      <c r="F1576" s="14" t="s">
        <v>561</v>
      </c>
      <c r="G1576" s="5">
        <v>215</v>
      </c>
      <c r="H1576" s="5">
        <v>150</v>
      </c>
      <c r="I1576" s="5">
        <v>175</v>
      </c>
      <c r="J1576" s="5"/>
      <c r="K1576" s="19"/>
    </row>
    <row r="1577" spans="1:11" s="10" customFormat="1" ht="31.5" x14ac:dyDescent="0.25">
      <c r="A1577" s="9" t="s">
        <v>243</v>
      </c>
      <c r="B1577" s="9" t="s">
        <v>81</v>
      </c>
      <c r="C1577" s="9" t="s">
        <v>197</v>
      </c>
      <c r="D1577" s="9"/>
      <c r="E1577" s="9"/>
      <c r="F1577" s="13" t="s">
        <v>535</v>
      </c>
      <c r="G1577" s="11">
        <f>G1578+G1584</f>
        <v>744.3</v>
      </c>
      <c r="H1577" s="11">
        <f>H1578+H1584</f>
        <v>874.3</v>
      </c>
      <c r="I1577" s="11">
        <f>I1578+I1584</f>
        <v>744.3</v>
      </c>
      <c r="J1577" s="11">
        <f>J1578+J1584</f>
        <v>0</v>
      </c>
      <c r="K1577" s="18"/>
    </row>
    <row r="1578" spans="1:11" x14ac:dyDescent="0.25">
      <c r="A1578" s="4" t="s">
        <v>243</v>
      </c>
      <c r="B1578" s="4" t="s">
        <v>81</v>
      </c>
      <c r="C1578" s="4" t="s">
        <v>197</v>
      </c>
      <c r="D1578" s="4" t="s">
        <v>130</v>
      </c>
      <c r="E1578" s="4"/>
      <c r="F1578" s="14" t="s">
        <v>1155</v>
      </c>
      <c r="G1578" s="5">
        <f t="shared" ref="G1578:I1581" si="1180">G1579</f>
        <v>398.6</v>
      </c>
      <c r="H1578" s="5">
        <f t="shared" si="1180"/>
        <v>528.6</v>
      </c>
      <c r="I1578" s="5">
        <f t="shared" si="1180"/>
        <v>398.6</v>
      </c>
      <c r="J1578" s="5">
        <f t="shared" ref="J1578:J1581" si="1181">J1579</f>
        <v>0</v>
      </c>
      <c r="K1578" s="19"/>
    </row>
    <row r="1579" spans="1:11" ht="31.5" x14ac:dyDescent="0.25">
      <c r="A1579" s="4" t="s">
        <v>243</v>
      </c>
      <c r="B1579" s="4" t="s">
        <v>81</v>
      </c>
      <c r="C1579" s="4" t="s">
        <v>197</v>
      </c>
      <c r="D1579" s="4" t="s">
        <v>198</v>
      </c>
      <c r="E1579" s="4"/>
      <c r="F1579" s="14" t="s">
        <v>1165</v>
      </c>
      <c r="G1579" s="5">
        <f t="shared" si="1180"/>
        <v>398.6</v>
      </c>
      <c r="H1579" s="5">
        <f t="shared" si="1180"/>
        <v>528.6</v>
      </c>
      <c r="I1579" s="5">
        <f t="shared" si="1180"/>
        <v>398.6</v>
      </c>
      <c r="J1579" s="5">
        <f t="shared" si="1181"/>
        <v>0</v>
      </c>
      <c r="K1579" s="19"/>
    </row>
    <row r="1580" spans="1:11" ht="31.5" x14ac:dyDescent="0.25">
      <c r="A1580" s="4" t="s">
        <v>243</v>
      </c>
      <c r="B1580" s="4" t="s">
        <v>81</v>
      </c>
      <c r="C1580" s="4" t="s">
        <v>197</v>
      </c>
      <c r="D1580" s="4" t="s">
        <v>199</v>
      </c>
      <c r="E1580" s="4"/>
      <c r="F1580" s="14" t="s">
        <v>1166</v>
      </c>
      <c r="G1580" s="5">
        <f t="shared" si="1180"/>
        <v>398.6</v>
      </c>
      <c r="H1580" s="5">
        <f t="shared" si="1180"/>
        <v>528.6</v>
      </c>
      <c r="I1580" s="5">
        <f t="shared" si="1180"/>
        <v>398.6</v>
      </c>
      <c r="J1580" s="5">
        <f t="shared" si="1181"/>
        <v>0</v>
      </c>
      <c r="K1580" s="19"/>
    </row>
    <row r="1581" spans="1:11" ht="31.5" x14ac:dyDescent="0.25">
      <c r="A1581" s="4" t="s">
        <v>243</v>
      </c>
      <c r="B1581" s="4" t="s">
        <v>81</v>
      </c>
      <c r="C1581" s="4" t="s">
        <v>197</v>
      </c>
      <c r="D1581" s="4" t="s">
        <v>196</v>
      </c>
      <c r="E1581" s="4"/>
      <c r="F1581" s="14" t="s">
        <v>601</v>
      </c>
      <c r="G1581" s="5">
        <f>G1582</f>
        <v>398.6</v>
      </c>
      <c r="H1581" s="5">
        <f t="shared" si="1180"/>
        <v>528.6</v>
      </c>
      <c r="I1581" s="5">
        <f t="shared" si="1180"/>
        <v>398.6</v>
      </c>
      <c r="J1581" s="5">
        <f t="shared" si="1181"/>
        <v>0</v>
      </c>
      <c r="K1581" s="19"/>
    </row>
    <row r="1582" spans="1:11" ht="31.5" x14ac:dyDescent="0.25">
      <c r="A1582" s="4" t="s">
        <v>243</v>
      </c>
      <c r="B1582" s="4" t="s">
        <v>81</v>
      </c>
      <c r="C1582" s="4" t="s">
        <v>197</v>
      </c>
      <c r="D1582" s="4" t="s">
        <v>196</v>
      </c>
      <c r="E1582" s="4" t="s">
        <v>15</v>
      </c>
      <c r="F1582" s="14" t="s">
        <v>560</v>
      </c>
      <c r="G1582" s="5">
        <f t="shared" ref="G1582:I1582" si="1182">G1583</f>
        <v>398.6</v>
      </c>
      <c r="H1582" s="5">
        <f t="shared" si="1182"/>
        <v>528.6</v>
      </c>
      <c r="I1582" s="5">
        <f t="shared" si="1182"/>
        <v>398.6</v>
      </c>
      <c r="J1582" s="5">
        <f t="shared" ref="J1582" si="1183">J1583</f>
        <v>0</v>
      </c>
      <c r="K1582" s="19"/>
    </row>
    <row r="1583" spans="1:11" ht="31.5" x14ac:dyDescent="0.25">
      <c r="A1583" s="4" t="s">
        <v>243</v>
      </c>
      <c r="B1583" s="4" t="s">
        <v>81</v>
      </c>
      <c r="C1583" s="4" t="s">
        <v>197</v>
      </c>
      <c r="D1583" s="4" t="s">
        <v>196</v>
      </c>
      <c r="E1583" s="4" t="s">
        <v>16</v>
      </c>
      <c r="F1583" s="14" t="s">
        <v>561</v>
      </c>
      <c r="G1583" s="5">
        <v>398.6</v>
      </c>
      <c r="H1583" s="5">
        <v>528.6</v>
      </c>
      <c r="I1583" s="5">
        <v>398.6</v>
      </c>
      <c r="J1583" s="5"/>
      <c r="K1583" s="19"/>
    </row>
    <row r="1584" spans="1:11" ht="31.5" x14ac:dyDescent="0.25">
      <c r="A1584" s="4" t="s">
        <v>243</v>
      </c>
      <c r="B1584" s="4" t="s">
        <v>81</v>
      </c>
      <c r="C1584" s="4" t="s">
        <v>197</v>
      </c>
      <c r="D1584" s="4" t="s">
        <v>26</v>
      </c>
      <c r="E1584" s="4"/>
      <c r="F1584" s="14" t="s">
        <v>847</v>
      </c>
      <c r="G1584" s="5">
        <f>G1585</f>
        <v>345.7</v>
      </c>
      <c r="H1584" s="5">
        <f t="shared" ref="H1584:J1584" si="1184">H1585</f>
        <v>345.7</v>
      </c>
      <c r="I1584" s="5">
        <f t="shared" si="1184"/>
        <v>345.7</v>
      </c>
      <c r="J1584" s="5">
        <f t="shared" si="1184"/>
        <v>0</v>
      </c>
      <c r="K1584" s="19"/>
    </row>
    <row r="1585" spans="1:11" x14ac:dyDescent="0.25">
      <c r="A1585" s="4" t="s">
        <v>243</v>
      </c>
      <c r="B1585" s="4" t="s">
        <v>81</v>
      </c>
      <c r="C1585" s="4" t="s">
        <v>197</v>
      </c>
      <c r="D1585" s="4" t="s">
        <v>27</v>
      </c>
      <c r="E1585" s="4"/>
      <c r="F1585" s="14" t="s">
        <v>1100</v>
      </c>
      <c r="G1585" s="5">
        <f>G1586+G1589</f>
        <v>345.7</v>
      </c>
      <c r="H1585" s="5">
        <f t="shared" ref="H1585:J1585" si="1185">H1586+H1589</f>
        <v>345.7</v>
      </c>
      <c r="I1585" s="5">
        <f t="shared" si="1185"/>
        <v>345.7</v>
      </c>
      <c r="J1585" s="5">
        <f t="shared" si="1185"/>
        <v>0</v>
      </c>
      <c r="K1585" s="19"/>
    </row>
    <row r="1586" spans="1:11" ht="31.5" x14ac:dyDescent="0.25">
      <c r="A1586" s="4" t="s">
        <v>243</v>
      </c>
      <c r="B1586" s="4" t="s">
        <v>81</v>
      </c>
      <c r="C1586" s="4" t="s">
        <v>197</v>
      </c>
      <c r="D1586" s="4" t="s">
        <v>307</v>
      </c>
      <c r="E1586" s="4"/>
      <c r="F1586" s="14" t="s">
        <v>866</v>
      </c>
      <c r="G1586" s="5">
        <f>G1587</f>
        <v>88.7</v>
      </c>
      <c r="H1586" s="5">
        <f t="shared" ref="H1586:J1587" si="1186">H1587</f>
        <v>88.7</v>
      </c>
      <c r="I1586" s="5">
        <f t="shared" si="1186"/>
        <v>88.7</v>
      </c>
      <c r="J1586" s="5">
        <f t="shared" si="1186"/>
        <v>0</v>
      </c>
      <c r="K1586" s="19"/>
    </row>
    <row r="1587" spans="1:11" ht="31.5" x14ac:dyDescent="0.25">
      <c r="A1587" s="4" t="s">
        <v>243</v>
      </c>
      <c r="B1587" s="4" t="s">
        <v>81</v>
      </c>
      <c r="C1587" s="4" t="s">
        <v>197</v>
      </c>
      <c r="D1587" s="4" t="s">
        <v>307</v>
      </c>
      <c r="E1587" s="4" t="s">
        <v>15</v>
      </c>
      <c r="F1587" s="14" t="s">
        <v>560</v>
      </c>
      <c r="G1587" s="5">
        <f>G1588</f>
        <v>88.7</v>
      </c>
      <c r="H1587" s="5">
        <f t="shared" si="1186"/>
        <v>88.7</v>
      </c>
      <c r="I1587" s="5">
        <f t="shared" si="1186"/>
        <v>88.7</v>
      </c>
      <c r="J1587" s="5">
        <f t="shared" si="1186"/>
        <v>0</v>
      </c>
      <c r="K1587" s="19"/>
    </row>
    <row r="1588" spans="1:11" ht="31.5" x14ac:dyDescent="0.25">
      <c r="A1588" s="4" t="s">
        <v>243</v>
      </c>
      <c r="B1588" s="4" t="s">
        <v>81</v>
      </c>
      <c r="C1588" s="4" t="s">
        <v>197</v>
      </c>
      <c r="D1588" s="4" t="s">
        <v>307</v>
      </c>
      <c r="E1588" s="4" t="s">
        <v>16</v>
      </c>
      <c r="F1588" s="14" t="s">
        <v>561</v>
      </c>
      <c r="G1588" s="5">
        <v>88.7</v>
      </c>
      <c r="H1588" s="5">
        <v>88.7</v>
      </c>
      <c r="I1588" s="5">
        <v>88.7</v>
      </c>
      <c r="J1588" s="5"/>
      <c r="K1588" s="19"/>
    </row>
    <row r="1589" spans="1:11" ht="47.25" x14ac:dyDescent="0.25">
      <c r="A1589" s="4" t="s">
        <v>243</v>
      </c>
      <c r="B1589" s="4" t="s">
        <v>81</v>
      </c>
      <c r="C1589" s="4" t="s">
        <v>197</v>
      </c>
      <c r="D1589" s="4" t="s">
        <v>308</v>
      </c>
      <c r="E1589" s="4"/>
      <c r="F1589" s="14" t="s">
        <v>867</v>
      </c>
      <c r="G1589" s="5">
        <f>G1590</f>
        <v>257</v>
      </c>
      <c r="H1589" s="5">
        <f t="shared" ref="H1589:J1590" si="1187">H1590</f>
        <v>257</v>
      </c>
      <c r="I1589" s="5">
        <f t="shared" si="1187"/>
        <v>257</v>
      </c>
      <c r="J1589" s="5">
        <f t="shared" si="1187"/>
        <v>0</v>
      </c>
      <c r="K1589" s="19"/>
    </row>
    <row r="1590" spans="1:11" ht="31.5" x14ac:dyDescent="0.25">
      <c r="A1590" s="4" t="s">
        <v>243</v>
      </c>
      <c r="B1590" s="4" t="s">
        <v>81</v>
      </c>
      <c r="C1590" s="4" t="s">
        <v>197</v>
      </c>
      <c r="D1590" s="4" t="s">
        <v>308</v>
      </c>
      <c r="E1590" s="4" t="s">
        <v>15</v>
      </c>
      <c r="F1590" s="14" t="s">
        <v>560</v>
      </c>
      <c r="G1590" s="5">
        <f>G1591</f>
        <v>257</v>
      </c>
      <c r="H1590" s="5">
        <f t="shared" si="1187"/>
        <v>257</v>
      </c>
      <c r="I1590" s="5">
        <f t="shared" si="1187"/>
        <v>257</v>
      </c>
      <c r="J1590" s="5">
        <f t="shared" si="1187"/>
        <v>0</v>
      </c>
      <c r="K1590" s="19"/>
    </row>
    <row r="1591" spans="1:11" ht="31.5" x14ac:dyDescent="0.25">
      <c r="A1591" s="4" t="s">
        <v>243</v>
      </c>
      <c r="B1591" s="4" t="s">
        <v>81</v>
      </c>
      <c r="C1591" s="4" t="s">
        <v>197</v>
      </c>
      <c r="D1591" s="4" t="s">
        <v>308</v>
      </c>
      <c r="E1591" s="4" t="s">
        <v>16</v>
      </c>
      <c r="F1591" s="14" t="s">
        <v>561</v>
      </c>
      <c r="G1591" s="5">
        <v>257</v>
      </c>
      <c r="H1591" s="5">
        <v>257</v>
      </c>
      <c r="I1591" s="5">
        <v>257</v>
      </c>
      <c r="J1591" s="5"/>
      <c r="K1591" s="19"/>
    </row>
    <row r="1592" spans="1:11" s="3" customFormat="1" x14ac:dyDescent="0.25">
      <c r="A1592" s="7" t="s">
        <v>243</v>
      </c>
      <c r="B1592" s="7" t="s">
        <v>34</v>
      </c>
      <c r="C1592" s="7"/>
      <c r="D1592" s="7"/>
      <c r="E1592" s="7"/>
      <c r="F1592" s="28" t="s">
        <v>518</v>
      </c>
      <c r="G1592" s="8">
        <f>G1593+G1631</f>
        <v>457900.70000000007</v>
      </c>
      <c r="H1592" s="8">
        <f>H1593+H1631</f>
        <v>421141</v>
      </c>
      <c r="I1592" s="8">
        <f>I1593+I1631</f>
        <v>314749.40000000002</v>
      </c>
      <c r="J1592" s="8">
        <f>J1593+J1631</f>
        <v>0</v>
      </c>
      <c r="K1592" s="17"/>
    </row>
    <row r="1593" spans="1:11" s="10" customFormat="1" x14ac:dyDescent="0.25">
      <c r="A1593" s="9" t="s">
        <v>243</v>
      </c>
      <c r="B1593" s="9" t="s">
        <v>34</v>
      </c>
      <c r="C1593" s="9" t="s">
        <v>97</v>
      </c>
      <c r="D1593" s="9"/>
      <c r="E1593" s="9"/>
      <c r="F1593" s="13" t="s">
        <v>538</v>
      </c>
      <c r="G1593" s="11">
        <f>G1594+G1611+G1616+G1625</f>
        <v>457567.30000000005</v>
      </c>
      <c r="H1593" s="11">
        <f t="shared" ref="H1593:J1593" si="1188">H1594+H1611+H1616+H1625</f>
        <v>420800.4</v>
      </c>
      <c r="I1593" s="11">
        <f t="shared" si="1188"/>
        <v>314399.5</v>
      </c>
      <c r="J1593" s="11">
        <f t="shared" si="1188"/>
        <v>0</v>
      </c>
      <c r="K1593" s="18"/>
    </row>
    <row r="1594" spans="1:11" ht="31.5" x14ac:dyDescent="0.25">
      <c r="A1594" s="4" t="s">
        <v>243</v>
      </c>
      <c r="B1594" s="4" t="s">
        <v>34</v>
      </c>
      <c r="C1594" s="4" t="s">
        <v>97</v>
      </c>
      <c r="D1594" s="4" t="s">
        <v>206</v>
      </c>
      <c r="E1594" s="4"/>
      <c r="F1594" s="14" t="s">
        <v>1061</v>
      </c>
      <c r="G1594" s="5">
        <f t="shared" ref="G1594:I1594" si="1189">G1595</f>
        <v>438524.9</v>
      </c>
      <c r="H1594" s="5">
        <f t="shared" si="1189"/>
        <v>402306</v>
      </c>
      <c r="I1594" s="5">
        <f t="shared" si="1189"/>
        <v>297587.09999999998</v>
      </c>
      <c r="J1594" s="5">
        <f t="shared" ref="J1594" si="1190">J1595</f>
        <v>0</v>
      </c>
      <c r="K1594" s="19"/>
    </row>
    <row r="1595" spans="1:11" ht="31.5" x14ac:dyDescent="0.25">
      <c r="A1595" s="4" t="s">
        <v>243</v>
      </c>
      <c r="B1595" s="4" t="s">
        <v>34</v>
      </c>
      <c r="C1595" s="4" t="s">
        <v>97</v>
      </c>
      <c r="D1595" s="4" t="s">
        <v>207</v>
      </c>
      <c r="E1595" s="4"/>
      <c r="F1595" s="14" t="s">
        <v>1379</v>
      </c>
      <c r="G1595" s="5">
        <f t="shared" ref="G1595:I1595" si="1191">G1596+G1603+G1607</f>
        <v>438524.9</v>
      </c>
      <c r="H1595" s="5">
        <f t="shared" si="1191"/>
        <v>402306</v>
      </c>
      <c r="I1595" s="5">
        <f t="shared" si="1191"/>
        <v>297587.09999999998</v>
      </c>
      <c r="J1595" s="5">
        <f t="shared" ref="J1595" si="1192">J1596+J1603+J1607</f>
        <v>0</v>
      </c>
      <c r="K1595" s="19"/>
    </row>
    <row r="1596" spans="1:11" ht="47.25" x14ac:dyDescent="0.25">
      <c r="A1596" s="4" t="s">
        <v>243</v>
      </c>
      <c r="B1596" s="4" t="s">
        <v>34</v>
      </c>
      <c r="C1596" s="4" t="s">
        <v>97</v>
      </c>
      <c r="D1596" s="4" t="s">
        <v>208</v>
      </c>
      <c r="E1596" s="4"/>
      <c r="F1596" s="14" t="s">
        <v>1263</v>
      </c>
      <c r="G1596" s="5">
        <f t="shared" ref="G1596:I1596" si="1193">G1597+G1600</f>
        <v>229067.09999999998</v>
      </c>
      <c r="H1596" s="5">
        <f t="shared" si="1193"/>
        <v>222179.3</v>
      </c>
      <c r="I1596" s="5">
        <f t="shared" si="1193"/>
        <v>222179.3</v>
      </c>
      <c r="J1596" s="5">
        <f t="shared" ref="J1596" si="1194">J1597+J1600</f>
        <v>0</v>
      </c>
      <c r="K1596" s="19"/>
    </row>
    <row r="1597" spans="1:11" x14ac:dyDescent="0.25">
      <c r="A1597" s="4" t="s">
        <v>243</v>
      </c>
      <c r="B1597" s="4" t="s">
        <v>34</v>
      </c>
      <c r="C1597" s="4" t="s">
        <v>97</v>
      </c>
      <c r="D1597" s="4" t="s">
        <v>200</v>
      </c>
      <c r="E1597" s="4"/>
      <c r="F1597" s="14" t="s">
        <v>638</v>
      </c>
      <c r="G1597" s="5">
        <f t="shared" ref="G1597:I1598" si="1195">G1598</f>
        <v>213698.3</v>
      </c>
      <c r="H1597" s="5">
        <f t="shared" si="1195"/>
        <v>217953.4</v>
      </c>
      <c r="I1597" s="5">
        <f t="shared" si="1195"/>
        <v>217953.4</v>
      </c>
      <c r="J1597" s="5">
        <f t="shared" ref="J1597:J1598" si="1196">J1598</f>
        <v>0</v>
      </c>
      <c r="K1597" s="19"/>
    </row>
    <row r="1598" spans="1:11" ht="31.5" x14ac:dyDescent="0.25">
      <c r="A1598" s="4" t="s">
        <v>243</v>
      </c>
      <c r="B1598" s="4" t="s">
        <v>34</v>
      </c>
      <c r="C1598" s="4" t="s">
        <v>97</v>
      </c>
      <c r="D1598" s="4" t="s">
        <v>200</v>
      </c>
      <c r="E1598" s="4" t="s">
        <v>15</v>
      </c>
      <c r="F1598" s="14" t="s">
        <v>560</v>
      </c>
      <c r="G1598" s="5">
        <f t="shared" si="1195"/>
        <v>213698.3</v>
      </c>
      <c r="H1598" s="5">
        <f t="shared" si="1195"/>
        <v>217953.4</v>
      </c>
      <c r="I1598" s="5">
        <f t="shared" si="1195"/>
        <v>217953.4</v>
      </c>
      <c r="J1598" s="5">
        <f t="shared" si="1196"/>
        <v>0</v>
      </c>
      <c r="K1598" s="19"/>
    </row>
    <row r="1599" spans="1:11" ht="31.5" x14ac:dyDescent="0.25">
      <c r="A1599" s="4" t="s">
        <v>243</v>
      </c>
      <c r="B1599" s="4" t="s">
        <v>34</v>
      </c>
      <c r="C1599" s="4" t="s">
        <v>97</v>
      </c>
      <c r="D1599" s="4" t="s">
        <v>200</v>
      </c>
      <c r="E1599" s="4" t="s">
        <v>16</v>
      </c>
      <c r="F1599" s="14" t="s">
        <v>561</v>
      </c>
      <c r="G1599" s="5">
        <v>213698.3</v>
      </c>
      <c r="H1599" s="5">
        <v>217953.4</v>
      </c>
      <c r="I1599" s="5">
        <v>217953.4</v>
      </c>
      <c r="J1599" s="5"/>
      <c r="K1599" s="19"/>
    </row>
    <row r="1600" spans="1:11" ht="31.5" x14ac:dyDescent="0.25">
      <c r="A1600" s="4" t="s">
        <v>243</v>
      </c>
      <c r="B1600" s="4" t="s">
        <v>34</v>
      </c>
      <c r="C1600" s="4" t="s">
        <v>97</v>
      </c>
      <c r="D1600" s="4" t="s">
        <v>201</v>
      </c>
      <c r="E1600" s="4"/>
      <c r="F1600" s="14" t="s">
        <v>639</v>
      </c>
      <c r="G1600" s="5">
        <f t="shared" ref="G1600:I1601" si="1197">G1601</f>
        <v>15368.8</v>
      </c>
      <c r="H1600" s="5">
        <f t="shared" si="1197"/>
        <v>4225.8999999999996</v>
      </c>
      <c r="I1600" s="5">
        <f t="shared" si="1197"/>
        <v>4225.8999999999996</v>
      </c>
      <c r="J1600" s="5">
        <f t="shared" ref="J1600:J1601" si="1198">J1601</f>
        <v>0</v>
      </c>
      <c r="K1600" s="19"/>
    </row>
    <row r="1601" spans="1:11" ht="31.5" x14ac:dyDescent="0.25">
      <c r="A1601" s="4" t="s">
        <v>243</v>
      </c>
      <c r="B1601" s="4" t="s">
        <v>34</v>
      </c>
      <c r="C1601" s="4" t="s">
        <v>97</v>
      </c>
      <c r="D1601" s="4" t="s">
        <v>201</v>
      </c>
      <c r="E1601" s="4" t="s">
        <v>15</v>
      </c>
      <c r="F1601" s="14" t="s">
        <v>560</v>
      </c>
      <c r="G1601" s="5">
        <f t="shared" si="1197"/>
        <v>15368.8</v>
      </c>
      <c r="H1601" s="5">
        <f t="shared" si="1197"/>
        <v>4225.8999999999996</v>
      </c>
      <c r="I1601" s="5">
        <f t="shared" si="1197"/>
        <v>4225.8999999999996</v>
      </c>
      <c r="J1601" s="5">
        <f t="shared" si="1198"/>
        <v>0</v>
      </c>
      <c r="K1601" s="19"/>
    </row>
    <row r="1602" spans="1:11" ht="31.5" x14ac:dyDescent="0.25">
      <c r="A1602" s="4" t="s">
        <v>243</v>
      </c>
      <c r="B1602" s="4" t="s">
        <v>34</v>
      </c>
      <c r="C1602" s="4" t="s">
        <v>97</v>
      </c>
      <c r="D1602" s="4" t="s">
        <v>201</v>
      </c>
      <c r="E1602" s="4" t="s">
        <v>16</v>
      </c>
      <c r="F1602" s="14" t="s">
        <v>561</v>
      </c>
      <c r="G1602" s="5">
        <v>15368.8</v>
      </c>
      <c r="H1602" s="5">
        <v>4225.8999999999996</v>
      </c>
      <c r="I1602" s="5">
        <v>4225.8999999999996</v>
      </c>
      <c r="J1602" s="5"/>
      <c r="K1602" s="19"/>
    </row>
    <row r="1603" spans="1:11" ht="63" x14ac:dyDescent="0.25">
      <c r="A1603" s="4" t="s">
        <v>243</v>
      </c>
      <c r="B1603" s="4" t="s">
        <v>34</v>
      </c>
      <c r="C1603" s="4" t="s">
        <v>97</v>
      </c>
      <c r="D1603" s="4" t="s">
        <v>906</v>
      </c>
      <c r="E1603" s="4"/>
      <c r="F1603" s="14" t="s">
        <v>1268</v>
      </c>
      <c r="G1603" s="5">
        <f t="shared" ref="G1603:I1605" si="1199">G1604</f>
        <v>40907.199999999997</v>
      </c>
      <c r="H1603" s="5">
        <f t="shared" si="1199"/>
        <v>33284.699999999997</v>
      </c>
      <c r="I1603" s="5">
        <f t="shared" si="1199"/>
        <v>0</v>
      </c>
      <c r="J1603" s="5">
        <f t="shared" ref="J1603:J1605" si="1200">J1604</f>
        <v>0</v>
      </c>
      <c r="K1603" s="19"/>
    </row>
    <row r="1604" spans="1:11" ht="63" x14ac:dyDescent="0.25">
      <c r="A1604" s="4" t="s">
        <v>243</v>
      </c>
      <c r="B1604" s="4" t="s">
        <v>34</v>
      </c>
      <c r="C1604" s="4" t="s">
        <v>97</v>
      </c>
      <c r="D1604" s="4" t="s">
        <v>1052</v>
      </c>
      <c r="E1604" s="4"/>
      <c r="F1604" s="14" t="s">
        <v>641</v>
      </c>
      <c r="G1604" s="5">
        <f t="shared" si="1199"/>
        <v>40907.199999999997</v>
      </c>
      <c r="H1604" s="5">
        <f t="shared" si="1199"/>
        <v>33284.699999999997</v>
      </c>
      <c r="I1604" s="5">
        <f t="shared" si="1199"/>
        <v>0</v>
      </c>
      <c r="J1604" s="5">
        <f t="shared" si="1200"/>
        <v>0</v>
      </c>
      <c r="K1604" s="19"/>
    </row>
    <row r="1605" spans="1:11" ht="31.5" x14ac:dyDescent="0.25">
      <c r="A1605" s="4" t="s">
        <v>243</v>
      </c>
      <c r="B1605" s="4" t="s">
        <v>34</v>
      </c>
      <c r="C1605" s="4" t="s">
        <v>97</v>
      </c>
      <c r="D1605" s="4" t="s">
        <v>1052</v>
      </c>
      <c r="E1605" s="4" t="s">
        <v>15</v>
      </c>
      <c r="F1605" s="14" t="s">
        <v>560</v>
      </c>
      <c r="G1605" s="5">
        <f t="shared" si="1199"/>
        <v>40907.199999999997</v>
      </c>
      <c r="H1605" s="5">
        <f t="shared" si="1199"/>
        <v>33284.699999999997</v>
      </c>
      <c r="I1605" s="5">
        <f t="shared" si="1199"/>
        <v>0</v>
      </c>
      <c r="J1605" s="5">
        <f t="shared" si="1200"/>
        <v>0</v>
      </c>
      <c r="K1605" s="19"/>
    </row>
    <row r="1606" spans="1:11" ht="31.5" x14ac:dyDescent="0.25">
      <c r="A1606" s="4" t="s">
        <v>243</v>
      </c>
      <c r="B1606" s="4" t="s">
        <v>34</v>
      </c>
      <c r="C1606" s="4" t="s">
        <v>97</v>
      </c>
      <c r="D1606" s="4" t="s">
        <v>1052</v>
      </c>
      <c r="E1606" s="4" t="s">
        <v>16</v>
      </c>
      <c r="F1606" s="14" t="s">
        <v>561</v>
      </c>
      <c r="G1606" s="5">
        <v>40907.199999999997</v>
      </c>
      <c r="H1606" s="5">
        <v>33284.699999999997</v>
      </c>
      <c r="I1606" s="5">
        <v>0</v>
      </c>
      <c r="J1606" s="5"/>
      <c r="K1606" s="19"/>
    </row>
    <row r="1607" spans="1:11" ht="94.5" x14ac:dyDescent="0.25">
      <c r="A1607" s="4" t="s">
        <v>243</v>
      </c>
      <c r="B1607" s="4" t="s">
        <v>34</v>
      </c>
      <c r="C1607" s="4" t="s">
        <v>97</v>
      </c>
      <c r="D1607" s="4" t="s">
        <v>1017</v>
      </c>
      <c r="E1607" s="4"/>
      <c r="F1607" s="14" t="s">
        <v>1015</v>
      </c>
      <c r="G1607" s="5">
        <f t="shared" ref="G1607:I1609" si="1201">G1608</f>
        <v>168550.6</v>
      </c>
      <c r="H1607" s="5">
        <f t="shared" si="1201"/>
        <v>146842</v>
      </c>
      <c r="I1607" s="5">
        <f t="shared" si="1201"/>
        <v>75407.8</v>
      </c>
      <c r="J1607" s="5">
        <f t="shared" ref="J1607:J1609" si="1202">J1608</f>
        <v>0</v>
      </c>
      <c r="K1607" s="19"/>
    </row>
    <row r="1608" spans="1:11" ht="78.75" x14ac:dyDescent="0.25">
      <c r="A1608" s="4" t="s">
        <v>243</v>
      </c>
      <c r="B1608" s="4" t="s">
        <v>34</v>
      </c>
      <c r="C1608" s="4" t="s">
        <v>97</v>
      </c>
      <c r="D1608" s="4" t="s">
        <v>1019</v>
      </c>
      <c r="E1608" s="4"/>
      <c r="F1608" s="14" t="s">
        <v>1018</v>
      </c>
      <c r="G1608" s="5">
        <f t="shared" si="1201"/>
        <v>168550.6</v>
      </c>
      <c r="H1608" s="5">
        <f t="shared" si="1201"/>
        <v>146842</v>
      </c>
      <c r="I1608" s="5">
        <f t="shared" si="1201"/>
        <v>75407.8</v>
      </c>
      <c r="J1608" s="5">
        <f t="shared" si="1202"/>
        <v>0</v>
      </c>
      <c r="K1608" s="19"/>
    </row>
    <row r="1609" spans="1:11" ht="31.5" x14ac:dyDescent="0.25">
      <c r="A1609" s="4" t="s">
        <v>243</v>
      </c>
      <c r="B1609" s="4" t="s">
        <v>34</v>
      </c>
      <c r="C1609" s="4" t="s">
        <v>97</v>
      </c>
      <c r="D1609" s="4" t="s">
        <v>1019</v>
      </c>
      <c r="E1609" s="4" t="s">
        <v>15</v>
      </c>
      <c r="F1609" s="14" t="s">
        <v>560</v>
      </c>
      <c r="G1609" s="5">
        <f t="shared" si="1201"/>
        <v>168550.6</v>
      </c>
      <c r="H1609" s="5">
        <f t="shared" si="1201"/>
        <v>146842</v>
      </c>
      <c r="I1609" s="5">
        <f t="shared" si="1201"/>
        <v>75407.8</v>
      </c>
      <c r="J1609" s="5">
        <f t="shared" si="1202"/>
        <v>0</v>
      </c>
      <c r="K1609" s="19"/>
    </row>
    <row r="1610" spans="1:11" ht="31.5" x14ac:dyDescent="0.25">
      <c r="A1610" s="4" t="s">
        <v>243</v>
      </c>
      <c r="B1610" s="4" t="s">
        <v>34</v>
      </c>
      <c r="C1610" s="4" t="s">
        <v>97</v>
      </c>
      <c r="D1610" s="4" t="s">
        <v>1019</v>
      </c>
      <c r="E1610" s="4" t="s">
        <v>16</v>
      </c>
      <c r="F1610" s="14" t="s">
        <v>561</v>
      </c>
      <c r="G1610" s="5">
        <v>168550.6</v>
      </c>
      <c r="H1610" s="5">
        <v>146842</v>
      </c>
      <c r="I1610" s="5">
        <v>75407.8</v>
      </c>
      <c r="J1610" s="5"/>
      <c r="K1610" s="19"/>
    </row>
    <row r="1611" spans="1:11" ht="31.5" x14ac:dyDescent="0.25">
      <c r="A1611" s="4" t="s">
        <v>243</v>
      </c>
      <c r="B1611" s="4" t="s">
        <v>34</v>
      </c>
      <c r="C1611" s="4" t="s">
        <v>97</v>
      </c>
      <c r="D1611" s="4" t="s">
        <v>209</v>
      </c>
      <c r="E1611" s="4"/>
      <c r="F1611" s="14" t="s">
        <v>1274</v>
      </c>
      <c r="G1611" s="5">
        <f t="shared" ref="G1611:I1614" si="1203">G1612</f>
        <v>1550.9</v>
      </c>
      <c r="H1611" s="5">
        <f t="shared" si="1203"/>
        <v>1550.9</v>
      </c>
      <c r="I1611" s="5">
        <f t="shared" si="1203"/>
        <v>1550.9</v>
      </c>
      <c r="J1611" s="5">
        <f t="shared" ref="J1611:J1614" si="1204">J1612</f>
        <v>0</v>
      </c>
      <c r="K1611" s="19"/>
    </row>
    <row r="1612" spans="1:11" ht="31.5" x14ac:dyDescent="0.25">
      <c r="A1612" s="4" t="s">
        <v>243</v>
      </c>
      <c r="B1612" s="4" t="s">
        <v>34</v>
      </c>
      <c r="C1612" s="4" t="s">
        <v>97</v>
      </c>
      <c r="D1612" s="4" t="s">
        <v>210</v>
      </c>
      <c r="E1612" s="4"/>
      <c r="F1612" s="14" t="s">
        <v>1275</v>
      </c>
      <c r="G1612" s="5">
        <f t="shared" si="1203"/>
        <v>1550.9</v>
      </c>
      <c r="H1612" s="5">
        <f t="shared" si="1203"/>
        <v>1550.9</v>
      </c>
      <c r="I1612" s="5">
        <f t="shared" si="1203"/>
        <v>1550.9</v>
      </c>
      <c r="J1612" s="5">
        <f t="shared" si="1204"/>
        <v>0</v>
      </c>
      <c r="K1612" s="19"/>
    </row>
    <row r="1613" spans="1:11" ht="47.25" x14ac:dyDescent="0.25">
      <c r="A1613" s="4" t="s">
        <v>243</v>
      </c>
      <c r="B1613" s="4" t="s">
        <v>34</v>
      </c>
      <c r="C1613" s="4" t="s">
        <v>97</v>
      </c>
      <c r="D1613" s="4" t="s">
        <v>202</v>
      </c>
      <c r="E1613" s="4"/>
      <c r="F1613" s="14" t="s">
        <v>1281</v>
      </c>
      <c r="G1613" s="5">
        <f t="shared" si="1203"/>
        <v>1550.9</v>
      </c>
      <c r="H1613" s="5">
        <f t="shared" si="1203"/>
        <v>1550.9</v>
      </c>
      <c r="I1613" s="5">
        <f t="shared" si="1203"/>
        <v>1550.9</v>
      </c>
      <c r="J1613" s="5">
        <f t="shared" si="1204"/>
        <v>0</v>
      </c>
      <c r="K1613" s="19"/>
    </row>
    <row r="1614" spans="1:11" ht="31.5" x14ac:dyDescent="0.25">
      <c r="A1614" s="4" t="s">
        <v>243</v>
      </c>
      <c r="B1614" s="4" t="s">
        <v>34</v>
      </c>
      <c r="C1614" s="4" t="s">
        <v>97</v>
      </c>
      <c r="D1614" s="4" t="s">
        <v>202</v>
      </c>
      <c r="E1614" s="4" t="s">
        <v>15</v>
      </c>
      <c r="F1614" s="14" t="s">
        <v>560</v>
      </c>
      <c r="G1614" s="5">
        <f t="shared" si="1203"/>
        <v>1550.9</v>
      </c>
      <c r="H1614" s="5">
        <f t="shared" si="1203"/>
        <v>1550.9</v>
      </c>
      <c r="I1614" s="5">
        <f t="shared" si="1203"/>
        <v>1550.9</v>
      </c>
      <c r="J1614" s="5">
        <f t="shared" si="1204"/>
        <v>0</v>
      </c>
      <c r="K1614" s="19"/>
    </row>
    <row r="1615" spans="1:11" ht="31.5" x14ac:dyDescent="0.25">
      <c r="A1615" s="4" t="s">
        <v>243</v>
      </c>
      <c r="B1615" s="4" t="s">
        <v>34</v>
      </c>
      <c r="C1615" s="4" t="s">
        <v>97</v>
      </c>
      <c r="D1615" s="4" t="s">
        <v>202</v>
      </c>
      <c r="E1615" s="4" t="s">
        <v>16</v>
      </c>
      <c r="F1615" s="14" t="s">
        <v>561</v>
      </c>
      <c r="G1615" s="5">
        <v>1550.9</v>
      </c>
      <c r="H1615" s="5">
        <v>1550.9</v>
      </c>
      <c r="I1615" s="5">
        <v>1550.9</v>
      </c>
      <c r="J1615" s="5"/>
      <c r="K1615" s="19"/>
    </row>
    <row r="1616" spans="1:11" ht="47.25" x14ac:dyDescent="0.25">
      <c r="A1616" s="4" t="s">
        <v>243</v>
      </c>
      <c r="B1616" s="4" t="s">
        <v>34</v>
      </c>
      <c r="C1616" s="4" t="s">
        <v>97</v>
      </c>
      <c r="D1616" s="4" t="s">
        <v>36</v>
      </c>
      <c r="E1616" s="4"/>
      <c r="F1616" s="14" t="s">
        <v>1291</v>
      </c>
      <c r="G1616" s="5">
        <f t="shared" ref="G1616:I1623" si="1205">G1617</f>
        <v>4877.8999999999996</v>
      </c>
      <c r="H1616" s="5">
        <f t="shared" si="1205"/>
        <v>4329.8999999999996</v>
      </c>
      <c r="I1616" s="5">
        <f t="shared" si="1205"/>
        <v>2647.9</v>
      </c>
      <c r="J1616" s="5">
        <f t="shared" ref="J1616:J1623" si="1206">J1617</f>
        <v>0</v>
      </c>
      <c r="K1616" s="19"/>
    </row>
    <row r="1617" spans="1:11" ht="47.25" x14ac:dyDescent="0.25">
      <c r="A1617" s="4" t="s">
        <v>243</v>
      </c>
      <c r="B1617" s="4" t="s">
        <v>34</v>
      </c>
      <c r="C1617" s="4" t="s">
        <v>97</v>
      </c>
      <c r="D1617" s="4" t="s">
        <v>37</v>
      </c>
      <c r="E1617" s="4"/>
      <c r="F1617" s="14" t="s">
        <v>1292</v>
      </c>
      <c r="G1617" s="5">
        <f t="shared" si="1205"/>
        <v>4877.8999999999996</v>
      </c>
      <c r="H1617" s="5">
        <f t="shared" si="1205"/>
        <v>4329.8999999999996</v>
      </c>
      <c r="I1617" s="5">
        <f t="shared" si="1205"/>
        <v>2647.9</v>
      </c>
      <c r="J1617" s="5">
        <f t="shared" si="1206"/>
        <v>0</v>
      </c>
      <c r="K1617" s="19"/>
    </row>
    <row r="1618" spans="1:11" ht="63" x14ac:dyDescent="0.25">
      <c r="A1618" s="4" t="s">
        <v>243</v>
      </c>
      <c r="B1618" s="4" t="s">
        <v>34</v>
      </c>
      <c r="C1618" s="4" t="s">
        <v>97</v>
      </c>
      <c r="D1618" s="4" t="s">
        <v>211</v>
      </c>
      <c r="E1618" s="4"/>
      <c r="F1618" s="14" t="s">
        <v>1296</v>
      </c>
      <c r="G1618" s="5">
        <f>G1622+G1619</f>
        <v>4877.8999999999996</v>
      </c>
      <c r="H1618" s="5">
        <f t="shared" ref="H1618:J1618" si="1207">H1622+H1619</f>
        <v>4329.8999999999996</v>
      </c>
      <c r="I1618" s="5">
        <f t="shared" si="1207"/>
        <v>2647.9</v>
      </c>
      <c r="J1618" s="5">
        <f t="shared" si="1207"/>
        <v>0</v>
      </c>
      <c r="K1618" s="19"/>
    </row>
    <row r="1619" spans="1:11" ht="31.5" x14ac:dyDescent="0.25">
      <c r="A1619" s="4" t="s">
        <v>243</v>
      </c>
      <c r="B1619" s="4" t="s">
        <v>34</v>
      </c>
      <c r="C1619" s="4" t="s">
        <v>97</v>
      </c>
      <c r="D1619" s="4" t="s">
        <v>357</v>
      </c>
      <c r="E1619" s="4"/>
      <c r="F1619" s="14" t="s">
        <v>967</v>
      </c>
      <c r="G1619" s="5">
        <f>G1620</f>
        <v>2230</v>
      </c>
      <c r="H1619" s="5">
        <f t="shared" ref="H1619:J1620" si="1208">H1620</f>
        <v>1682</v>
      </c>
      <c r="I1619" s="5">
        <f t="shared" si="1208"/>
        <v>0</v>
      </c>
      <c r="J1619" s="5">
        <f t="shared" si="1208"/>
        <v>0</v>
      </c>
      <c r="K1619" s="19"/>
    </row>
    <row r="1620" spans="1:11" ht="31.5" x14ac:dyDescent="0.25">
      <c r="A1620" s="4" t="s">
        <v>243</v>
      </c>
      <c r="B1620" s="4" t="s">
        <v>34</v>
      </c>
      <c r="C1620" s="4" t="s">
        <v>97</v>
      </c>
      <c r="D1620" s="4" t="s">
        <v>357</v>
      </c>
      <c r="E1620" s="4" t="s">
        <v>15</v>
      </c>
      <c r="F1620" s="14" t="s">
        <v>560</v>
      </c>
      <c r="G1620" s="5">
        <f>G1621</f>
        <v>2230</v>
      </c>
      <c r="H1620" s="5">
        <f t="shared" si="1208"/>
        <v>1682</v>
      </c>
      <c r="I1620" s="5">
        <f t="shared" si="1208"/>
        <v>0</v>
      </c>
      <c r="J1620" s="5">
        <f t="shared" si="1208"/>
        <v>0</v>
      </c>
      <c r="K1620" s="19"/>
    </row>
    <row r="1621" spans="1:11" ht="31.5" x14ac:dyDescent="0.25">
      <c r="A1621" s="4" t="s">
        <v>243</v>
      </c>
      <c r="B1621" s="4" t="s">
        <v>34</v>
      </c>
      <c r="C1621" s="4" t="s">
        <v>97</v>
      </c>
      <c r="D1621" s="4" t="s">
        <v>357</v>
      </c>
      <c r="E1621" s="4" t="s">
        <v>16</v>
      </c>
      <c r="F1621" s="14" t="s">
        <v>561</v>
      </c>
      <c r="G1621" s="5">
        <v>2230</v>
      </c>
      <c r="H1621" s="5">
        <v>1682</v>
      </c>
      <c r="I1621" s="5">
        <v>0</v>
      </c>
      <c r="J1621" s="5"/>
      <c r="K1621" s="19"/>
    </row>
    <row r="1622" spans="1:11" x14ac:dyDescent="0.25">
      <c r="A1622" s="4" t="s">
        <v>243</v>
      </c>
      <c r="B1622" s="4" t="s">
        <v>34</v>
      </c>
      <c r="C1622" s="4" t="s">
        <v>97</v>
      </c>
      <c r="D1622" s="4" t="s">
        <v>203</v>
      </c>
      <c r="E1622" s="4"/>
      <c r="F1622" s="14" t="s">
        <v>658</v>
      </c>
      <c r="G1622" s="5">
        <f t="shared" si="1205"/>
        <v>2647.9</v>
      </c>
      <c r="H1622" s="5">
        <f t="shared" si="1205"/>
        <v>2647.9</v>
      </c>
      <c r="I1622" s="5">
        <f t="shared" si="1205"/>
        <v>2647.9</v>
      </c>
      <c r="J1622" s="5">
        <f t="shared" si="1206"/>
        <v>0</v>
      </c>
      <c r="K1622" s="19"/>
    </row>
    <row r="1623" spans="1:11" ht="31.5" x14ac:dyDescent="0.25">
      <c r="A1623" s="4" t="s">
        <v>243</v>
      </c>
      <c r="B1623" s="4" t="s">
        <v>34</v>
      </c>
      <c r="C1623" s="4" t="s">
        <v>97</v>
      </c>
      <c r="D1623" s="4" t="s">
        <v>203</v>
      </c>
      <c r="E1623" s="4" t="s">
        <v>15</v>
      </c>
      <c r="F1623" s="14" t="s">
        <v>560</v>
      </c>
      <c r="G1623" s="5">
        <f t="shared" si="1205"/>
        <v>2647.9</v>
      </c>
      <c r="H1623" s="5">
        <f t="shared" si="1205"/>
        <v>2647.9</v>
      </c>
      <c r="I1623" s="5">
        <f t="shared" si="1205"/>
        <v>2647.9</v>
      </c>
      <c r="J1623" s="5">
        <f t="shared" si="1206"/>
        <v>0</v>
      </c>
      <c r="K1623" s="19"/>
    </row>
    <row r="1624" spans="1:11" ht="31.5" x14ac:dyDescent="0.25">
      <c r="A1624" s="4" t="s">
        <v>243</v>
      </c>
      <c r="B1624" s="4" t="s">
        <v>34</v>
      </c>
      <c r="C1624" s="4" t="s">
        <v>97</v>
      </c>
      <c r="D1624" s="4" t="s">
        <v>203</v>
      </c>
      <c r="E1624" s="4" t="s">
        <v>16</v>
      </c>
      <c r="F1624" s="14" t="s">
        <v>561</v>
      </c>
      <c r="G1624" s="5">
        <v>2647.9</v>
      </c>
      <c r="H1624" s="5">
        <v>2647.9</v>
      </c>
      <c r="I1624" s="5">
        <v>2647.9</v>
      </c>
      <c r="J1624" s="5"/>
      <c r="K1624" s="19"/>
    </row>
    <row r="1625" spans="1:11" ht="31.5" x14ac:dyDescent="0.25">
      <c r="A1625" s="4" t="s">
        <v>243</v>
      </c>
      <c r="B1625" s="4" t="s">
        <v>34</v>
      </c>
      <c r="C1625" s="4" t="s">
        <v>97</v>
      </c>
      <c r="D1625" s="4" t="s">
        <v>212</v>
      </c>
      <c r="E1625" s="4"/>
      <c r="F1625" s="14" t="s">
        <v>1330</v>
      </c>
      <c r="G1625" s="5">
        <f t="shared" ref="G1625:I1629" si="1209">G1626</f>
        <v>12613.6</v>
      </c>
      <c r="H1625" s="5">
        <f t="shared" si="1209"/>
        <v>12613.6</v>
      </c>
      <c r="I1625" s="5">
        <f t="shared" si="1209"/>
        <v>12613.6</v>
      </c>
      <c r="J1625" s="5">
        <f t="shared" ref="J1625:J1629" si="1210">J1626</f>
        <v>0</v>
      </c>
      <c r="K1625" s="19"/>
    </row>
    <row r="1626" spans="1:11" ht="47.25" x14ac:dyDescent="0.25">
      <c r="A1626" s="4" t="s">
        <v>243</v>
      </c>
      <c r="B1626" s="4" t="s">
        <v>34</v>
      </c>
      <c r="C1626" s="4" t="s">
        <v>97</v>
      </c>
      <c r="D1626" s="4" t="s">
        <v>213</v>
      </c>
      <c r="E1626" s="4"/>
      <c r="F1626" s="14" t="s">
        <v>1344</v>
      </c>
      <c r="G1626" s="5">
        <f t="shared" si="1209"/>
        <v>12613.6</v>
      </c>
      <c r="H1626" s="5">
        <f t="shared" si="1209"/>
        <v>12613.6</v>
      </c>
      <c r="I1626" s="5">
        <f t="shared" si="1209"/>
        <v>12613.6</v>
      </c>
      <c r="J1626" s="5">
        <f t="shared" si="1210"/>
        <v>0</v>
      </c>
      <c r="K1626" s="19"/>
    </row>
    <row r="1627" spans="1:11" ht="47.25" x14ac:dyDescent="0.25">
      <c r="A1627" s="4" t="s">
        <v>243</v>
      </c>
      <c r="B1627" s="4" t="s">
        <v>34</v>
      </c>
      <c r="C1627" s="4" t="s">
        <v>97</v>
      </c>
      <c r="D1627" s="4" t="s">
        <v>214</v>
      </c>
      <c r="E1627" s="4"/>
      <c r="F1627" s="14" t="s">
        <v>1347</v>
      </c>
      <c r="G1627" s="5">
        <f t="shared" si="1209"/>
        <v>12613.6</v>
      </c>
      <c r="H1627" s="5">
        <f t="shared" si="1209"/>
        <v>12613.6</v>
      </c>
      <c r="I1627" s="5">
        <f t="shared" si="1209"/>
        <v>12613.6</v>
      </c>
      <c r="J1627" s="5">
        <f t="shared" si="1210"/>
        <v>0</v>
      </c>
      <c r="K1627" s="19"/>
    </row>
    <row r="1628" spans="1:11" ht="31.5" x14ac:dyDescent="0.25">
      <c r="A1628" s="4" t="s">
        <v>243</v>
      </c>
      <c r="B1628" s="4" t="s">
        <v>34</v>
      </c>
      <c r="C1628" s="4" t="s">
        <v>97</v>
      </c>
      <c r="D1628" s="4" t="s">
        <v>204</v>
      </c>
      <c r="E1628" s="4"/>
      <c r="F1628" s="14" t="s">
        <v>982</v>
      </c>
      <c r="G1628" s="5">
        <f t="shared" si="1209"/>
        <v>12613.6</v>
      </c>
      <c r="H1628" s="5">
        <f t="shared" si="1209"/>
        <v>12613.6</v>
      </c>
      <c r="I1628" s="5">
        <f t="shared" si="1209"/>
        <v>12613.6</v>
      </c>
      <c r="J1628" s="5">
        <f t="shared" si="1210"/>
        <v>0</v>
      </c>
      <c r="K1628" s="19"/>
    </row>
    <row r="1629" spans="1:11" x14ac:dyDescent="0.25">
      <c r="A1629" s="4" t="s">
        <v>243</v>
      </c>
      <c r="B1629" s="4" t="s">
        <v>34</v>
      </c>
      <c r="C1629" s="4" t="s">
        <v>97</v>
      </c>
      <c r="D1629" s="4" t="s">
        <v>204</v>
      </c>
      <c r="E1629" s="4" t="s">
        <v>17</v>
      </c>
      <c r="F1629" s="14" t="s">
        <v>576</v>
      </c>
      <c r="G1629" s="5">
        <f t="shared" si="1209"/>
        <v>12613.6</v>
      </c>
      <c r="H1629" s="5">
        <f t="shared" si="1209"/>
        <v>12613.6</v>
      </c>
      <c r="I1629" s="5">
        <f t="shared" si="1209"/>
        <v>12613.6</v>
      </c>
      <c r="J1629" s="5">
        <f t="shared" si="1210"/>
        <v>0</v>
      </c>
      <c r="K1629" s="19"/>
    </row>
    <row r="1630" spans="1:11" ht="63" x14ac:dyDescent="0.25">
      <c r="A1630" s="4" t="s">
        <v>243</v>
      </c>
      <c r="B1630" s="4" t="s">
        <v>34</v>
      </c>
      <c r="C1630" s="4" t="s">
        <v>97</v>
      </c>
      <c r="D1630" s="4" t="s">
        <v>204</v>
      </c>
      <c r="E1630" s="4" t="s">
        <v>205</v>
      </c>
      <c r="F1630" s="14" t="s">
        <v>577</v>
      </c>
      <c r="G1630" s="5">
        <v>12613.6</v>
      </c>
      <c r="H1630" s="5">
        <v>12613.6</v>
      </c>
      <c r="I1630" s="5">
        <v>12613.6</v>
      </c>
      <c r="J1630" s="5"/>
      <c r="K1630" s="19"/>
    </row>
    <row r="1631" spans="1:11" s="10" customFormat="1" x14ac:dyDescent="0.25">
      <c r="A1631" s="9" t="s">
        <v>243</v>
      </c>
      <c r="B1631" s="9" t="s">
        <v>34</v>
      </c>
      <c r="C1631" s="9" t="s">
        <v>55</v>
      </c>
      <c r="D1631" s="9"/>
      <c r="E1631" s="9"/>
      <c r="F1631" s="13" t="s">
        <v>539</v>
      </c>
      <c r="G1631" s="11">
        <f>G1632+G1637</f>
        <v>333.4</v>
      </c>
      <c r="H1631" s="11">
        <f t="shared" ref="H1631:J1631" si="1211">H1632+H1637</f>
        <v>340.6</v>
      </c>
      <c r="I1631" s="11">
        <f t="shared" si="1211"/>
        <v>349.9</v>
      </c>
      <c r="J1631" s="11">
        <f t="shared" si="1211"/>
        <v>0</v>
      </c>
      <c r="K1631" s="18"/>
    </row>
    <row r="1632" spans="1:11" ht="31.5" x14ac:dyDescent="0.25">
      <c r="A1632" s="4" t="s">
        <v>243</v>
      </c>
      <c r="B1632" s="4" t="s">
        <v>34</v>
      </c>
      <c r="C1632" s="4" t="s">
        <v>55</v>
      </c>
      <c r="D1632" s="4" t="s">
        <v>209</v>
      </c>
      <c r="E1632" s="4"/>
      <c r="F1632" s="14" t="s">
        <v>1274</v>
      </c>
      <c r="G1632" s="5">
        <f t="shared" ref="G1632:I1635" si="1212">G1633</f>
        <v>181</v>
      </c>
      <c r="H1632" s="5">
        <f t="shared" si="1212"/>
        <v>188.2</v>
      </c>
      <c r="I1632" s="5">
        <f t="shared" si="1212"/>
        <v>197.5</v>
      </c>
      <c r="J1632" s="5">
        <f t="shared" ref="J1632:J1635" si="1213">J1633</f>
        <v>0</v>
      </c>
      <c r="K1632" s="19"/>
    </row>
    <row r="1633" spans="1:11" ht="31.5" x14ac:dyDescent="0.25">
      <c r="A1633" s="4" t="s">
        <v>243</v>
      </c>
      <c r="B1633" s="4" t="s">
        <v>34</v>
      </c>
      <c r="C1633" s="4" t="s">
        <v>55</v>
      </c>
      <c r="D1633" s="4" t="s">
        <v>210</v>
      </c>
      <c r="E1633" s="4"/>
      <c r="F1633" s="14" t="s">
        <v>1275</v>
      </c>
      <c r="G1633" s="5">
        <f t="shared" si="1212"/>
        <v>181</v>
      </c>
      <c r="H1633" s="5">
        <f t="shared" si="1212"/>
        <v>188.2</v>
      </c>
      <c r="I1633" s="5">
        <f t="shared" si="1212"/>
        <v>197.5</v>
      </c>
      <c r="J1633" s="5">
        <f t="shared" si="1213"/>
        <v>0</v>
      </c>
      <c r="K1633" s="19"/>
    </row>
    <row r="1634" spans="1:11" ht="47.25" x14ac:dyDescent="0.25">
      <c r="A1634" s="4" t="s">
        <v>243</v>
      </c>
      <c r="B1634" s="4" t="s">
        <v>34</v>
      </c>
      <c r="C1634" s="4" t="s">
        <v>55</v>
      </c>
      <c r="D1634" s="4" t="s">
        <v>215</v>
      </c>
      <c r="E1634" s="4"/>
      <c r="F1634" s="14" t="s">
        <v>1282</v>
      </c>
      <c r="G1634" s="5">
        <f t="shared" si="1212"/>
        <v>181</v>
      </c>
      <c r="H1634" s="5">
        <f t="shared" si="1212"/>
        <v>188.2</v>
      </c>
      <c r="I1634" s="5">
        <f t="shared" si="1212"/>
        <v>197.5</v>
      </c>
      <c r="J1634" s="5">
        <f t="shared" si="1213"/>
        <v>0</v>
      </c>
      <c r="K1634" s="19"/>
    </row>
    <row r="1635" spans="1:11" ht="31.5" x14ac:dyDescent="0.25">
      <c r="A1635" s="4" t="s">
        <v>243</v>
      </c>
      <c r="B1635" s="4" t="s">
        <v>34</v>
      </c>
      <c r="C1635" s="4" t="s">
        <v>55</v>
      </c>
      <c r="D1635" s="4" t="s">
        <v>215</v>
      </c>
      <c r="E1635" s="4" t="s">
        <v>15</v>
      </c>
      <c r="F1635" s="14" t="s">
        <v>560</v>
      </c>
      <c r="G1635" s="5">
        <f t="shared" si="1212"/>
        <v>181</v>
      </c>
      <c r="H1635" s="5">
        <f t="shared" si="1212"/>
        <v>188.2</v>
      </c>
      <c r="I1635" s="5">
        <f t="shared" si="1212"/>
        <v>197.5</v>
      </c>
      <c r="J1635" s="5">
        <f t="shared" si="1213"/>
        <v>0</v>
      </c>
      <c r="K1635" s="19"/>
    </row>
    <row r="1636" spans="1:11" ht="31.5" x14ac:dyDescent="0.25">
      <c r="A1636" s="4" t="s">
        <v>243</v>
      </c>
      <c r="B1636" s="4" t="s">
        <v>34</v>
      </c>
      <c r="C1636" s="4" t="s">
        <v>55</v>
      </c>
      <c r="D1636" s="4" t="s">
        <v>215</v>
      </c>
      <c r="E1636" s="4" t="s">
        <v>16</v>
      </c>
      <c r="F1636" s="14" t="s">
        <v>561</v>
      </c>
      <c r="G1636" s="5">
        <v>181</v>
      </c>
      <c r="H1636" s="5">
        <v>188.2</v>
      </c>
      <c r="I1636" s="5">
        <v>197.5</v>
      </c>
      <c r="J1636" s="5"/>
      <c r="K1636" s="19"/>
    </row>
    <row r="1637" spans="1:11" ht="31.5" x14ac:dyDescent="0.25">
      <c r="A1637" s="4" t="s">
        <v>243</v>
      </c>
      <c r="B1637" s="4" t="s">
        <v>34</v>
      </c>
      <c r="C1637" s="4" t="s">
        <v>55</v>
      </c>
      <c r="D1637" s="4" t="s">
        <v>56</v>
      </c>
      <c r="E1637" s="4"/>
      <c r="F1637" s="14" t="s">
        <v>1358</v>
      </c>
      <c r="G1637" s="5">
        <f>G1638</f>
        <v>152.4</v>
      </c>
      <c r="H1637" s="5">
        <f t="shared" ref="H1637:J1637" si="1214">H1638</f>
        <v>152.4</v>
      </c>
      <c r="I1637" s="5">
        <f t="shared" si="1214"/>
        <v>152.4</v>
      </c>
      <c r="J1637" s="5">
        <f t="shared" si="1214"/>
        <v>0</v>
      </c>
      <c r="K1637" s="19"/>
    </row>
    <row r="1638" spans="1:11" ht="31.5" x14ac:dyDescent="0.25">
      <c r="A1638" s="4" t="s">
        <v>243</v>
      </c>
      <c r="B1638" s="4" t="s">
        <v>34</v>
      </c>
      <c r="C1638" s="4" t="s">
        <v>55</v>
      </c>
      <c r="D1638" s="4" t="s">
        <v>65</v>
      </c>
      <c r="E1638" s="4"/>
      <c r="F1638" s="14" t="s">
        <v>1363</v>
      </c>
      <c r="G1638" s="5">
        <f t="shared" ref="G1638:I1640" si="1215">G1639</f>
        <v>152.4</v>
      </c>
      <c r="H1638" s="5">
        <f t="shared" si="1215"/>
        <v>152.4</v>
      </c>
      <c r="I1638" s="5">
        <f t="shared" si="1215"/>
        <v>152.4</v>
      </c>
      <c r="J1638" s="5">
        <f t="shared" ref="J1638:J1640" si="1216">J1639</f>
        <v>0</v>
      </c>
      <c r="K1638" s="19"/>
    </row>
    <row r="1639" spans="1:11" ht="78.75" x14ac:dyDescent="0.25">
      <c r="A1639" s="4" t="s">
        <v>243</v>
      </c>
      <c r="B1639" s="4" t="s">
        <v>34</v>
      </c>
      <c r="C1639" s="4" t="s">
        <v>55</v>
      </c>
      <c r="D1639" s="4" t="s">
        <v>216</v>
      </c>
      <c r="E1639" s="4"/>
      <c r="F1639" s="14" t="s">
        <v>1365</v>
      </c>
      <c r="G1639" s="5">
        <f t="shared" si="1215"/>
        <v>152.4</v>
      </c>
      <c r="H1639" s="5">
        <f t="shared" si="1215"/>
        <v>152.4</v>
      </c>
      <c r="I1639" s="5">
        <f t="shared" si="1215"/>
        <v>152.4</v>
      </c>
      <c r="J1639" s="5">
        <f t="shared" si="1216"/>
        <v>0</v>
      </c>
      <c r="K1639" s="19"/>
    </row>
    <row r="1640" spans="1:11" ht="31.5" x14ac:dyDescent="0.25">
      <c r="A1640" s="4" t="s">
        <v>243</v>
      </c>
      <c r="B1640" s="4" t="s">
        <v>34</v>
      </c>
      <c r="C1640" s="4" t="s">
        <v>55</v>
      </c>
      <c r="D1640" s="4" t="s">
        <v>216</v>
      </c>
      <c r="E1640" s="4" t="s">
        <v>15</v>
      </c>
      <c r="F1640" s="14" t="s">
        <v>560</v>
      </c>
      <c r="G1640" s="5">
        <f t="shared" si="1215"/>
        <v>152.4</v>
      </c>
      <c r="H1640" s="5">
        <f t="shared" si="1215"/>
        <v>152.4</v>
      </c>
      <c r="I1640" s="5">
        <f t="shared" si="1215"/>
        <v>152.4</v>
      </c>
      <c r="J1640" s="5">
        <f t="shared" si="1216"/>
        <v>0</v>
      </c>
      <c r="K1640" s="19"/>
    </row>
    <row r="1641" spans="1:11" ht="31.5" x14ac:dyDescent="0.25">
      <c r="A1641" s="4" t="s">
        <v>243</v>
      </c>
      <c r="B1641" s="4" t="s">
        <v>34</v>
      </c>
      <c r="C1641" s="4" t="s">
        <v>55</v>
      </c>
      <c r="D1641" s="4" t="s">
        <v>216</v>
      </c>
      <c r="E1641" s="4" t="s">
        <v>16</v>
      </c>
      <c r="F1641" s="14" t="s">
        <v>561</v>
      </c>
      <c r="G1641" s="5">
        <v>152.4</v>
      </c>
      <c r="H1641" s="5">
        <v>152.4</v>
      </c>
      <c r="I1641" s="5">
        <v>152.4</v>
      </c>
      <c r="J1641" s="5"/>
      <c r="K1641" s="19"/>
    </row>
    <row r="1642" spans="1:11" s="3" customFormat="1" x14ac:dyDescent="0.25">
      <c r="A1642" s="7" t="s">
        <v>243</v>
      </c>
      <c r="B1642" s="7" t="s">
        <v>96</v>
      </c>
      <c r="C1642" s="7"/>
      <c r="D1642" s="7"/>
      <c r="E1642" s="7"/>
      <c r="F1642" s="28" t="s">
        <v>519</v>
      </c>
      <c r="G1642" s="8">
        <f>G1643+G1670</f>
        <v>30538.5</v>
      </c>
      <c r="H1642" s="8">
        <f t="shared" ref="H1642:J1642" si="1217">H1643+H1670</f>
        <v>30003.5</v>
      </c>
      <c r="I1642" s="8">
        <f t="shared" si="1217"/>
        <v>30003.5</v>
      </c>
      <c r="J1642" s="8">
        <f t="shared" si="1217"/>
        <v>0</v>
      </c>
      <c r="K1642" s="17"/>
    </row>
    <row r="1643" spans="1:11" s="10" customFormat="1" x14ac:dyDescent="0.25">
      <c r="A1643" s="9" t="s">
        <v>243</v>
      </c>
      <c r="B1643" s="9" t="s">
        <v>96</v>
      </c>
      <c r="C1643" s="9" t="s">
        <v>81</v>
      </c>
      <c r="D1643" s="9"/>
      <c r="E1643" s="9"/>
      <c r="F1643" s="13" t="s">
        <v>542</v>
      </c>
      <c r="G1643" s="11">
        <f>G1644+G1654+G1660</f>
        <v>20767.3</v>
      </c>
      <c r="H1643" s="11">
        <f t="shared" ref="H1643:J1643" si="1218">H1644+H1654+H1660</f>
        <v>20767.3</v>
      </c>
      <c r="I1643" s="11">
        <f t="shared" si="1218"/>
        <v>20767.3</v>
      </c>
      <c r="J1643" s="11">
        <f t="shared" si="1218"/>
        <v>0</v>
      </c>
      <c r="K1643" s="18"/>
    </row>
    <row r="1644" spans="1:11" ht="31.5" x14ac:dyDescent="0.25">
      <c r="A1644" s="4" t="s">
        <v>243</v>
      </c>
      <c r="B1644" s="4" t="s">
        <v>96</v>
      </c>
      <c r="C1644" s="4" t="s">
        <v>81</v>
      </c>
      <c r="D1644" s="4" t="s">
        <v>209</v>
      </c>
      <c r="E1644" s="4"/>
      <c r="F1644" s="14" t="s">
        <v>1274</v>
      </c>
      <c r="G1644" s="5">
        <f t="shared" ref="G1644:I1644" si="1219">G1645</f>
        <v>14239.8</v>
      </c>
      <c r="H1644" s="5">
        <f t="shared" si="1219"/>
        <v>14239.8</v>
      </c>
      <c r="I1644" s="5">
        <f t="shared" si="1219"/>
        <v>14239.8</v>
      </c>
      <c r="J1644" s="5">
        <f t="shared" ref="J1644" si="1220">J1645</f>
        <v>0</v>
      </c>
      <c r="K1644" s="19"/>
    </row>
    <row r="1645" spans="1:11" ht="31.5" x14ac:dyDescent="0.25">
      <c r="A1645" s="4" t="s">
        <v>243</v>
      </c>
      <c r="B1645" s="4" t="s">
        <v>96</v>
      </c>
      <c r="C1645" s="4" t="s">
        <v>81</v>
      </c>
      <c r="D1645" s="4" t="s">
        <v>210</v>
      </c>
      <c r="E1645" s="4"/>
      <c r="F1645" s="14" t="s">
        <v>1275</v>
      </c>
      <c r="G1645" s="5">
        <f t="shared" ref="G1645:I1645" si="1221">G1646+G1651</f>
        <v>14239.8</v>
      </c>
      <c r="H1645" s="5">
        <f t="shared" si="1221"/>
        <v>14239.8</v>
      </c>
      <c r="I1645" s="5">
        <f t="shared" si="1221"/>
        <v>14239.8</v>
      </c>
      <c r="J1645" s="5">
        <f t="shared" ref="J1645" si="1222">J1646+J1651</f>
        <v>0</v>
      </c>
      <c r="K1645" s="19"/>
    </row>
    <row r="1646" spans="1:11" ht="31.5" x14ac:dyDescent="0.25">
      <c r="A1646" s="4" t="s">
        <v>243</v>
      </c>
      <c r="B1646" s="4" t="s">
        <v>96</v>
      </c>
      <c r="C1646" s="4" t="s">
        <v>81</v>
      </c>
      <c r="D1646" s="4" t="s">
        <v>225</v>
      </c>
      <c r="E1646" s="4"/>
      <c r="F1646" s="14" t="s">
        <v>1276</v>
      </c>
      <c r="G1646" s="5">
        <f t="shared" ref="G1646:I1646" si="1223">G1647+G1649</f>
        <v>12832.199999999999</v>
      </c>
      <c r="H1646" s="5">
        <f t="shared" si="1223"/>
        <v>12832.199999999999</v>
      </c>
      <c r="I1646" s="5">
        <f t="shared" si="1223"/>
        <v>12832.199999999999</v>
      </c>
      <c r="J1646" s="5">
        <f t="shared" ref="J1646" si="1224">J1647+J1649</f>
        <v>0</v>
      </c>
      <c r="K1646" s="19"/>
    </row>
    <row r="1647" spans="1:11" ht="31.5" x14ac:dyDescent="0.25">
      <c r="A1647" s="4" t="s">
        <v>243</v>
      </c>
      <c r="B1647" s="4" t="s">
        <v>96</v>
      </c>
      <c r="C1647" s="4" t="s">
        <v>81</v>
      </c>
      <c r="D1647" s="4" t="s">
        <v>225</v>
      </c>
      <c r="E1647" s="4" t="s">
        <v>15</v>
      </c>
      <c r="F1647" s="14" t="s">
        <v>560</v>
      </c>
      <c r="G1647" s="5">
        <f t="shared" ref="G1647:I1647" si="1225">G1648</f>
        <v>12738.4</v>
      </c>
      <c r="H1647" s="5">
        <f t="shared" si="1225"/>
        <v>12738.4</v>
      </c>
      <c r="I1647" s="5">
        <f t="shared" si="1225"/>
        <v>12738.4</v>
      </c>
      <c r="J1647" s="5">
        <f t="shared" ref="J1647" si="1226">J1648</f>
        <v>0</v>
      </c>
      <c r="K1647" s="19"/>
    </row>
    <row r="1648" spans="1:11" ht="31.5" x14ac:dyDescent="0.25">
      <c r="A1648" s="4" t="s">
        <v>243</v>
      </c>
      <c r="B1648" s="4" t="s">
        <v>96</v>
      </c>
      <c r="C1648" s="4" t="s">
        <v>81</v>
      </c>
      <c r="D1648" s="4" t="s">
        <v>225</v>
      </c>
      <c r="E1648" s="4" t="s">
        <v>16</v>
      </c>
      <c r="F1648" s="14" t="s">
        <v>561</v>
      </c>
      <c r="G1648" s="5">
        <v>12738.4</v>
      </c>
      <c r="H1648" s="5">
        <v>12738.4</v>
      </c>
      <c r="I1648" s="5">
        <v>12738.4</v>
      </c>
      <c r="J1648" s="5"/>
      <c r="K1648" s="19"/>
    </row>
    <row r="1649" spans="1:11" x14ac:dyDescent="0.25">
      <c r="A1649" s="4" t="s">
        <v>243</v>
      </c>
      <c r="B1649" s="4" t="s">
        <v>96</v>
      </c>
      <c r="C1649" s="4" t="s">
        <v>81</v>
      </c>
      <c r="D1649" s="4" t="s">
        <v>225</v>
      </c>
      <c r="E1649" s="4" t="s">
        <v>17</v>
      </c>
      <c r="F1649" s="14" t="s">
        <v>576</v>
      </c>
      <c r="G1649" s="5">
        <f t="shared" ref="G1649:I1649" si="1227">G1650</f>
        <v>93.8</v>
      </c>
      <c r="H1649" s="5">
        <f t="shared" si="1227"/>
        <v>93.8</v>
      </c>
      <c r="I1649" s="5">
        <f t="shared" si="1227"/>
        <v>93.8</v>
      </c>
      <c r="J1649" s="5">
        <f t="shared" ref="J1649" si="1228">J1650</f>
        <v>0</v>
      </c>
      <c r="K1649" s="19"/>
    </row>
    <row r="1650" spans="1:11" x14ac:dyDescent="0.25">
      <c r="A1650" s="4" t="s">
        <v>243</v>
      </c>
      <c r="B1650" s="4" t="s">
        <v>96</v>
      </c>
      <c r="C1650" s="4" t="s">
        <v>81</v>
      </c>
      <c r="D1650" s="4" t="s">
        <v>225</v>
      </c>
      <c r="E1650" s="4" t="s">
        <v>24</v>
      </c>
      <c r="F1650" s="14" t="s">
        <v>579</v>
      </c>
      <c r="G1650" s="5">
        <v>93.8</v>
      </c>
      <c r="H1650" s="5">
        <v>93.8</v>
      </c>
      <c r="I1650" s="5">
        <v>93.8</v>
      </c>
      <c r="J1650" s="5"/>
      <c r="K1650" s="19"/>
    </row>
    <row r="1651" spans="1:11" ht="31.5" x14ac:dyDescent="0.25">
      <c r="A1651" s="4" t="s">
        <v>243</v>
      </c>
      <c r="B1651" s="4" t="s">
        <v>96</v>
      </c>
      <c r="C1651" s="4" t="s">
        <v>81</v>
      </c>
      <c r="D1651" s="4" t="s">
        <v>226</v>
      </c>
      <c r="E1651" s="4"/>
      <c r="F1651" s="14" t="s">
        <v>1277</v>
      </c>
      <c r="G1651" s="5">
        <f t="shared" ref="G1651:I1652" si="1229">G1652</f>
        <v>1407.6</v>
      </c>
      <c r="H1651" s="5">
        <f t="shared" si="1229"/>
        <v>1407.6</v>
      </c>
      <c r="I1651" s="5">
        <f t="shared" si="1229"/>
        <v>1407.6</v>
      </c>
      <c r="J1651" s="5">
        <f t="shared" ref="J1651:J1652" si="1230">J1652</f>
        <v>0</v>
      </c>
      <c r="K1651" s="19"/>
    </row>
    <row r="1652" spans="1:11" ht="31.5" x14ac:dyDescent="0.25">
      <c r="A1652" s="4" t="s">
        <v>243</v>
      </c>
      <c r="B1652" s="4" t="s">
        <v>96</v>
      </c>
      <c r="C1652" s="4" t="s">
        <v>81</v>
      </c>
      <c r="D1652" s="4" t="s">
        <v>226</v>
      </c>
      <c r="E1652" s="4" t="s">
        <v>15</v>
      </c>
      <c r="F1652" s="14" t="s">
        <v>560</v>
      </c>
      <c r="G1652" s="5">
        <f t="shared" si="1229"/>
        <v>1407.6</v>
      </c>
      <c r="H1652" s="5">
        <f t="shared" si="1229"/>
        <v>1407.6</v>
      </c>
      <c r="I1652" s="5">
        <f t="shared" si="1229"/>
        <v>1407.6</v>
      </c>
      <c r="J1652" s="5">
        <f t="shared" si="1230"/>
        <v>0</v>
      </c>
      <c r="K1652" s="19"/>
    </row>
    <row r="1653" spans="1:11" ht="31.5" x14ac:dyDescent="0.25">
      <c r="A1653" s="4" t="s">
        <v>243</v>
      </c>
      <c r="B1653" s="4" t="s">
        <v>96</v>
      </c>
      <c r="C1653" s="4" t="s">
        <v>81</v>
      </c>
      <c r="D1653" s="4" t="s">
        <v>226</v>
      </c>
      <c r="E1653" s="4" t="s">
        <v>16</v>
      </c>
      <c r="F1653" s="14" t="s">
        <v>561</v>
      </c>
      <c r="G1653" s="5">
        <v>1407.6</v>
      </c>
      <c r="H1653" s="5">
        <v>1407.6</v>
      </c>
      <c r="I1653" s="5">
        <v>1407.6</v>
      </c>
      <c r="J1653" s="5"/>
      <c r="K1653" s="19"/>
    </row>
    <row r="1654" spans="1:11" ht="31.5" x14ac:dyDescent="0.25">
      <c r="A1654" s="4" t="s">
        <v>243</v>
      </c>
      <c r="B1654" s="4" t="s">
        <v>96</v>
      </c>
      <c r="C1654" s="4" t="s">
        <v>81</v>
      </c>
      <c r="D1654" s="4" t="s">
        <v>229</v>
      </c>
      <c r="E1654" s="4"/>
      <c r="F1654" s="14" t="s">
        <v>1298</v>
      </c>
      <c r="G1654" s="5">
        <f t="shared" ref="G1654:I1655" si="1231">G1655</f>
        <v>3176.1</v>
      </c>
      <c r="H1654" s="5">
        <f t="shared" si="1231"/>
        <v>3176.1</v>
      </c>
      <c r="I1654" s="5">
        <f t="shared" si="1231"/>
        <v>3176.1</v>
      </c>
      <c r="J1654" s="5">
        <f t="shared" ref="J1654:J1655" si="1232">J1655</f>
        <v>0</v>
      </c>
      <c r="K1654" s="19"/>
    </row>
    <row r="1655" spans="1:11" ht="47.25" x14ac:dyDescent="0.25">
      <c r="A1655" s="4" t="s">
        <v>243</v>
      </c>
      <c r="B1655" s="4" t="s">
        <v>96</v>
      </c>
      <c r="C1655" s="4" t="s">
        <v>81</v>
      </c>
      <c r="D1655" s="4" t="s">
        <v>230</v>
      </c>
      <c r="E1655" s="4"/>
      <c r="F1655" s="14" t="s">
        <v>1299</v>
      </c>
      <c r="G1655" s="5">
        <f>G1656</f>
        <v>3176.1</v>
      </c>
      <c r="H1655" s="5">
        <f t="shared" si="1231"/>
        <v>3176.1</v>
      </c>
      <c r="I1655" s="5">
        <f t="shared" si="1231"/>
        <v>3176.1</v>
      </c>
      <c r="J1655" s="5">
        <f t="shared" si="1232"/>
        <v>0</v>
      </c>
      <c r="K1655" s="19"/>
    </row>
    <row r="1656" spans="1:11" ht="31.5" x14ac:dyDescent="0.25">
      <c r="A1656" s="4" t="s">
        <v>243</v>
      </c>
      <c r="B1656" s="4" t="s">
        <v>96</v>
      </c>
      <c r="C1656" s="4" t="s">
        <v>81</v>
      </c>
      <c r="D1656" s="4" t="s">
        <v>1020</v>
      </c>
      <c r="E1656" s="4"/>
      <c r="F1656" s="14" t="s">
        <v>1021</v>
      </c>
      <c r="G1656" s="5">
        <f t="shared" ref="G1656:I1658" si="1233">G1657</f>
        <v>3176.1</v>
      </c>
      <c r="H1656" s="5">
        <f t="shared" si="1233"/>
        <v>3176.1</v>
      </c>
      <c r="I1656" s="5">
        <f t="shared" si="1233"/>
        <v>3176.1</v>
      </c>
      <c r="J1656" s="5">
        <f t="shared" ref="J1656:J1658" si="1234">J1657</f>
        <v>0</v>
      </c>
      <c r="K1656" s="19"/>
    </row>
    <row r="1657" spans="1:11" ht="31.5" x14ac:dyDescent="0.25">
      <c r="A1657" s="4" t="s">
        <v>243</v>
      </c>
      <c r="B1657" s="4" t="s">
        <v>96</v>
      </c>
      <c r="C1657" s="4" t="s">
        <v>81</v>
      </c>
      <c r="D1657" s="4" t="s">
        <v>1023</v>
      </c>
      <c r="E1657" s="4"/>
      <c r="F1657" s="14" t="s">
        <v>1022</v>
      </c>
      <c r="G1657" s="5">
        <f t="shared" si="1233"/>
        <v>3176.1</v>
      </c>
      <c r="H1657" s="5">
        <f t="shared" si="1233"/>
        <v>3176.1</v>
      </c>
      <c r="I1657" s="5">
        <f t="shared" si="1233"/>
        <v>3176.1</v>
      </c>
      <c r="J1657" s="5">
        <f t="shared" si="1234"/>
        <v>0</v>
      </c>
      <c r="K1657" s="19"/>
    </row>
    <row r="1658" spans="1:11" x14ac:dyDescent="0.25">
      <c r="A1658" s="4" t="s">
        <v>243</v>
      </c>
      <c r="B1658" s="4" t="s">
        <v>96</v>
      </c>
      <c r="C1658" s="4" t="s">
        <v>81</v>
      </c>
      <c r="D1658" s="4" t="s">
        <v>1023</v>
      </c>
      <c r="E1658" s="4" t="s">
        <v>17</v>
      </c>
      <c r="F1658" s="14" t="s">
        <v>576</v>
      </c>
      <c r="G1658" s="5">
        <f t="shared" si="1233"/>
        <v>3176.1</v>
      </c>
      <c r="H1658" s="5">
        <f t="shared" si="1233"/>
        <v>3176.1</v>
      </c>
      <c r="I1658" s="5">
        <f t="shared" si="1233"/>
        <v>3176.1</v>
      </c>
      <c r="J1658" s="5">
        <f t="shared" si="1234"/>
        <v>0</v>
      </c>
      <c r="K1658" s="19"/>
    </row>
    <row r="1659" spans="1:11" ht="63" x14ac:dyDescent="0.25">
      <c r="A1659" s="4" t="s">
        <v>243</v>
      </c>
      <c r="B1659" s="4" t="s">
        <v>96</v>
      </c>
      <c r="C1659" s="4" t="s">
        <v>81</v>
      </c>
      <c r="D1659" s="4" t="s">
        <v>1023</v>
      </c>
      <c r="E1659" s="4" t="s">
        <v>205</v>
      </c>
      <c r="F1659" s="14" t="s">
        <v>577</v>
      </c>
      <c r="G1659" s="5">
        <v>3176.1</v>
      </c>
      <c r="H1659" s="5">
        <v>3176.1</v>
      </c>
      <c r="I1659" s="5">
        <v>3176.1</v>
      </c>
      <c r="J1659" s="5"/>
      <c r="K1659" s="19"/>
    </row>
    <row r="1660" spans="1:11" ht="31.5" x14ac:dyDescent="0.25">
      <c r="A1660" s="4" t="s">
        <v>243</v>
      </c>
      <c r="B1660" s="4" t="s">
        <v>96</v>
      </c>
      <c r="C1660" s="4" t="s">
        <v>81</v>
      </c>
      <c r="D1660" s="4" t="s">
        <v>212</v>
      </c>
      <c r="E1660" s="4"/>
      <c r="F1660" s="14" t="s">
        <v>1330</v>
      </c>
      <c r="G1660" s="5">
        <f t="shared" ref="G1660:I1664" si="1235">G1661</f>
        <v>3351.4</v>
      </c>
      <c r="H1660" s="5">
        <f t="shared" si="1235"/>
        <v>3351.4</v>
      </c>
      <c r="I1660" s="5">
        <f t="shared" si="1235"/>
        <v>3351.4</v>
      </c>
      <c r="J1660" s="5">
        <f t="shared" ref="J1660:J1664" si="1236">J1661</f>
        <v>0</v>
      </c>
      <c r="K1660" s="19"/>
    </row>
    <row r="1661" spans="1:11" ht="31.5" x14ac:dyDescent="0.25">
      <c r="A1661" s="4" t="s">
        <v>243</v>
      </c>
      <c r="B1661" s="4" t="s">
        <v>96</v>
      </c>
      <c r="C1661" s="4" t="s">
        <v>81</v>
      </c>
      <c r="D1661" s="4" t="s">
        <v>231</v>
      </c>
      <c r="E1661" s="4"/>
      <c r="F1661" s="14" t="s">
        <v>1342</v>
      </c>
      <c r="G1661" s="5">
        <f>G1662+G1666</f>
        <v>3351.4</v>
      </c>
      <c r="H1661" s="5">
        <f t="shared" ref="H1661:J1661" si="1237">H1662+H1666</f>
        <v>3351.4</v>
      </c>
      <c r="I1661" s="5">
        <f t="shared" si="1237"/>
        <v>3351.4</v>
      </c>
      <c r="J1661" s="5">
        <f t="shared" si="1237"/>
        <v>0</v>
      </c>
      <c r="K1661" s="19"/>
    </row>
    <row r="1662" spans="1:11" ht="47.25" x14ac:dyDescent="0.25">
      <c r="A1662" s="4" t="s">
        <v>243</v>
      </c>
      <c r="B1662" s="4" t="s">
        <v>96</v>
      </c>
      <c r="C1662" s="4" t="s">
        <v>81</v>
      </c>
      <c r="D1662" s="4" t="s">
        <v>232</v>
      </c>
      <c r="E1662" s="4"/>
      <c r="F1662" s="14" t="s">
        <v>1343</v>
      </c>
      <c r="G1662" s="5">
        <f t="shared" si="1235"/>
        <v>2420.5</v>
      </c>
      <c r="H1662" s="5">
        <f t="shared" si="1235"/>
        <v>2420.5</v>
      </c>
      <c r="I1662" s="5">
        <f t="shared" si="1235"/>
        <v>2420.5</v>
      </c>
      <c r="J1662" s="5">
        <f t="shared" si="1236"/>
        <v>0</v>
      </c>
      <c r="K1662" s="19"/>
    </row>
    <row r="1663" spans="1:11" ht="31.5" x14ac:dyDescent="0.25">
      <c r="A1663" s="4" t="s">
        <v>243</v>
      </c>
      <c r="B1663" s="4" t="s">
        <v>96</v>
      </c>
      <c r="C1663" s="4" t="s">
        <v>81</v>
      </c>
      <c r="D1663" s="4" t="s">
        <v>227</v>
      </c>
      <c r="E1663" s="4"/>
      <c r="F1663" s="14" t="s">
        <v>830</v>
      </c>
      <c r="G1663" s="5">
        <f t="shared" si="1235"/>
        <v>2420.5</v>
      </c>
      <c r="H1663" s="5">
        <f t="shared" si="1235"/>
        <v>2420.5</v>
      </c>
      <c r="I1663" s="5">
        <f t="shared" si="1235"/>
        <v>2420.5</v>
      </c>
      <c r="J1663" s="5">
        <f t="shared" si="1236"/>
        <v>0</v>
      </c>
      <c r="K1663" s="19"/>
    </row>
    <row r="1664" spans="1:11" ht="31.5" x14ac:dyDescent="0.25">
      <c r="A1664" s="4" t="s">
        <v>243</v>
      </c>
      <c r="B1664" s="4" t="s">
        <v>96</v>
      </c>
      <c r="C1664" s="4" t="s">
        <v>81</v>
      </c>
      <c r="D1664" s="4" t="s">
        <v>227</v>
      </c>
      <c r="E1664" s="4" t="s">
        <v>15</v>
      </c>
      <c r="F1664" s="14" t="s">
        <v>560</v>
      </c>
      <c r="G1664" s="5">
        <f t="shared" si="1235"/>
        <v>2420.5</v>
      </c>
      <c r="H1664" s="5">
        <f t="shared" si="1235"/>
        <v>2420.5</v>
      </c>
      <c r="I1664" s="5">
        <f t="shared" si="1235"/>
        <v>2420.5</v>
      </c>
      <c r="J1664" s="5">
        <f t="shared" si="1236"/>
        <v>0</v>
      </c>
      <c r="K1664" s="19"/>
    </row>
    <row r="1665" spans="1:11" ht="31.5" x14ac:dyDescent="0.25">
      <c r="A1665" s="4" t="s">
        <v>243</v>
      </c>
      <c r="B1665" s="4" t="s">
        <v>96</v>
      </c>
      <c r="C1665" s="4" t="s">
        <v>81</v>
      </c>
      <c r="D1665" s="4" t="s">
        <v>227</v>
      </c>
      <c r="E1665" s="4" t="s">
        <v>16</v>
      </c>
      <c r="F1665" s="14" t="s">
        <v>561</v>
      </c>
      <c r="G1665" s="5">
        <v>2420.5</v>
      </c>
      <c r="H1665" s="5">
        <v>2420.5</v>
      </c>
      <c r="I1665" s="5">
        <v>2420.5</v>
      </c>
      <c r="J1665" s="5"/>
      <c r="K1665" s="19"/>
    </row>
    <row r="1666" spans="1:11" ht="47.25" x14ac:dyDescent="0.25">
      <c r="A1666" s="4" t="s">
        <v>243</v>
      </c>
      <c r="B1666" s="4" t="s">
        <v>96</v>
      </c>
      <c r="C1666" s="4" t="s">
        <v>81</v>
      </c>
      <c r="D1666" s="4" t="s">
        <v>958</v>
      </c>
      <c r="E1666" s="4"/>
      <c r="F1666" s="14" t="s">
        <v>1033</v>
      </c>
      <c r="G1666" s="5">
        <f>G1667</f>
        <v>930.9</v>
      </c>
      <c r="H1666" s="5">
        <f t="shared" ref="H1666:J1668" si="1238">H1667</f>
        <v>930.9</v>
      </c>
      <c r="I1666" s="5">
        <f t="shared" si="1238"/>
        <v>930.9</v>
      </c>
      <c r="J1666" s="5">
        <f t="shared" si="1238"/>
        <v>0</v>
      </c>
      <c r="K1666" s="19"/>
    </row>
    <row r="1667" spans="1:11" ht="63" x14ac:dyDescent="0.25">
      <c r="A1667" s="4" t="s">
        <v>243</v>
      </c>
      <c r="B1667" s="4" t="s">
        <v>96</v>
      </c>
      <c r="C1667" s="4" t="s">
        <v>81</v>
      </c>
      <c r="D1667" s="4" t="s">
        <v>959</v>
      </c>
      <c r="E1667" s="4"/>
      <c r="F1667" s="14" t="s">
        <v>968</v>
      </c>
      <c r="G1667" s="5">
        <f>G1668</f>
        <v>930.9</v>
      </c>
      <c r="H1667" s="5">
        <f t="shared" si="1238"/>
        <v>930.9</v>
      </c>
      <c r="I1667" s="5">
        <f t="shared" si="1238"/>
        <v>930.9</v>
      </c>
      <c r="J1667" s="5">
        <f t="shared" si="1238"/>
        <v>0</v>
      </c>
      <c r="K1667" s="19"/>
    </row>
    <row r="1668" spans="1:11" ht="31.5" x14ac:dyDescent="0.25">
      <c r="A1668" s="4" t="s">
        <v>243</v>
      </c>
      <c r="B1668" s="4" t="s">
        <v>96</v>
      </c>
      <c r="C1668" s="4" t="s">
        <v>81</v>
      </c>
      <c r="D1668" s="4" t="s">
        <v>959</v>
      </c>
      <c r="E1668" s="4" t="s">
        <v>15</v>
      </c>
      <c r="F1668" s="14" t="s">
        <v>560</v>
      </c>
      <c r="G1668" s="5">
        <f>G1669</f>
        <v>930.9</v>
      </c>
      <c r="H1668" s="5">
        <f t="shared" si="1238"/>
        <v>930.9</v>
      </c>
      <c r="I1668" s="5">
        <f t="shared" si="1238"/>
        <v>930.9</v>
      </c>
      <c r="J1668" s="5">
        <f t="shared" si="1238"/>
        <v>0</v>
      </c>
      <c r="K1668" s="19"/>
    </row>
    <row r="1669" spans="1:11" ht="31.5" x14ac:dyDescent="0.25">
      <c r="A1669" s="4" t="s">
        <v>243</v>
      </c>
      <c r="B1669" s="4" t="s">
        <v>96</v>
      </c>
      <c r="C1669" s="4" t="s">
        <v>81</v>
      </c>
      <c r="D1669" s="4" t="s">
        <v>959</v>
      </c>
      <c r="E1669" s="4" t="s">
        <v>16</v>
      </c>
      <c r="F1669" s="14" t="s">
        <v>561</v>
      </c>
      <c r="G1669" s="5">
        <v>930.9</v>
      </c>
      <c r="H1669" s="5">
        <v>930.9</v>
      </c>
      <c r="I1669" s="5">
        <v>930.9</v>
      </c>
      <c r="J1669" s="5"/>
      <c r="K1669" s="19"/>
    </row>
    <row r="1670" spans="1:11" s="10" customFormat="1" ht="31.5" x14ac:dyDescent="0.25">
      <c r="A1670" s="9" t="s">
        <v>243</v>
      </c>
      <c r="B1670" s="9" t="s">
        <v>96</v>
      </c>
      <c r="C1670" s="9" t="s">
        <v>96</v>
      </c>
      <c r="D1670" s="9"/>
      <c r="E1670" s="9"/>
      <c r="F1670" s="13" t="s">
        <v>543</v>
      </c>
      <c r="G1670" s="11">
        <f>G1671</f>
        <v>9771.2000000000007</v>
      </c>
      <c r="H1670" s="11">
        <f t="shared" ref="H1670:J1670" si="1239">H1671</f>
        <v>9236.2000000000007</v>
      </c>
      <c r="I1670" s="11">
        <f t="shared" si="1239"/>
        <v>9236.2000000000007</v>
      </c>
      <c r="J1670" s="11">
        <f t="shared" si="1239"/>
        <v>0</v>
      </c>
      <c r="K1670" s="18"/>
    </row>
    <row r="1671" spans="1:11" ht="31.5" x14ac:dyDescent="0.25">
      <c r="A1671" s="4" t="s">
        <v>243</v>
      </c>
      <c r="B1671" s="4" t="s">
        <v>96</v>
      </c>
      <c r="C1671" s="4" t="s">
        <v>96</v>
      </c>
      <c r="D1671" s="4" t="s">
        <v>206</v>
      </c>
      <c r="E1671" s="4"/>
      <c r="F1671" s="14" t="s">
        <v>1061</v>
      </c>
      <c r="G1671" s="5">
        <f t="shared" ref="G1671:I1673" si="1240">G1672</f>
        <v>9771.2000000000007</v>
      </c>
      <c r="H1671" s="5">
        <f t="shared" si="1240"/>
        <v>9236.2000000000007</v>
      </c>
      <c r="I1671" s="5">
        <f t="shared" si="1240"/>
        <v>9236.2000000000007</v>
      </c>
      <c r="J1671" s="5">
        <f t="shared" ref="J1671:J1673" si="1241">J1672</f>
        <v>0</v>
      </c>
      <c r="K1671" s="19"/>
    </row>
    <row r="1672" spans="1:11" ht="31.5" x14ac:dyDescent="0.25">
      <c r="A1672" s="4" t="s">
        <v>243</v>
      </c>
      <c r="B1672" s="4" t="s">
        <v>96</v>
      </c>
      <c r="C1672" s="4" t="s">
        <v>96</v>
      </c>
      <c r="D1672" s="4" t="s">
        <v>234</v>
      </c>
      <c r="E1672" s="4"/>
      <c r="F1672" s="14" t="s">
        <v>1380</v>
      </c>
      <c r="G1672" s="5">
        <f t="shared" si="1240"/>
        <v>9771.2000000000007</v>
      </c>
      <c r="H1672" s="5">
        <f t="shared" si="1240"/>
        <v>9236.2000000000007</v>
      </c>
      <c r="I1672" s="5">
        <f t="shared" si="1240"/>
        <v>9236.2000000000007</v>
      </c>
      <c r="J1672" s="5">
        <f t="shared" si="1241"/>
        <v>0</v>
      </c>
      <c r="K1672" s="19"/>
    </row>
    <row r="1673" spans="1:11" ht="31.5" x14ac:dyDescent="0.25">
      <c r="A1673" s="4" t="s">
        <v>243</v>
      </c>
      <c r="B1673" s="4" t="s">
        <v>96</v>
      </c>
      <c r="C1673" s="4" t="s">
        <v>96</v>
      </c>
      <c r="D1673" s="4" t="s">
        <v>235</v>
      </c>
      <c r="E1673" s="4"/>
      <c r="F1673" s="14" t="s">
        <v>1381</v>
      </c>
      <c r="G1673" s="5">
        <f t="shared" si="1240"/>
        <v>9771.2000000000007</v>
      </c>
      <c r="H1673" s="5">
        <f t="shared" si="1240"/>
        <v>9236.2000000000007</v>
      </c>
      <c r="I1673" s="5">
        <f t="shared" si="1240"/>
        <v>9236.2000000000007</v>
      </c>
      <c r="J1673" s="5">
        <f t="shared" si="1241"/>
        <v>0</v>
      </c>
      <c r="K1673" s="19"/>
    </row>
    <row r="1674" spans="1:11" ht="47.25" x14ac:dyDescent="0.25">
      <c r="A1674" s="4" t="s">
        <v>243</v>
      </c>
      <c r="B1674" s="4" t="s">
        <v>96</v>
      </c>
      <c r="C1674" s="4" t="s">
        <v>96</v>
      </c>
      <c r="D1674" s="4" t="s">
        <v>233</v>
      </c>
      <c r="E1674" s="4"/>
      <c r="F1674" s="14" t="s">
        <v>594</v>
      </c>
      <c r="G1674" s="5">
        <f t="shared" ref="G1674:I1674" si="1242">G1675+G1677+G1679</f>
        <v>9771.2000000000007</v>
      </c>
      <c r="H1674" s="5">
        <f t="shared" si="1242"/>
        <v>9236.2000000000007</v>
      </c>
      <c r="I1674" s="5">
        <f t="shared" si="1242"/>
        <v>9236.2000000000007</v>
      </c>
      <c r="J1674" s="5">
        <f t="shared" ref="J1674" si="1243">J1675+J1677+J1679</f>
        <v>0</v>
      </c>
      <c r="K1674" s="19"/>
    </row>
    <row r="1675" spans="1:11" ht="78.75" x14ac:dyDescent="0.25">
      <c r="A1675" s="4" t="s">
        <v>243</v>
      </c>
      <c r="B1675" s="4" t="s">
        <v>96</v>
      </c>
      <c r="C1675" s="4" t="s">
        <v>96</v>
      </c>
      <c r="D1675" s="4" t="s">
        <v>233</v>
      </c>
      <c r="E1675" s="4" t="s">
        <v>22</v>
      </c>
      <c r="F1675" s="14" t="s">
        <v>557</v>
      </c>
      <c r="G1675" s="5">
        <f t="shared" ref="G1675:I1675" si="1244">G1676</f>
        <v>7181.5000000000009</v>
      </c>
      <c r="H1675" s="5">
        <f t="shared" si="1244"/>
        <v>6643.1</v>
      </c>
      <c r="I1675" s="5">
        <f t="shared" si="1244"/>
        <v>6643.1</v>
      </c>
      <c r="J1675" s="5">
        <f t="shared" ref="J1675" si="1245">J1676</f>
        <v>0</v>
      </c>
      <c r="K1675" s="19"/>
    </row>
    <row r="1676" spans="1:11" x14ac:dyDescent="0.25">
      <c r="A1676" s="4" t="s">
        <v>243</v>
      </c>
      <c r="B1676" s="4" t="s">
        <v>96</v>
      </c>
      <c r="C1676" s="4" t="s">
        <v>96</v>
      </c>
      <c r="D1676" s="4" t="s">
        <v>233</v>
      </c>
      <c r="E1676" s="4" t="s">
        <v>23</v>
      </c>
      <c r="F1676" s="14" t="s">
        <v>558</v>
      </c>
      <c r="G1676" s="5">
        <v>7181.5000000000009</v>
      </c>
      <c r="H1676" s="5">
        <v>6643.1</v>
      </c>
      <c r="I1676" s="5">
        <v>6643.1</v>
      </c>
      <c r="J1676" s="5"/>
      <c r="K1676" s="19"/>
    </row>
    <row r="1677" spans="1:11" ht="31.5" x14ac:dyDescent="0.25">
      <c r="A1677" s="4" t="s">
        <v>243</v>
      </c>
      <c r="B1677" s="4" t="s">
        <v>96</v>
      </c>
      <c r="C1677" s="4" t="s">
        <v>96</v>
      </c>
      <c r="D1677" s="4" t="s">
        <v>233</v>
      </c>
      <c r="E1677" s="4" t="s">
        <v>15</v>
      </c>
      <c r="F1677" s="14" t="s">
        <v>560</v>
      </c>
      <c r="G1677" s="5">
        <f t="shared" ref="G1677:I1677" si="1246">G1678</f>
        <v>2470.9</v>
      </c>
      <c r="H1677" s="5">
        <f t="shared" si="1246"/>
        <v>2474.3000000000002</v>
      </c>
      <c r="I1677" s="5">
        <f t="shared" si="1246"/>
        <v>2474.3000000000002</v>
      </c>
      <c r="J1677" s="5">
        <f t="shared" ref="J1677" si="1247">J1678</f>
        <v>0</v>
      </c>
      <c r="K1677" s="19"/>
    </row>
    <row r="1678" spans="1:11" ht="31.5" x14ac:dyDescent="0.25">
      <c r="A1678" s="4" t="s">
        <v>243</v>
      </c>
      <c r="B1678" s="4" t="s">
        <v>96</v>
      </c>
      <c r="C1678" s="4" t="s">
        <v>96</v>
      </c>
      <c r="D1678" s="4" t="s">
        <v>233</v>
      </c>
      <c r="E1678" s="4" t="s">
        <v>16</v>
      </c>
      <c r="F1678" s="14" t="s">
        <v>561</v>
      </c>
      <c r="G1678" s="5">
        <v>2470.9</v>
      </c>
      <c r="H1678" s="5">
        <v>2474.3000000000002</v>
      </c>
      <c r="I1678" s="5">
        <v>2474.3000000000002</v>
      </c>
      <c r="J1678" s="5"/>
      <c r="K1678" s="19"/>
    </row>
    <row r="1679" spans="1:11" x14ac:dyDescent="0.25">
      <c r="A1679" s="4" t="s">
        <v>243</v>
      </c>
      <c r="B1679" s="4" t="s">
        <v>96</v>
      </c>
      <c r="C1679" s="4" t="s">
        <v>96</v>
      </c>
      <c r="D1679" s="4" t="s">
        <v>233</v>
      </c>
      <c r="E1679" s="4" t="s">
        <v>17</v>
      </c>
      <c r="F1679" s="14" t="s">
        <v>576</v>
      </c>
      <c r="G1679" s="5">
        <f t="shared" ref="G1679:I1679" si="1248">G1680</f>
        <v>118.8</v>
      </c>
      <c r="H1679" s="5">
        <f t="shared" si="1248"/>
        <v>118.8</v>
      </c>
      <c r="I1679" s="5">
        <f t="shared" si="1248"/>
        <v>118.8</v>
      </c>
      <c r="J1679" s="5">
        <f t="shared" ref="J1679" si="1249">J1680</f>
        <v>0</v>
      </c>
      <c r="K1679" s="19"/>
    </row>
    <row r="1680" spans="1:11" x14ac:dyDescent="0.25">
      <c r="A1680" s="4" t="s">
        <v>243</v>
      </c>
      <c r="B1680" s="4" t="s">
        <v>96</v>
      </c>
      <c r="C1680" s="4" t="s">
        <v>96</v>
      </c>
      <c r="D1680" s="4" t="s">
        <v>233</v>
      </c>
      <c r="E1680" s="4" t="s">
        <v>24</v>
      </c>
      <c r="F1680" s="14" t="s">
        <v>579</v>
      </c>
      <c r="G1680" s="5">
        <v>118.8</v>
      </c>
      <c r="H1680" s="5">
        <v>118.8</v>
      </c>
      <c r="I1680" s="5">
        <v>118.8</v>
      </c>
      <c r="J1680" s="5"/>
      <c r="K1680" s="19"/>
    </row>
    <row r="1681" spans="1:11" s="3" customFormat="1" x14ac:dyDescent="0.25">
      <c r="A1681" s="7" t="s">
        <v>243</v>
      </c>
      <c r="B1681" s="7" t="s">
        <v>40</v>
      </c>
      <c r="C1681" s="7"/>
      <c r="D1681" s="7"/>
      <c r="E1681" s="7"/>
      <c r="F1681" s="28" t="s">
        <v>520</v>
      </c>
      <c r="G1681" s="8">
        <f t="shared" ref="G1681:I1683" si="1250">G1682</f>
        <v>1136.5</v>
      </c>
      <c r="H1681" s="8">
        <f t="shared" si="1250"/>
        <v>2433.5</v>
      </c>
      <c r="I1681" s="8">
        <f t="shared" si="1250"/>
        <v>1088.5</v>
      </c>
      <c r="J1681" s="8">
        <f t="shared" ref="J1681:J1683" si="1251">J1682</f>
        <v>0</v>
      </c>
      <c r="K1681" s="17"/>
    </row>
    <row r="1682" spans="1:11" s="10" customFormat="1" ht="31.5" x14ac:dyDescent="0.25">
      <c r="A1682" s="9" t="s">
        <v>243</v>
      </c>
      <c r="B1682" s="9" t="s">
        <v>40</v>
      </c>
      <c r="C1682" s="9" t="s">
        <v>81</v>
      </c>
      <c r="D1682" s="9"/>
      <c r="E1682" s="9"/>
      <c r="F1682" s="13" t="s">
        <v>544</v>
      </c>
      <c r="G1682" s="11">
        <f>G1683</f>
        <v>1136.5</v>
      </c>
      <c r="H1682" s="11">
        <f t="shared" si="1250"/>
        <v>2433.5</v>
      </c>
      <c r="I1682" s="11">
        <f t="shared" si="1250"/>
        <v>1088.5</v>
      </c>
      <c r="J1682" s="11">
        <f t="shared" si="1251"/>
        <v>0</v>
      </c>
      <c r="K1682" s="18"/>
    </row>
    <row r="1683" spans="1:11" ht="31.5" x14ac:dyDescent="0.25">
      <c r="A1683" s="4" t="s">
        <v>243</v>
      </c>
      <c r="B1683" s="4" t="s">
        <v>40</v>
      </c>
      <c r="C1683" s="4" t="s">
        <v>81</v>
      </c>
      <c r="D1683" s="4" t="s">
        <v>75</v>
      </c>
      <c r="E1683" s="4"/>
      <c r="F1683" s="14" t="s">
        <v>1303</v>
      </c>
      <c r="G1683" s="5">
        <f t="shared" si="1250"/>
        <v>1136.5</v>
      </c>
      <c r="H1683" s="5">
        <f t="shared" si="1250"/>
        <v>2433.5</v>
      </c>
      <c r="I1683" s="5">
        <f t="shared" si="1250"/>
        <v>1088.5</v>
      </c>
      <c r="J1683" s="5">
        <f t="shared" si="1251"/>
        <v>0</v>
      </c>
      <c r="K1683" s="19"/>
    </row>
    <row r="1684" spans="1:11" ht="31.5" x14ac:dyDescent="0.25">
      <c r="A1684" s="4" t="s">
        <v>243</v>
      </c>
      <c r="B1684" s="4" t="s">
        <v>40</v>
      </c>
      <c r="C1684" s="4" t="s">
        <v>81</v>
      </c>
      <c r="D1684" s="4" t="s">
        <v>82</v>
      </c>
      <c r="E1684" s="4"/>
      <c r="F1684" s="14" t="s">
        <v>1304</v>
      </c>
      <c r="G1684" s="5">
        <f>G1685+G1693+G1689</f>
        <v>1136.5</v>
      </c>
      <c r="H1684" s="5">
        <f t="shared" ref="H1684:J1684" si="1252">H1685+H1693+H1689</f>
        <v>2433.5</v>
      </c>
      <c r="I1684" s="5">
        <f t="shared" si="1252"/>
        <v>1088.5</v>
      </c>
      <c r="J1684" s="5">
        <f t="shared" si="1252"/>
        <v>0</v>
      </c>
      <c r="K1684" s="19"/>
    </row>
    <row r="1685" spans="1:11" ht="47.25" x14ac:dyDescent="0.25">
      <c r="A1685" s="4" t="s">
        <v>243</v>
      </c>
      <c r="B1685" s="4" t="s">
        <v>40</v>
      </c>
      <c r="C1685" s="4" t="s">
        <v>81</v>
      </c>
      <c r="D1685" s="4" t="s">
        <v>83</v>
      </c>
      <c r="E1685" s="4"/>
      <c r="F1685" s="14" t="s">
        <v>1305</v>
      </c>
      <c r="G1685" s="5">
        <f t="shared" ref="G1685:I1687" si="1253">G1686</f>
        <v>0</v>
      </c>
      <c r="H1685" s="5">
        <f t="shared" si="1253"/>
        <v>1327.5</v>
      </c>
      <c r="I1685" s="5">
        <f t="shared" si="1253"/>
        <v>0</v>
      </c>
      <c r="J1685" s="5">
        <f t="shared" ref="J1685:J1687" si="1254">J1686</f>
        <v>0</v>
      </c>
      <c r="K1685" s="19"/>
    </row>
    <row r="1686" spans="1:11" ht="31.5" x14ac:dyDescent="0.25">
      <c r="A1686" s="4" t="s">
        <v>243</v>
      </c>
      <c r="B1686" s="4" t="s">
        <v>40</v>
      </c>
      <c r="C1686" s="4" t="s">
        <v>81</v>
      </c>
      <c r="D1686" s="4" t="s">
        <v>88</v>
      </c>
      <c r="E1686" s="4"/>
      <c r="F1686" s="14" t="s">
        <v>663</v>
      </c>
      <c r="G1686" s="5">
        <f t="shared" si="1253"/>
        <v>0</v>
      </c>
      <c r="H1686" s="5">
        <f t="shared" si="1253"/>
        <v>1327.5</v>
      </c>
      <c r="I1686" s="5">
        <f t="shared" si="1253"/>
        <v>0</v>
      </c>
      <c r="J1686" s="5">
        <f t="shared" si="1254"/>
        <v>0</v>
      </c>
      <c r="K1686" s="19"/>
    </row>
    <row r="1687" spans="1:11" ht="31.5" x14ac:dyDescent="0.25">
      <c r="A1687" s="4" t="s">
        <v>243</v>
      </c>
      <c r="B1687" s="4" t="s">
        <v>40</v>
      </c>
      <c r="C1687" s="4" t="s">
        <v>81</v>
      </c>
      <c r="D1687" s="4" t="s">
        <v>88</v>
      </c>
      <c r="E1687" s="4" t="s">
        <v>15</v>
      </c>
      <c r="F1687" s="14" t="s">
        <v>560</v>
      </c>
      <c r="G1687" s="5">
        <f t="shared" si="1253"/>
        <v>0</v>
      </c>
      <c r="H1687" s="5">
        <f t="shared" si="1253"/>
        <v>1327.5</v>
      </c>
      <c r="I1687" s="5">
        <f t="shared" si="1253"/>
        <v>0</v>
      </c>
      <c r="J1687" s="5">
        <f t="shared" si="1254"/>
        <v>0</v>
      </c>
      <c r="K1687" s="19"/>
    </row>
    <row r="1688" spans="1:11" ht="31.5" x14ac:dyDescent="0.25">
      <c r="A1688" s="4" t="s">
        <v>243</v>
      </c>
      <c r="B1688" s="4" t="s">
        <v>40</v>
      </c>
      <c r="C1688" s="4" t="s">
        <v>81</v>
      </c>
      <c r="D1688" s="4" t="s">
        <v>88</v>
      </c>
      <c r="E1688" s="4" t="s">
        <v>16</v>
      </c>
      <c r="F1688" s="14" t="s">
        <v>561</v>
      </c>
      <c r="G1688" s="5">
        <v>0</v>
      </c>
      <c r="H1688" s="5">
        <v>1327.5</v>
      </c>
      <c r="I1688" s="5">
        <v>0</v>
      </c>
      <c r="J1688" s="5"/>
      <c r="K1688" s="19"/>
    </row>
    <row r="1689" spans="1:11" ht="31.5" x14ac:dyDescent="0.25">
      <c r="A1689" s="4" t="s">
        <v>243</v>
      </c>
      <c r="B1689" s="4" t="s">
        <v>40</v>
      </c>
      <c r="C1689" s="4" t="s">
        <v>81</v>
      </c>
      <c r="D1689" s="4" t="s">
        <v>94</v>
      </c>
      <c r="E1689" s="4"/>
      <c r="F1689" s="14" t="s">
        <v>1103</v>
      </c>
      <c r="G1689" s="5">
        <f>G1690</f>
        <v>50</v>
      </c>
      <c r="H1689" s="5">
        <f t="shared" ref="H1689:J1691" si="1255">H1690</f>
        <v>17.5</v>
      </c>
      <c r="I1689" s="5">
        <f t="shared" si="1255"/>
        <v>0</v>
      </c>
      <c r="J1689" s="5">
        <f t="shared" si="1255"/>
        <v>0</v>
      </c>
      <c r="K1689" s="19"/>
    </row>
    <row r="1690" spans="1:11" ht="31.5" x14ac:dyDescent="0.25">
      <c r="A1690" s="4" t="s">
        <v>243</v>
      </c>
      <c r="B1690" s="4" t="s">
        <v>40</v>
      </c>
      <c r="C1690" s="4" t="s">
        <v>81</v>
      </c>
      <c r="D1690" s="4" t="s">
        <v>91</v>
      </c>
      <c r="E1690" s="4"/>
      <c r="F1690" s="14" t="s">
        <v>666</v>
      </c>
      <c r="G1690" s="5">
        <f>G1691</f>
        <v>50</v>
      </c>
      <c r="H1690" s="5">
        <f t="shared" si="1255"/>
        <v>17.5</v>
      </c>
      <c r="I1690" s="5">
        <f t="shared" si="1255"/>
        <v>0</v>
      </c>
      <c r="J1690" s="5">
        <f t="shared" si="1255"/>
        <v>0</v>
      </c>
      <c r="K1690" s="19"/>
    </row>
    <row r="1691" spans="1:11" ht="31.5" x14ac:dyDescent="0.25">
      <c r="A1691" s="4" t="s">
        <v>243</v>
      </c>
      <c r="B1691" s="4" t="s">
        <v>40</v>
      </c>
      <c r="C1691" s="4" t="s">
        <v>81</v>
      </c>
      <c r="D1691" s="4" t="s">
        <v>91</v>
      </c>
      <c r="E1691" s="4" t="s">
        <v>15</v>
      </c>
      <c r="F1691" s="14" t="s">
        <v>560</v>
      </c>
      <c r="G1691" s="5">
        <f>G1692</f>
        <v>50</v>
      </c>
      <c r="H1691" s="5">
        <f t="shared" si="1255"/>
        <v>17.5</v>
      </c>
      <c r="I1691" s="5">
        <f t="shared" si="1255"/>
        <v>0</v>
      </c>
      <c r="J1691" s="5">
        <f t="shared" si="1255"/>
        <v>0</v>
      </c>
      <c r="K1691" s="19"/>
    </row>
    <row r="1692" spans="1:11" ht="31.5" x14ac:dyDescent="0.25">
      <c r="A1692" s="4" t="s">
        <v>243</v>
      </c>
      <c r="B1692" s="4" t="s">
        <v>40</v>
      </c>
      <c r="C1692" s="4" t="s">
        <v>81</v>
      </c>
      <c r="D1692" s="4" t="s">
        <v>91</v>
      </c>
      <c r="E1692" s="4" t="s">
        <v>16</v>
      </c>
      <c r="F1692" s="14" t="s">
        <v>561</v>
      </c>
      <c r="G1692" s="5">
        <v>50</v>
      </c>
      <c r="H1692" s="5">
        <v>17.5</v>
      </c>
      <c r="I1692" s="5">
        <v>0</v>
      </c>
      <c r="J1692" s="5"/>
      <c r="K1692" s="19"/>
    </row>
    <row r="1693" spans="1:11" ht="31.5" x14ac:dyDescent="0.25">
      <c r="A1693" s="4" t="s">
        <v>243</v>
      </c>
      <c r="B1693" s="4" t="s">
        <v>40</v>
      </c>
      <c r="C1693" s="4" t="s">
        <v>81</v>
      </c>
      <c r="D1693" s="4" t="s">
        <v>237</v>
      </c>
      <c r="E1693" s="4"/>
      <c r="F1693" s="14" t="s">
        <v>1307</v>
      </c>
      <c r="G1693" s="5">
        <f t="shared" ref="G1693:I1695" si="1256">G1694</f>
        <v>1086.5</v>
      </c>
      <c r="H1693" s="5">
        <f t="shared" si="1256"/>
        <v>1088.5</v>
      </c>
      <c r="I1693" s="5">
        <f t="shared" si="1256"/>
        <v>1088.5</v>
      </c>
      <c r="J1693" s="5">
        <f t="shared" ref="J1693:J1695" si="1257">J1694</f>
        <v>0</v>
      </c>
      <c r="K1693" s="19"/>
    </row>
    <row r="1694" spans="1:11" x14ac:dyDescent="0.25">
      <c r="A1694" s="4" t="s">
        <v>243</v>
      </c>
      <c r="B1694" s="4" t="s">
        <v>40</v>
      </c>
      <c r="C1694" s="4" t="s">
        <v>81</v>
      </c>
      <c r="D1694" s="4" t="s">
        <v>236</v>
      </c>
      <c r="E1694" s="4"/>
      <c r="F1694" s="14" t="s">
        <v>667</v>
      </c>
      <c r="G1694" s="5">
        <f t="shared" si="1256"/>
        <v>1086.5</v>
      </c>
      <c r="H1694" s="5">
        <f t="shared" si="1256"/>
        <v>1088.5</v>
      </c>
      <c r="I1694" s="5">
        <f t="shared" si="1256"/>
        <v>1088.5</v>
      </c>
      <c r="J1694" s="5">
        <f t="shared" si="1257"/>
        <v>0</v>
      </c>
      <c r="K1694" s="19"/>
    </row>
    <row r="1695" spans="1:11" ht="31.5" x14ac:dyDescent="0.25">
      <c r="A1695" s="4" t="s">
        <v>243</v>
      </c>
      <c r="B1695" s="4" t="s">
        <v>40</v>
      </c>
      <c r="C1695" s="4" t="s">
        <v>81</v>
      </c>
      <c r="D1695" s="4" t="s">
        <v>236</v>
      </c>
      <c r="E1695" s="4" t="s">
        <v>15</v>
      </c>
      <c r="F1695" s="14" t="s">
        <v>560</v>
      </c>
      <c r="G1695" s="5">
        <f t="shared" si="1256"/>
        <v>1086.5</v>
      </c>
      <c r="H1695" s="5">
        <f t="shared" si="1256"/>
        <v>1088.5</v>
      </c>
      <c r="I1695" s="5">
        <f t="shared" si="1256"/>
        <v>1088.5</v>
      </c>
      <c r="J1695" s="5">
        <f t="shared" si="1257"/>
        <v>0</v>
      </c>
      <c r="K1695" s="19"/>
    </row>
    <row r="1696" spans="1:11" ht="31.5" x14ac:dyDescent="0.25">
      <c r="A1696" s="4" t="s">
        <v>243</v>
      </c>
      <c r="B1696" s="4" t="s">
        <v>40</v>
      </c>
      <c r="C1696" s="4" t="s">
        <v>81</v>
      </c>
      <c r="D1696" s="4" t="s">
        <v>236</v>
      </c>
      <c r="E1696" s="4" t="s">
        <v>16</v>
      </c>
      <c r="F1696" s="14" t="s">
        <v>561</v>
      </c>
      <c r="G1696" s="5">
        <v>1086.5</v>
      </c>
      <c r="H1696" s="5">
        <v>1088.5</v>
      </c>
      <c r="I1696" s="5">
        <v>1088.5</v>
      </c>
      <c r="J1696" s="5"/>
      <c r="K1696" s="19"/>
    </row>
    <row r="1697" spans="1:11" s="3" customFormat="1" x14ac:dyDescent="0.25">
      <c r="A1697" s="7" t="s">
        <v>243</v>
      </c>
      <c r="B1697" s="7" t="s">
        <v>74</v>
      </c>
      <c r="C1697" s="7"/>
      <c r="D1697" s="7"/>
      <c r="E1697" s="7"/>
      <c r="F1697" s="28" t="s">
        <v>521</v>
      </c>
      <c r="G1697" s="8">
        <f t="shared" ref="G1697:I1697" si="1258">G1698</f>
        <v>3128.5</v>
      </c>
      <c r="H1697" s="8">
        <f t="shared" si="1258"/>
        <v>3128.5</v>
      </c>
      <c r="I1697" s="8">
        <f t="shared" si="1258"/>
        <v>3128.5</v>
      </c>
      <c r="J1697" s="8">
        <f t="shared" ref="J1697" si="1259">J1698</f>
        <v>0</v>
      </c>
      <c r="K1697" s="17"/>
    </row>
    <row r="1698" spans="1:11" s="10" customFormat="1" x14ac:dyDescent="0.25">
      <c r="A1698" s="9" t="s">
        <v>243</v>
      </c>
      <c r="B1698" s="9" t="s">
        <v>74</v>
      </c>
      <c r="C1698" s="9" t="s">
        <v>74</v>
      </c>
      <c r="D1698" s="9"/>
      <c r="E1698" s="9"/>
      <c r="F1698" s="13" t="s">
        <v>547</v>
      </c>
      <c r="G1698" s="11">
        <f t="shared" ref="G1698:I1698" si="1260">G1699+G1705</f>
        <v>3128.5</v>
      </c>
      <c r="H1698" s="11">
        <f t="shared" si="1260"/>
        <v>3128.5</v>
      </c>
      <c r="I1698" s="11">
        <f t="shared" si="1260"/>
        <v>3128.5</v>
      </c>
      <c r="J1698" s="11">
        <f t="shared" ref="J1698" si="1261">J1699+J1705</f>
        <v>0</v>
      </c>
      <c r="K1698" s="18"/>
    </row>
    <row r="1699" spans="1:11" x14ac:dyDescent="0.25">
      <c r="A1699" s="4" t="s">
        <v>243</v>
      </c>
      <c r="B1699" s="4" t="s">
        <v>74</v>
      </c>
      <c r="C1699" s="4" t="s">
        <v>74</v>
      </c>
      <c r="D1699" s="4" t="s">
        <v>133</v>
      </c>
      <c r="E1699" s="4"/>
      <c r="F1699" s="14" t="s">
        <v>1181</v>
      </c>
      <c r="G1699" s="5">
        <f t="shared" ref="G1699:I1703" si="1262">G1700</f>
        <v>2928.5</v>
      </c>
      <c r="H1699" s="5">
        <f t="shared" si="1262"/>
        <v>2928.5</v>
      </c>
      <c r="I1699" s="5">
        <f t="shared" si="1262"/>
        <v>2928.5</v>
      </c>
      <c r="J1699" s="5">
        <f t="shared" ref="J1699:J1703" si="1263">J1700</f>
        <v>0</v>
      </c>
      <c r="K1699" s="19"/>
    </row>
    <row r="1700" spans="1:11" ht="47.25" x14ac:dyDescent="0.25">
      <c r="A1700" s="4" t="s">
        <v>243</v>
      </c>
      <c r="B1700" s="4" t="s">
        <v>74</v>
      </c>
      <c r="C1700" s="4" t="s">
        <v>74</v>
      </c>
      <c r="D1700" s="4" t="s">
        <v>137</v>
      </c>
      <c r="E1700" s="4"/>
      <c r="F1700" s="14" t="s">
        <v>1186</v>
      </c>
      <c r="G1700" s="5">
        <f t="shared" si="1262"/>
        <v>2928.5</v>
      </c>
      <c r="H1700" s="5">
        <f t="shared" si="1262"/>
        <v>2928.5</v>
      </c>
      <c r="I1700" s="5">
        <f t="shared" si="1262"/>
        <v>2928.5</v>
      </c>
      <c r="J1700" s="5">
        <f t="shared" si="1263"/>
        <v>0</v>
      </c>
      <c r="K1700" s="19"/>
    </row>
    <row r="1701" spans="1:11" ht="31.5" x14ac:dyDescent="0.25">
      <c r="A1701" s="4" t="s">
        <v>243</v>
      </c>
      <c r="B1701" s="4" t="s">
        <v>74</v>
      </c>
      <c r="C1701" s="4" t="s">
        <v>74</v>
      </c>
      <c r="D1701" s="4" t="s">
        <v>138</v>
      </c>
      <c r="E1701" s="4"/>
      <c r="F1701" s="14" t="s">
        <v>1187</v>
      </c>
      <c r="G1701" s="5">
        <f t="shared" si="1262"/>
        <v>2928.5</v>
      </c>
      <c r="H1701" s="5">
        <f t="shared" si="1262"/>
        <v>2928.5</v>
      </c>
      <c r="I1701" s="5">
        <f t="shared" si="1262"/>
        <v>2928.5</v>
      </c>
      <c r="J1701" s="5">
        <f t="shared" si="1263"/>
        <v>0</v>
      </c>
      <c r="K1701" s="19"/>
    </row>
    <row r="1702" spans="1:11" ht="63" x14ac:dyDescent="0.25">
      <c r="A1702" s="4" t="s">
        <v>243</v>
      </c>
      <c r="B1702" s="4" t="s">
        <v>74</v>
      </c>
      <c r="C1702" s="4" t="s">
        <v>74</v>
      </c>
      <c r="D1702" s="4" t="s">
        <v>238</v>
      </c>
      <c r="E1702" s="4"/>
      <c r="F1702" s="14" t="s">
        <v>620</v>
      </c>
      <c r="G1702" s="5">
        <f t="shared" si="1262"/>
        <v>2928.5</v>
      </c>
      <c r="H1702" s="5">
        <f t="shared" si="1262"/>
        <v>2928.5</v>
      </c>
      <c r="I1702" s="5">
        <f t="shared" si="1262"/>
        <v>2928.5</v>
      </c>
      <c r="J1702" s="5">
        <f t="shared" si="1263"/>
        <v>0</v>
      </c>
      <c r="K1702" s="19"/>
    </row>
    <row r="1703" spans="1:11" ht="31.5" x14ac:dyDescent="0.25">
      <c r="A1703" s="4" t="s">
        <v>243</v>
      </c>
      <c r="B1703" s="4" t="s">
        <v>74</v>
      </c>
      <c r="C1703" s="4" t="s">
        <v>74</v>
      </c>
      <c r="D1703" s="4" t="s">
        <v>238</v>
      </c>
      <c r="E1703" s="4" t="s">
        <v>92</v>
      </c>
      <c r="F1703" s="14" t="s">
        <v>570</v>
      </c>
      <c r="G1703" s="5">
        <f t="shared" si="1262"/>
        <v>2928.5</v>
      </c>
      <c r="H1703" s="5">
        <f t="shared" si="1262"/>
        <v>2928.5</v>
      </c>
      <c r="I1703" s="5">
        <f t="shared" si="1262"/>
        <v>2928.5</v>
      </c>
      <c r="J1703" s="5">
        <f t="shared" si="1263"/>
        <v>0</v>
      </c>
      <c r="K1703" s="19"/>
    </row>
    <row r="1704" spans="1:11" ht="47.25" x14ac:dyDescent="0.25">
      <c r="A1704" s="4" t="s">
        <v>243</v>
      </c>
      <c r="B1704" s="4" t="s">
        <v>74</v>
      </c>
      <c r="C1704" s="4" t="s">
        <v>74</v>
      </c>
      <c r="D1704" s="4" t="s">
        <v>238</v>
      </c>
      <c r="E1704" s="4" t="s">
        <v>89</v>
      </c>
      <c r="F1704" s="14" t="s">
        <v>573</v>
      </c>
      <c r="G1704" s="5">
        <v>2928.5</v>
      </c>
      <c r="H1704" s="5">
        <v>2928.5</v>
      </c>
      <c r="I1704" s="5">
        <v>2928.5</v>
      </c>
      <c r="J1704" s="5"/>
      <c r="K1704" s="19"/>
    </row>
    <row r="1705" spans="1:11" ht="47.25" x14ac:dyDescent="0.25">
      <c r="A1705" s="4" t="s">
        <v>243</v>
      </c>
      <c r="B1705" s="4" t="s">
        <v>74</v>
      </c>
      <c r="C1705" s="4" t="s">
        <v>74</v>
      </c>
      <c r="D1705" s="4" t="s">
        <v>115</v>
      </c>
      <c r="E1705" s="4"/>
      <c r="F1705" s="14" t="s">
        <v>1199</v>
      </c>
      <c r="G1705" s="5">
        <f t="shared" ref="G1705:I1709" si="1264">G1706</f>
        <v>200</v>
      </c>
      <c r="H1705" s="5">
        <f t="shared" si="1264"/>
        <v>200</v>
      </c>
      <c r="I1705" s="5">
        <f t="shared" si="1264"/>
        <v>200</v>
      </c>
      <c r="J1705" s="5">
        <f t="shared" ref="J1705:J1709" si="1265">J1706</f>
        <v>0</v>
      </c>
      <c r="K1705" s="19"/>
    </row>
    <row r="1706" spans="1:11" ht="31.5" x14ac:dyDescent="0.25">
      <c r="A1706" s="4" t="s">
        <v>243</v>
      </c>
      <c r="B1706" s="4" t="s">
        <v>74</v>
      </c>
      <c r="C1706" s="4" t="s">
        <v>74</v>
      </c>
      <c r="D1706" s="4" t="s">
        <v>139</v>
      </c>
      <c r="E1706" s="4"/>
      <c r="F1706" s="14" t="s">
        <v>1209</v>
      </c>
      <c r="G1706" s="5">
        <f t="shared" si="1264"/>
        <v>200</v>
      </c>
      <c r="H1706" s="5">
        <f t="shared" si="1264"/>
        <v>200</v>
      </c>
      <c r="I1706" s="5">
        <f t="shared" si="1264"/>
        <v>200</v>
      </c>
      <c r="J1706" s="5">
        <f t="shared" si="1265"/>
        <v>0</v>
      </c>
      <c r="K1706" s="19"/>
    </row>
    <row r="1707" spans="1:11" ht="47.25" x14ac:dyDescent="0.25">
      <c r="A1707" s="4" t="s">
        <v>243</v>
      </c>
      <c r="B1707" s="4" t="s">
        <v>74</v>
      </c>
      <c r="C1707" s="4" t="s">
        <v>74</v>
      </c>
      <c r="D1707" s="4" t="s">
        <v>240</v>
      </c>
      <c r="E1707" s="4"/>
      <c r="F1707" s="14" t="s">
        <v>1213</v>
      </c>
      <c r="G1707" s="5">
        <f t="shared" si="1264"/>
        <v>200</v>
      </c>
      <c r="H1707" s="5">
        <f t="shared" si="1264"/>
        <v>200</v>
      </c>
      <c r="I1707" s="5">
        <f t="shared" si="1264"/>
        <v>200</v>
      </c>
      <c r="J1707" s="5">
        <f t="shared" si="1265"/>
        <v>0</v>
      </c>
      <c r="K1707" s="19"/>
    </row>
    <row r="1708" spans="1:11" ht="31.5" x14ac:dyDescent="0.25">
      <c r="A1708" s="4" t="s">
        <v>243</v>
      </c>
      <c r="B1708" s="4" t="s">
        <v>74</v>
      </c>
      <c r="C1708" s="4" t="s">
        <v>74</v>
      </c>
      <c r="D1708" s="4" t="s">
        <v>239</v>
      </c>
      <c r="E1708" s="4"/>
      <c r="F1708" s="14" t="s">
        <v>631</v>
      </c>
      <c r="G1708" s="5">
        <f t="shared" si="1264"/>
        <v>200</v>
      </c>
      <c r="H1708" s="5">
        <f t="shared" si="1264"/>
        <v>200</v>
      </c>
      <c r="I1708" s="5">
        <f t="shared" si="1264"/>
        <v>200</v>
      </c>
      <c r="J1708" s="5">
        <f t="shared" si="1265"/>
        <v>0</v>
      </c>
      <c r="K1708" s="19"/>
    </row>
    <row r="1709" spans="1:11" ht="31.5" x14ac:dyDescent="0.25">
      <c r="A1709" s="4" t="s">
        <v>243</v>
      </c>
      <c r="B1709" s="4" t="s">
        <v>74</v>
      </c>
      <c r="C1709" s="4" t="s">
        <v>74</v>
      </c>
      <c r="D1709" s="4" t="s">
        <v>239</v>
      </c>
      <c r="E1709" s="4" t="s">
        <v>15</v>
      </c>
      <c r="F1709" s="14" t="s">
        <v>560</v>
      </c>
      <c r="G1709" s="5">
        <f t="shared" si="1264"/>
        <v>200</v>
      </c>
      <c r="H1709" s="5">
        <f t="shared" si="1264"/>
        <v>200</v>
      </c>
      <c r="I1709" s="5">
        <f t="shared" si="1264"/>
        <v>200</v>
      </c>
      <c r="J1709" s="5">
        <f t="shared" si="1265"/>
        <v>0</v>
      </c>
      <c r="K1709" s="19"/>
    </row>
    <row r="1710" spans="1:11" ht="31.5" x14ac:dyDescent="0.25">
      <c r="A1710" s="4" t="s">
        <v>243</v>
      </c>
      <c r="B1710" s="4" t="s">
        <v>74</v>
      </c>
      <c r="C1710" s="4" t="s">
        <v>74</v>
      </c>
      <c r="D1710" s="4" t="s">
        <v>239</v>
      </c>
      <c r="E1710" s="4" t="s">
        <v>16</v>
      </c>
      <c r="F1710" s="14" t="s">
        <v>561</v>
      </c>
      <c r="G1710" s="5">
        <v>200</v>
      </c>
      <c r="H1710" s="5">
        <v>200</v>
      </c>
      <c r="I1710" s="5">
        <v>200</v>
      </c>
      <c r="J1710" s="5"/>
      <c r="K1710" s="19"/>
    </row>
    <row r="1711" spans="1:11" s="3" customFormat="1" x14ac:dyDescent="0.25">
      <c r="A1711" s="7" t="s">
        <v>243</v>
      </c>
      <c r="B1711" s="7" t="s">
        <v>35</v>
      </c>
      <c r="C1711" s="7"/>
      <c r="D1711" s="7"/>
      <c r="E1711" s="7"/>
      <c r="F1711" s="28" t="s">
        <v>522</v>
      </c>
      <c r="G1711" s="8">
        <f t="shared" ref="G1711:I1717" si="1266">G1712</f>
        <v>1452.4</v>
      </c>
      <c r="H1711" s="8">
        <f t="shared" si="1266"/>
        <v>1452.4</v>
      </c>
      <c r="I1711" s="8">
        <f t="shared" si="1266"/>
        <v>1452.4</v>
      </c>
      <c r="J1711" s="8">
        <f t="shared" ref="J1711:J1717" si="1267">J1712</f>
        <v>0</v>
      </c>
      <c r="K1711" s="17"/>
    </row>
    <row r="1712" spans="1:11" s="10" customFormat="1" x14ac:dyDescent="0.25">
      <c r="A1712" s="9" t="s">
        <v>243</v>
      </c>
      <c r="B1712" s="9" t="s">
        <v>35</v>
      </c>
      <c r="C1712" s="9" t="s">
        <v>9</v>
      </c>
      <c r="D1712" s="9"/>
      <c r="E1712" s="9"/>
      <c r="F1712" s="13" t="s">
        <v>549</v>
      </c>
      <c r="G1712" s="11">
        <f>G1713</f>
        <v>1452.4</v>
      </c>
      <c r="H1712" s="11">
        <f t="shared" si="1266"/>
        <v>1452.4</v>
      </c>
      <c r="I1712" s="11">
        <f t="shared" si="1266"/>
        <v>1452.4</v>
      </c>
      <c r="J1712" s="11">
        <f t="shared" si="1267"/>
        <v>0</v>
      </c>
      <c r="K1712" s="18"/>
    </row>
    <row r="1713" spans="1:11" x14ac:dyDescent="0.25">
      <c r="A1713" s="4" t="s">
        <v>243</v>
      </c>
      <c r="B1713" s="4" t="s">
        <v>35</v>
      </c>
      <c r="C1713" s="4" t="s">
        <v>9</v>
      </c>
      <c r="D1713" s="4" t="s">
        <v>110</v>
      </c>
      <c r="E1713" s="4"/>
      <c r="F1713" s="14" t="s">
        <v>1169</v>
      </c>
      <c r="G1713" s="5">
        <f t="shared" si="1266"/>
        <v>1452.4</v>
      </c>
      <c r="H1713" s="5">
        <f t="shared" si="1266"/>
        <v>1452.4</v>
      </c>
      <c r="I1713" s="5">
        <f t="shared" si="1266"/>
        <v>1452.4</v>
      </c>
      <c r="J1713" s="5">
        <f t="shared" si="1267"/>
        <v>0</v>
      </c>
      <c r="K1713" s="19"/>
    </row>
    <row r="1714" spans="1:11" ht="31.5" x14ac:dyDescent="0.25">
      <c r="A1714" s="4" t="s">
        <v>243</v>
      </c>
      <c r="B1714" s="4" t="s">
        <v>35</v>
      </c>
      <c r="C1714" s="4" t="s">
        <v>9</v>
      </c>
      <c r="D1714" s="4" t="s">
        <v>156</v>
      </c>
      <c r="E1714" s="4"/>
      <c r="F1714" s="14" t="s">
        <v>1170</v>
      </c>
      <c r="G1714" s="5">
        <f t="shared" si="1266"/>
        <v>1452.4</v>
      </c>
      <c r="H1714" s="5">
        <f t="shared" si="1266"/>
        <v>1452.4</v>
      </c>
      <c r="I1714" s="5">
        <f t="shared" si="1266"/>
        <v>1452.4</v>
      </c>
      <c r="J1714" s="5">
        <f t="shared" si="1267"/>
        <v>0</v>
      </c>
      <c r="K1714" s="19"/>
    </row>
    <row r="1715" spans="1:11" ht="31.5" x14ac:dyDescent="0.25">
      <c r="A1715" s="4" t="s">
        <v>243</v>
      </c>
      <c r="B1715" s="4" t="s">
        <v>35</v>
      </c>
      <c r="C1715" s="4" t="s">
        <v>9</v>
      </c>
      <c r="D1715" s="4" t="s">
        <v>157</v>
      </c>
      <c r="E1715" s="4"/>
      <c r="F1715" s="14" t="s">
        <v>1171</v>
      </c>
      <c r="G1715" s="5">
        <f t="shared" si="1266"/>
        <v>1452.4</v>
      </c>
      <c r="H1715" s="5">
        <f t="shared" si="1266"/>
        <v>1452.4</v>
      </c>
      <c r="I1715" s="5">
        <f t="shared" si="1266"/>
        <v>1452.4</v>
      </c>
      <c r="J1715" s="5">
        <f t="shared" si="1267"/>
        <v>0</v>
      </c>
      <c r="K1715" s="19"/>
    </row>
    <row r="1716" spans="1:11" ht="47.25" x14ac:dyDescent="0.25">
      <c r="A1716" s="4" t="s">
        <v>243</v>
      </c>
      <c r="B1716" s="4" t="s">
        <v>35</v>
      </c>
      <c r="C1716" s="4" t="s">
        <v>9</v>
      </c>
      <c r="D1716" s="4" t="s">
        <v>147</v>
      </c>
      <c r="E1716" s="4"/>
      <c r="F1716" s="14" t="s">
        <v>607</v>
      </c>
      <c r="G1716" s="5">
        <f t="shared" si="1266"/>
        <v>1452.4</v>
      </c>
      <c r="H1716" s="5">
        <f t="shared" si="1266"/>
        <v>1452.4</v>
      </c>
      <c r="I1716" s="5">
        <f t="shared" si="1266"/>
        <v>1452.4</v>
      </c>
      <c r="J1716" s="5">
        <f t="shared" si="1267"/>
        <v>0</v>
      </c>
      <c r="K1716" s="19"/>
    </row>
    <row r="1717" spans="1:11" ht="31.5" x14ac:dyDescent="0.25">
      <c r="A1717" s="4" t="s">
        <v>243</v>
      </c>
      <c r="B1717" s="4" t="s">
        <v>35</v>
      </c>
      <c r="C1717" s="4" t="s">
        <v>9</v>
      </c>
      <c r="D1717" s="4" t="s">
        <v>147</v>
      </c>
      <c r="E1717" s="4" t="s">
        <v>15</v>
      </c>
      <c r="F1717" s="14" t="s">
        <v>560</v>
      </c>
      <c r="G1717" s="5">
        <f t="shared" si="1266"/>
        <v>1452.4</v>
      </c>
      <c r="H1717" s="5">
        <f t="shared" si="1266"/>
        <v>1452.4</v>
      </c>
      <c r="I1717" s="5">
        <f t="shared" si="1266"/>
        <v>1452.4</v>
      </c>
      <c r="J1717" s="5">
        <f t="shared" si="1267"/>
        <v>0</v>
      </c>
      <c r="K1717" s="19"/>
    </row>
    <row r="1718" spans="1:11" ht="31.5" x14ac:dyDescent="0.25">
      <c r="A1718" s="4" t="s">
        <v>243</v>
      </c>
      <c r="B1718" s="4" t="s">
        <v>35</v>
      </c>
      <c r="C1718" s="4" t="s">
        <v>9</v>
      </c>
      <c r="D1718" s="4" t="s">
        <v>147</v>
      </c>
      <c r="E1718" s="4" t="s">
        <v>16</v>
      </c>
      <c r="F1718" s="14" t="s">
        <v>561</v>
      </c>
      <c r="G1718" s="5">
        <v>1452.4</v>
      </c>
      <c r="H1718" s="5">
        <v>1452.4</v>
      </c>
      <c r="I1718" s="5">
        <v>1452.4</v>
      </c>
      <c r="J1718" s="5"/>
      <c r="K1718" s="19"/>
    </row>
    <row r="1719" spans="1:11" s="3" customFormat="1" x14ac:dyDescent="0.25">
      <c r="A1719" s="7" t="s">
        <v>243</v>
      </c>
      <c r="B1719" s="7" t="s">
        <v>97</v>
      </c>
      <c r="C1719" s="7"/>
      <c r="D1719" s="7"/>
      <c r="E1719" s="7"/>
      <c r="F1719" s="12" t="s">
        <v>523</v>
      </c>
      <c r="G1719" s="8">
        <f t="shared" ref="G1719:G1724" si="1268">G1720</f>
        <v>750.5</v>
      </c>
      <c r="H1719" s="8">
        <f t="shared" ref="H1719:J1724" si="1269">H1720</f>
        <v>0</v>
      </c>
      <c r="I1719" s="8">
        <f t="shared" si="1269"/>
        <v>0</v>
      </c>
      <c r="J1719" s="8">
        <f t="shared" si="1269"/>
        <v>0</v>
      </c>
      <c r="K1719" s="17"/>
    </row>
    <row r="1720" spans="1:11" s="10" customFormat="1" x14ac:dyDescent="0.25">
      <c r="A1720" s="9" t="s">
        <v>243</v>
      </c>
      <c r="B1720" s="9" t="s">
        <v>97</v>
      </c>
      <c r="C1720" s="9" t="s">
        <v>74</v>
      </c>
      <c r="D1720" s="9"/>
      <c r="E1720" s="9"/>
      <c r="F1720" s="13" t="s">
        <v>551</v>
      </c>
      <c r="G1720" s="11">
        <f t="shared" si="1268"/>
        <v>750.5</v>
      </c>
      <c r="H1720" s="11">
        <f t="shared" si="1269"/>
        <v>0</v>
      </c>
      <c r="I1720" s="11">
        <f t="shared" si="1269"/>
        <v>0</v>
      </c>
      <c r="J1720" s="11">
        <f t="shared" si="1269"/>
        <v>0</v>
      </c>
      <c r="K1720" s="18"/>
    </row>
    <row r="1721" spans="1:11" ht="31.5" x14ac:dyDescent="0.25">
      <c r="A1721" s="4" t="s">
        <v>243</v>
      </c>
      <c r="B1721" s="4" t="s">
        <v>97</v>
      </c>
      <c r="C1721" s="4" t="s">
        <v>74</v>
      </c>
      <c r="D1721" s="4" t="s">
        <v>26</v>
      </c>
      <c r="E1721" s="4"/>
      <c r="F1721" s="14" t="s">
        <v>1102</v>
      </c>
      <c r="G1721" s="5">
        <f t="shared" si="1268"/>
        <v>750.5</v>
      </c>
      <c r="H1721" s="5">
        <f t="shared" si="1269"/>
        <v>0</v>
      </c>
      <c r="I1721" s="5">
        <f t="shared" si="1269"/>
        <v>0</v>
      </c>
      <c r="J1721" s="5">
        <f t="shared" si="1269"/>
        <v>0</v>
      </c>
      <c r="K1721" s="19"/>
    </row>
    <row r="1722" spans="1:11" ht="47.25" x14ac:dyDescent="0.25">
      <c r="A1722" s="4" t="s">
        <v>243</v>
      </c>
      <c r="B1722" s="4" t="s">
        <v>97</v>
      </c>
      <c r="C1722" s="4" t="s">
        <v>74</v>
      </c>
      <c r="D1722" s="4" t="s">
        <v>101</v>
      </c>
      <c r="E1722" s="4"/>
      <c r="F1722" s="14" t="s">
        <v>1142</v>
      </c>
      <c r="G1722" s="5">
        <f t="shared" si="1268"/>
        <v>750.5</v>
      </c>
      <c r="H1722" s="5">
        <f t="shared" si="1269"/>
        <v>0</v>
      </c>
      <c r="I1722" s="5">
        <f t="shared" si="1269"/>
        <v>0</v>
      </c>
      <c r="J1722" s="5">
        <f t="shared" si="1269"/>
        <v>0</v>
      </c>
      <c r="K1722" s="19"/>
    </row>
    <row r="1723" spans="1:11" ht="47.25" x14ac:dyDescent="0.25">
      <c r="A1723" s="4" t="s">
        <v>243</v>
      </c>
      <c r="B1723" s="4" t="s">
        <v>97</v>
      </c>
      <c r="C1723" s="4" t="s">
        <v>74</v>
      </c>
      <c r="D1723" s="4" t="s">
        <v>98</v>
      </c>
      <c r="E1723" s="4"/>
      <c r="F1723" s="14" t="s">
        <v>1071</v>
      </c>
      <c r="G1723" s="5">
        <f t="shared" si="1268"/>
        <v>750.5</v>
      </c>
      <c r="H1723" s="5">
        <f t="shared" si="1269"/>
        <v>0</v>
      </c>
      <c r="I1723" s="5">
        <f t="shared" si="1269"/>
        <v>0</v>
      </c>
      <c r="J1723" s="5">
        <f t="shared" si="1269"/>
        <v>0</v>
      </c>
      <c r="K1723" s="19"/>
    </row>
    <row r="1724" spans="1:11" ht="31.5" x14ac:dyDescent="0.25">
      <c r="A1724" s="4" t="s">
        <v>243</v>
      </c>
      <c r="B1724" s="4" t="s">
        <v>97</v>
      </c>
      <c r="C1724" s="4" t="s">
        <v>74</v>
      </c>
      <c r="D1724" s="4" t="s">
        <v>98</v>
      </c>
      <c r="E1724" s="4" t="s">
        <v>15</v>
      </c>
      <c r="F1724" s="14" t="s">
        <v>560</v>
      </c>
      <c r="G1724" s="5">
        <f t="shared" si="1268"/>
        <v>750.5</v>
      </c>
      <c r="H1724" s="5">
        <f t="shared" si="1269"/>
        <v>0</v>
      </c>
      <c r="I1724" s="5">
        <f t="shared" si="1269"/>
        <v>0</v>
      </c>
      <c r="J1724" s="5">
        <f t="shared" si="1269"/>
        <v>0</v>
      </c>
      <c r="K1724" s="19"/>
    </row>
    <row r="1725" spans="1:11" ht="31.5" x14ac:dyDescent="0.25">
      <c r="A1725" s="4" t="s">
        <v>243</v>
      </c>
      <c r="B1725" s="4" t="s">
        <v>97</v>
      </c>
      <c r="C1725" s="4" t="s">
        <v>74</v>
      </c>
      <c r="D1725" s="4" t="s">
        <v>98</v>
      </c>
      <c r="E1725" s="4" t="s">
        <v>16</v>
      </c>
      <c r="F1725" s="14" t="s">
        <v>561</v>
      </c>
      <c r="G1725" s="5">
        <v>750.5</v>
      </c>
      <c r="H1725" s="5">
        <v>0</v>
      </c>
      <c r="I1725" s="5">
        <v>0</v>
      </c>
      <c r="J1725" s="5"/>
      <c r="K1725" s="19"/>
    </row>
    <row r="1726" spans="1:11" s="3" customFormat="1" x14ac:dyDescent="0.25">
      <c r="A1726" s="7" t="s">
        <v>243</v>
      </c>
      <c r="B1726" s="7" t="s">
        <v>41</v>
      </c>
      <c r="C1726" s="7"/>
      <c r="D1726" s="7"/>
      <c r="E1726" s="7"/>
      <c r="F1726" s="28" t="s">
        <v>946</v>
      </c>
      <c r="G1726" s="8">
        <f t="shared" ref="G1726:I1732" si="1270">G1727</f>
        <v>1502</v>
      </c>
      <c r="H1726" s="8">
        <f t="shared" si="1270"/>
        <v>1502</v>
      </c>
      <c r="I1726" s="8">
        <f t="shared" si="1270"/>
        <v>1502</v>
      </c>
      <c r="J1726" s="8">
        <f t="shared" ref="J1726:J1732" si="1271">J1727</f>
        <v>0</v>
      </c>
      <c r="K1726" s="17"/>
    </row>
    <row r="1727" spans="1:11" s="10" customFormat="1" x14ac:dyDescent="0.25">
      <c r="A1727" s="9" t="s">
        <v>243</v>
      </c>
      <c r="B1727" s="9" t="s">
        <v>41</v>
      </c>
      <c r="C1727" s="9" t="s">
        <v>169</v>
      </c>
      <c r="D1727" s="9"/>
      <c r="E1727" s="9"/>
      <c r="F1727" s="13" t="s">
        <v>778</v>
      </c>
      <c r="G1727" s="11">
        <f>G1728</f>
        <v>1502</v>
      </c>
      <c r="H1727" s="11">
        <f t="shared" si="1270"/>
        <v>1502</v>
      </c>
      <c r="I1727" s="11">
        <f t="shared" si="1270"/>
        <v>1502</v>
      </c>
      <c r="J1727" s="11">
        <f t="shared" si="1271"/>
        <v>0</v>
      </c>
      <c r="K1727" s="18"/>
    </row>
    <row r="1728" spans="1:11" ht="31.5" x14ac:dyDescent="0.25">
      <c r="A1728" s="4" t="s">
        <v>243</v>
      </c>
      <c r="B1728" s="4" t="s">
        <v>41</v>
      </c>
      <c r="C1728" s="4" t="s">
        <v>169</v>
      </c>
      <c r="D1728" s="4" t="s">
        <v>671</v>
      </c>
      <c r="E1728" s="4"/>
      <c r="F1728" s="14" t="s">
        <v>1188</v>
      </c>
      <c r="G1728" s="5">
        <f t="shared" si="1270"/>
        <v>1502</v>
      </c>
      <c r="H1728" s="5">
        <f t="shared" si="1270"/>
        <v>1502</v>
      </c>
      <c r="I1728" s="5">
        <f t="shared" si="1270"/>
        <v>1502</v>
      </c>
      <c r="J1728" s="5">
        <f t="shared" si="1271"/>
        <v>0</v>
      </c>
      <c r="K1728" s="19"/>
    </row>
    <row r="1729" spans="1:11" ht="31.5" x14ac:dyDescent="0.25">
      <c r="A1729" s="4" t="s">
        <v>243</v>
      </c>
      <c r="B1729" s="4" t="s">
        <v>41</v>
      </c>
      <c r="C1729" s="4" t="s">
        <v>169</v>
      </c>
      <c r="D1729" s="4" t="s">
        <v>675</v>
      </c>
      <c r="E1729" s="4"/>
      <c r="F1729" s="14" t="s">
        <v>1194</v>
      </c>
      <c r="G1729" s="5">
        <f t="shared" si="1270"/>
        <v>1502</v>
      </c>
      <c r="H1729" s="5">
        <f t="shared" si="1270"/>
        <v>1502</v>
      </c>
      <c r="I1729" s="5">
        <f t="shared" si="1270"/>
        <v>1502</v>
      </c>
      <c r="J1729" s="5">
        <f t="shared" si="1271"/>
        <v>0</v>
      </c>
      <c r="K1729" s="19"/>
    </row>
    <row r="1730" spans="1:11" ht="63" x14ac:dyDescent="0.25">
      <c r="A1730" s="4" t="s">
        <v>243</v>
      </c>
      <c r="B1730" s="4" t="s">
        <v>41</v>
      </c>
      <c r="C1730" s="4" t="s">
        <v>169</v>
      </c>
      <c r="D1730" s="4" t="s">
        <v>676</v>
      </c>
      <c r="E1730" s="4"/>
      <c r="F1730" s="14" t="s">
        <v>1195</v>
      </c>
      <c r="G1730" s="5">
        <f t="shared" si="1270"/>
        <v>1502</v>
      </c>
      <c r="H1730" s="5">
        <f t="shared" si="1270"/>
        <v>1502</v>
      </c>
      <c r="I1730" s="5">
        <f t="shared" si="1270"/>
        <v>1502</v>
      </c>
      <c r="J1730" s="5">
        <f t="shared" si="1271"/>
        <v>0</v>
      </c>
      <c r="K1730" s="19"/>
    </row>
    <row r="1731" spans="1:11" ht="31.5" x14ac:dyDescent="0.25">
      <c r="A1731" s="4" t="s">
        <v>243</v>
      </c>
      <c r="B1731" s="4" t="s">
        <v>41</v>
      </c>
      <c r="C1731" s="4" t="s">
        <v>169</v>
      </c>
      <c r="D1731" s="4" t="s">
        <v>674</v>
      </c>
      <c r="E1731" s="4"/>
      <c r="F1731" s="14" t="s">
        <v>789</v>
      </c>
      <c r="G1731" s="5">
        <f t="shared" si="1270"/>
        <v>1502</v>
      </c>
      <c r="H1731" s="5">
        <f t="shared" si="1270"/>
        <v>1502</v>
      </c>
      <c r="I1731" s="5">
        <f t="shared" si="1270"/>
        <v>1502</v>
      </c>
      <c r="J1731" s="5">
        <f t="shared" si="1271"/>
        <v>0</v>
      </c>
      <c r="K1731" s="19"/>
    </row>
    <row r="1732" spans="1:11" ht="31.5" x14ac:dyDescent="0.25">
      <c r="A1732" s="4" t="s">
        <v>243</v>
      </c>
      <c r="B1732" s="4" t="s">
        <v>41</v>
      </c>
      <c r="C1732" s="4" t="s">
        <v>169</v>
      </c>
      <c r="D1732" s="4" t="s">
        <v>674</v>
      </c>
      <c r="E1732" s="4" t="s">
        <v>15</v>
      </c>
      <c r="F1732" s="14" t="s">
        <v>560</v>
      </c>
      <c r="G1732" s="5">
        <f t="shared" si="1270"/>
        <v>1502</v>
      </c>
      <c r="H1732" s="5">
        <f t="shared" si="1270"/>
        <v>1502</v>
      </c>
      <c r="I1732" s="5">
        <f t="shared" si="1270"/>
        <v>1502</v>
      </c>
      <c r="J1732" s="5">
        <f t="shared" si="1271"/>
        <v>0</v>
      </c>
      <c r="K1732" s="19"/>
    </row>
    <row r="1733" spans="1:11" ht="31.5" x14ac:dyDescent="0.25">
      <c r="A1733" s="4" t="s">
        <v>243</v>
      </c>
      <c r="B1733" s="4" t="s">
        <v>41</v>
      </c>
      <c r="C1733" s="4" t="s">
        <v>169</v>
      </c>
      <c r="D1733" s="4" t="s">
        <v>674</v>
      </c>
      <c r="E1733" s="4" t="s">
        <v>16</v>
      </c>
      <c r="F1733" s="14" t="s">
        <v>561</v>
      </c>
      <c r="G1733" s="5">
        <v>1502</v>
      </c>
      <c r="H1733" s="5">
        <v>1502</v>
      </c>
      <c r="I1733" s="5">
        <v>1502</v>
      </c>
      <c r="J1733" s="5"/>
      <c r="K1733" s="19"/>
    </row>
    <row r="1734" spans="1:11" s="3" customFormat="1" ht="31.5" x14ac:dyDescent="0.25">
      <c r="A1734" s="7" t="s">
        <v>245</v>
      </c>
      <c r="B1734" s="7"/>
      <c r="C1734" s="7"/>
      <c r="D1734" s="7"/>
      <c r="E1734" s="7"/>
      <c r="F1734" s="28" t="s">
        <v>501</v>
      </c>
      <c r="G1734" s="8">
        <f>G1735+G1789+G1817+G1873+G1910+G1926+G1940+G1955+G1948</f>
        <v>557255.80000000016</v>
      </c>
      <c r="H1734" s="8">
        <f>H1735+H1789+H1817+H1873+H1910+H1926+H1940+H1955+H1948</f>
        <v>430952.7</v>
      </c>
      <c r="I1734" s="8">
        <f>I1735+I1789+I1817+I1873+I1910+I1926+I1940+I1955+I1948</f>
        <v>349611.60000000003</v>
      </c>
      <c r="J1734" s="8">
        <f>J1735+J1789+J1817+J1873+J1910+J1926+J1940+J1955+J1948</f>
        <v>0</v>
      </c>
      <c r="K1734" s="17"/>
    </row>
    <row r="1735" spans="1:11" s="3" customFormat="1" x14ac:dyDescent="0.25">
      <c r="A1735" s="7" t="s">
        <v>245</v>
      </c>
      <c r="B1735" s="7" t="s">
        <v>9</v>
      </c>
      <c r="C1735" s="7"/>
      <c r="D1735" s="7"/>
      <c r="E1735" s="7"/>
      <c r="F1735" s="28" t="s">
        <v>516</v>
      </c>
      <c r="G1735" s="8">
        <f>G1736+G1755</f>
        <v>59258.600000000006</v>
      </c>
      <c r="H1735" s="8">
        <f>H1736+H1755</f>
        <v>52294.700000000004</v>
      </c>
      <c r="I1735" s="8">
        <f>I1736+I1755</f>
        <v>52294.700000000004</v>
      </c>
      <c r="J1735" s="8">
        <f>J1736+J1755</f>
        <v>0</v>
      </c>
      <c r="K1735" s="17"/>
    </row>
    <row r="1736" spans="1:11" s="10" customFormat="1" ht="63" x14ac:dyDescent="0.25">
      <c r="A1736" s="9" t="s">
        <v>245</v>
      </c>
      <c r="B1736" s="9" t="s">
        <v>9</v>
      </c>
      <c r="C1736" s="9" t="s">
        <v>34</v>
      </c>
      <c r="D1736" s="9"/>
      <c r="E1736" s="9"/>
      <c r="F1736" s="13" t="s">
        <v>528</v>
      </c>
      <c r="G1736" s="11">
        <f>G1737+G1745</f>
        <v>49470.200000000004</v>
      </c>
      <c r="H1736" s="11">
        <f t="shared" ref="H1736:J1736" si="1272">H1737+H1745</f>
        <v>42506.3</v>
      </c>
      <c r="I1736" s="11">
        <f t="shared" si="1272"/>
        <v>42506.3</v>
      </c>
      <c r="J1736" s="11">
        <f t="shared" si="1272"/>
        <v>0</v>
      </c>
      <c r="K1736" s="18"/>
    </row>
    <row r="1737" spans="1:11" ht="47.25" x14ac:dyDescent="0.25">
      <c r="A1737" s="4" t="s">
        <v>245</v>
      </c>
      <c r="B1737" s="4" t="s">
        <v>9</v>
      </c>
      <c r="C1737" s="4" t="s">
        <v>34</v>
      </c>
      <c r="D1737" s="4" t="s">
        <v>115</v>
      </c>
      <c r="E1737" s="4"/>
      <c r="F1737" s="14" t="s">
        <v>1199</v>
      </c>
      <c r="G1737" s="5">
        <f t="shared" ref="G1737:I1739" si="1273">G1738</f>
        <v>4816.8999999999996</v>
      </c>
      <c r="H1737" s="5">
        <f t="shared" si="1273"/>
        <v>4816.8999999999996</v>
      </c>
      <c r="I1737" s="5">
        <f t="shared" si="1273"/>
        <v>4816.8999999999996</v>
      </c>
      <c r="J1737" s="5">
        <f t="shared" ref="J1737:J1739" si="1274">J1738</f>
        <v>0</v>
      </c>
      <c r="K1737" s="19"/>
    </row>
    <row r="1738" spans="1:11" ht="31.5" x14ac:dyDescent="0.25">
      <c r="A1738" s="4" t="s">
        <v>245</v>
      </c>
      <c r="B1738" s="4" t="s">
        <v>9</v>
      </c>
      <c r="C1738" s="4" t="s">
        <v>34</v>
      </c>
      <c r="D1738" s="4" t="s">
        <v>172</v>
      </c>
      <c r="E1738" s="4"/>
      <c r="F1738" s="14" t="s">
        <v>1207</v>
      </c>
      <c r="G1738" s="5">
        <f t="shared" si="1273"/>
        <v>4816.8999999999996</v>
      </c>
      <c r="H1738" s="5">
        <f t="shared" si="1273"/>
        <v>4816.8999999999996</v>
      </c>
      <c r="I1738" s="5">
        <f t="shared" si="1273"/>
        <v>4816.8999999999996</v>
      </c>
      <c r="J1738" s="5">
        <f t="shared" si="1274"/>
        <v>0</v>
      </c>
      <c r="K1738" s="19"/>
    </row>
    <row r="1739" spans="1:11" ht="63" x14ac:dyDescent="0.25">
      <c r="A1739" s="4" t="s">
        <v>245</v>
      </c>
      <c r="B1739" s="4" t="s">
        <v>9</v>
      </c>
      <c r="C1739" s="4" t="s">
        <v>34</v>
      </c>
      <c r="D1739" s="4" t="s">
        <v>181</v>
      </c>
      <c r="E1739" s="4"/>
      <c r="F1739" s="14" t="s">
        <v>1037</v>
      </c>
      <c r="G1739" s="5">
        <f t="shared" si="1273"/>
        <v>4816.8999999999996</v>
      </c>
      <c r="H1739" s="5">
        <f t="shared" si="1273"/>
        <v>4816.8999999999996</v>
      </c>
      <c r="I1739" s="5">
        <f t="shared" si="1273"/>
        <v>4816.8999999999996</v>
      </c>
      <c r="J1739" s="5">
        <f t="shared" si="1274"/>
        <v>0</v>
      </c>
      <c r="K1739" s="19"/>
    </row>
    <row r="1740" spans="1:11" ht="31.5" x14ac:dyDescent="0.25">
      <c r="A1740" s="4" t="s">
        <v>245</v>
      </c>
      <c r="B1740" s="4" t="s">
        <v>9</v>
      </c>
      <c r="C1740" s="4" t="s">
        <v>34</v>
      </c>
      <c r="D1740" s="4" t="s">
        <v>178</v>
      </c>
      <c r="E1740" s="4"/>
      <c r="F1740" s="14" t="s">
        <v>628</v>
      </c>
      <c r="G1740" s="5">
        <f t="shared" ref="G1740:I1740" si="1275">G1741+G1743</f>
        <v>4816.8999999999996</v>
      </c>
      <c r="H1740" s="5">
        <f t="shared" si="1275"/>
        <v>4816.8999999999996</v>
      </c>
      <c r="I1740" s="5">
        <f t="shared" si="1275"/>
        <v>4816.8999999999996</v>
      </c>
      <c r="J1740" s="5">
        <f t="shared" ref="J1740" si="1276">J1741+J1743</f>
        <v>0</v>
      </c>
      <c r="K1740" s="19"/>
    </row>
    <row r="1741" spans="1:11" ht="78.75" x14ac:dyDescent="0.25">
      <c r="A1741" s="4" t="s">
        <v>245</v>
      </c>
      <c r="B1741" s="4" t="s">
        <v>9</v>
      </c>
      <c r="C1741" s="4" t="s">
        <v>34</v>
      </c>
      <c r="D1741" s="4" t="s">
        <v>178</v>
      </c>
      <c r="E1741" s="4" t="s">
        <v>22</v>
      </c>
      <c r="F1741" s="14" t="s">
        <v>557</v>
      </c>
      <c r="G1741" s="5">
        <f t="shared" ref="G1741:I1741" si="1277">G1742</f>
        <v>4485.7</v>
      </c>
      <c r="H1741" s="5">
        <f t="shared" si="1277"/>
        <v>4485.7</v>
      </c>
      <c r="I1741" s="5">
        <f t="shared" si="1277"/>
        <v>4485.7</v>
      </c>
      <c r="J1741" s="5">
        <f t="shared" ref="J1741" si="1278">J1742</f>
        <v>0</v>
      </c>
      <c r="K1741" s="19"/>
    </row>
    <row r="1742" spans="1:11" ht="31.5" x14ac:dyDescent="0.25">
      <c r="A1742" s="4" t="s">
        <v>245</v>
      </c>
      <c r="B1742" s="4" t="s">
        <v>9</v>
      </c>
      <c r="C1742" s="4" t="s">
        <v>34</v>
      </c>
      <c r="D1742" s="4" t="s">
        <v>178</v>
      </c>
      <c r="E1742" s="4" t="s">
        <v>32</v>
      </c>
      <c r="F1742" s="14" t="s">
        <v>559</v>
      </c>
      <c r="G1742" s="5">
        <v>4485.7</v>
      </c>
      <c r="H1742" s="5">
        <v>4485.7</v>
      </c>
      <c r="I1742" s="5">
        <v>4485.7</v>
      </c>
      <c r="J1742" s="5"/>
      <c r="K1742" s="19"/>
    </row>
    <row r="1743" spans="1:11" ht="31.5" x14ac:dyDescent="0.25">
      <c r="A1743" s="4" t="s">
        <v>245</v>
      </c>
      <c r="B1743" s="4" t="s">
        <v>9</v>
      </c>
      <c r="C1743" s="4" t="s">
        <v>34</v>
      </c>
      <c r="D1743" s="4" t="s">
        <v>178</v>
      </c>
      <c r="E1743" s="4" t="s">
        <v>15</v>
      </c>
      <c r="F1743" s="14" t="s">
        <v>560</v>
      </c>
      <c r="G1743" s="5">
        <f t="shared" ref="G1743:I1743" si="1279">G1744</f>
        <v>331.2</v>
      </c>
      <c r="H1743" s="5">
        <f t="shared" si="1279"/>
        <v>331.2</v>
      </c>
      <c r="I1743" s="5">
        <f t="shared" si="1279"/>
        <v>331.2</v>
      </c>
      <c r="J1743" s="5">
        <f t="shared" ref="J1743" si="1280">J1744</f>
        <v>0</v>
      </c>
      <c r="K1743" s="19"/>
    </row>
    <row r="1744" spans="1:11" ht="31.5" x14ac:dyDescent="0.25">
      <c r="A1744" s="4" t="s">
        <v>245</v>
      </c>
      <c r="B1744" s="4" t="s">
        <v>9</v>
      </c>
      <c r="C1744" s="4" t="s">
        <v>34</v>
      </c>
      <c r="D1744" s="4" t="s">
        <v>178</v>
      </c>
      <c r="E1744" s="4" t="s">
        <v>16</v>
      </c>
      <c r="F1744" s="14" t="s">
        <v>561</v>
      </c>
      <c r="G1744" s="5">
        <v>331.2</v>
      </c>
      <c r="H1744" s="5">
        <v>331.2</v>
      </c>
      <c r="I1744" s="5">
        <v>331.2</v>
      </c>
      <c r="J1744" s="5"/>
      <c r="K1744" s="19"/>
    </row>
    <row r="1745" spans="1:11" ht="31.5" x14ac:dyDescent="0.25">
      <c r="A1745" s="4" t="s">
        <v>245</v>
      </c>
      <c r="B1745" s="4" t="s">
        <v>9</v>
      </c>
      <c r="C1745" s="4" t="s">
        <v>34</v>
      </c>
      <c r="D1745" s="4" t="s">
        <v>29</v>
      </c>
      <c r="E1745" s="4"/>
      <c r="F1745" s="14" t="s">
        <v>882</v>
      </c>
      <c r="G1745" s="5">
        <f t="shared" ref="G1745:I1745" si="1281">G1746</f>
        <v>44653.3</v>
      </c>
      <c r="H1745" s="5">
        <f t="shared" si="1281"/>
        <v>37689.4</v>
      </c>
      <c r="I1745" s="5">
        <f t="shared" si="1281"/>
        <v>37689.4</v>
      </c>
      <c r="J1745" s="5">
        <f t="shared" ref="J1745" si="1282">J1746</f>
        <v>0</v>
      </c>
      <c r="K1745" s="19"/>
    </row>
    <row r="1746" spans="1:11" ht="31.5" x14ac:dyDescent="0.25">
      <c r="A1746" s="4" t="s">
        <v>245</v>
      </c>
      <c r="B1746" s="4" t="s">
        <v>9</v>
      </c>
      <c r="C1746" s="4" t="s">
        <v>34</v>
      </c>
      <c r="D1746" s="4" t="s">
        <v>182</v>
      </c>
      <c r="E1746" s="4"/>
      <c r="F1746" s="14" t="s">
        <v>884</v>
      </c>
      <c r="G1746" s="5">
        <f t="shared" ref="G1746:I1746" si="1283">G1747+G1750</f>
        <v>44653.3</v>
      </c>
      <c r="H1746" s="5">
        <f t="shared" si="1283"/>
        <v>37689.4</v>
      </c>
      <c r="I1746" s="5">
        <f t="shared" si="1283"/>
        <v>37689.4</v>
      </c>
      <c r="J1746" s="5">
        <f t="shared" ref="J1746" si="1284">J1747+J1750</f>
        <v>0</v>
      </c>
      <c r="K1746" s="19"/>
    </row>
    <row r="1747" spans="1:11" ht="31.5" x14ac:dyDescent="0.25">
      <c r="A1747" s="4" t="s">
        <v>245</v>
      </c>
      <c r="B1747" s="4" t="s">
        <v>9</v>
      </c>
      <c r="C1747" s="4" t="s">
        <v>34</v>
      </c>
      <c r="D1747" s="4" t="s">
        <v>179</v>
      </c>
      <c r="E1747" s="4"/>
      <c r="F1747" s="14" t="s">
        <v>875</v>
      </c>
      <c r="G1747" s="5">
        <f t="shared" ref="G1747:I1748" si="1285">G1748</f>
        <v>41175.300000000003</v>
      </c>
      <c r="H1747" s="5">
        <f t="shared" si="1285"/>
        <v>34211.4</v>
      </c>
      <c r="I1747" s="5">
        <f t="shared" si="1285"/>
        <v>34211.4</v>
      </c>
      <c r="J1747" s="5">
        <f t="shared" ref="J1747:J1748" si="1286">J1748</f>
        <v>0</v>
      </c>
      <c r="K1747" s="19"/>
    </row>
    <row r="1748" spans="1:11" ht="78.75" x14ac:dyDescent="0.25">
      <c r="A1748" s="4" t="s">
        <v>245</v>
      </c>
      <c r="B1748" s="4" t="s">
        <v>9</v>
      </c>
      <c r="C1748" s="4" t="s">
        <v>34</v>
      </c>
      <c r="D1748" s="4" t="s">
        <v>179</v>
      </c>
      <c r="E1748" s="4" t="s">
        <v>22</v>
      </c>
      <c r="F1748" s="14" t="s">
        <v>557</v>
      </c>
      <c r="G1748" s="5">
        <f t="shared" si="1285"/>
        <v>41175.300000000003</v>
      </c>
      <c r="H1748" s="5">
        <f t="shared" si="1285"/>
        <v>34211.4</v>
      </c>
      <c r="I1748" s="5">
        <f t="shared" si="1285"/>
        <v>34211.4</v>
      </c>
      <c r="J1748" s="5">
        <f t="shared" si="1286"/>
        <v>0</v>
      </c>
      <c r="K1748" s="19"/>
    </row>
    <row r="1749" spans="1:11" ht="31.5" x14ac:dyDescent="0.25">
      <c r="A1749" s="4" t="s">
        <v>245</v>
      </c>
      <c r="B1749" s="4" t="s">
        <v>9</v>
      </c>
      <c r="C1749" s="4" t="s">
        <v>34</v>
      </c>
      <c r="D1749" s="4" t="s">
        <v>179</v>
      </c>
      <c r="E1749" s="4" t="s">
        <v>32</v>
      </c>
      <c r="F1749" s="14" t="s">
        <v>559</v>
      </c>
      <c r="G1749" s="5">
        <v>41175.300000000003</v>
      </c>
      <c r="H1749" s="5">
        <v>34211.4</v>
      </c>
      <c r="I1749" s="5">
        <v>34211.4</v>
      </c>
      <c r="J1749" s="5"/>
      <c r="K1749" s="19"/>
    </row>
    <row r="1750" spans="1:11" ht="31.5" x14ac:dyDescent="0.25">
      <c r="A1750" s="4" t="s">
        <v>245</v>
      </c>
      <c r="B1750" s="4" t="s">
        <v>9</v>
      </c>
      <c r="C1750" s="4" t="s">
        <v>34</v>
      </c>
      <c r="D1750" s="4" t="s">
        <v>180</v>
      </c>
      <c r="E1750" s="4"/>
      <c r="F1750" s="14" t="s">
        <v>876</v>
      </c>
      <c r="G1750" s="5">
        <f>G1751+G1753</f>
        <v>3478</v>
      </c>
      <c r="H1750" s="5">
        <f t="shared" ref="H1750:J1750" si="1287">H1751+H1753</f>
        <v>3478</v>
      </c>
      <c r="I1750" s="5">
        <f t="shared" si="1287"/>
        <v>3478</v>
      </c>
      <c r="J1750" s="5">
        <f t="shared" si="1287"/>
        <v>0</v>
      </c>
      <c r="K1750" s="19"/>
    </row>
    <row r="1751" spans="1:11" ht="78.75" x14ac:dyDescent="0.25">
      <c r="A1751" s="4" t="s">
        <v>245</v>
      </c>
      <c r="B1751" s="4" t="s">
        <v>9</v>
      </c>
      <c r="C1751" s="4" t="s">
        <v>34</v>
      </c>
      <c r="D1751" s="4" t="s">
        <v>180</v>
      </c>
      <c r="E1751" s="4" t="s">
        <v>22</v>
      </c>
      <c r="F1751" s="14" t="s">
        <v>557</v>
      </c>
      <c r="G1751" s="5">
        <f t="shared" ref="G1751:I1751" si="1288">G1752</f>
        <v>7.1</v>
      </c>
      <c r="H1751" s="5">
        <f t="shared" si="1288"/>
        <v>1.6</v>
      </c>
      <c r="I1751" s="5">
        <f t="shared" si="1288"/>
        <v>0.2</v>
      </c>
      <c r="J1751" s="5">
        <f t="shared" ref="J1751" si="1289">J1752</f>
        <v>0</v>
      </c>
      <c r="K1751" s="19"/>
    </row>
    <row r="1752" spans="1:11" ht="31.5" x14ac:dyDescent="0.25">
      <c r="A1752" s="4" t="s">
        <v>245</v>
      </c>
      <c r="B1752" s="4" t="s">
        <v>9</v>
      </c>
      <c r="C1752" s="4" t="s">
        <v>34</v>
      </c>
      <c r="D1752" s="4" t="s">
        <v>180</v>
      </c>
      <c r="E1752" s="4" t="s">
        <v>32</v>
      </c>
      <c r="F1752" s="14" t="s">
        <v>559</v>
      </c>
      <c r="G1752" s="5">
        <v>7.1</v>
      </c>
      <c r="H1752" s="5">
        <v>1.6</v>
      </c>
      <c r="I1752" s="5">
        <v>0.2</v>
      </c>
      <c r="J1752" s="5"/>
      <c r="K1752" s="19"/>
    </row>
    <row r="1753" spans="1:11" ht="31.5" x14ac:dyDescent="0.25">
      <c r="A1753" s="4" t="s">
        <v>245</v>
      </c>
      <c r="B1753" s="4" t="s">
        <v>9</v>
      </c>
      <c r="C1753" s="4" t="s">
        <v>34</v>
      </c>
      <c r="D1753" s="4" t="s">
        <v>180</v>
      </c>
      <c r="E1753" s="4" t="s">
        <v>15</v>
      </c>
      <c r="F1753" s="14" t="s">
        <v>560</v>
      </c>
      <c r="G1753" s="5">
        <f t="shared" ref="G1753:I1753" si="1290">G1754</f>
        <v>3470.9</v>
      </c>
      <c r="H1753" s="5">
        <f t="shared" si="1290"/>
        <v>3476.4</v>
      </c>
      <c r="I1753" s="5">
        <f t="shared" si="1290"/>
        <v>3477.8</v>
      </c>
      <c r="J1753" s="5">
        <f t="shared" ref="J1753" si="1291">J1754</f>
        <v>0</v>
      </c>
      <c r="K1753" s="19"/>
    </row>
    <row r="1754" spans="1:11" ht="31.5" x14ac:dyDescent="0.25">
      <c r="A1754" s="4" t="s">
        <v>245</v>
      </c>
      <c r="B1754" s="4" t="s">
        <v>9</v>
      </c>
      <c r="C1754" s="4" t="s">
        <v>34</v>
      </c>
      <c r="D1754" s="4" t="s">
        <v>180</v>
      </c>
      <c r="E1754" s="4" t="s">
        <v>16</v>
      </c>
      <c r="F1754" s="14" t="s">
        <v>561</v>
      </c>
      <c r="G1754" s="5">
        <v>3470.9</v>
      </c>
      <c r="H1754" s="5">
        <v>3476.4</v>
      </c>
      <c r="I1754" s="5">
        <v>3477.8</v>
      </c>
      <c r="J1754" s="5"/>
      <c r="K1754" s="19"/>
    </row>
    <row r="1755" spans="1:11" s="10" customFormat="1" x14ac:dyDescent="0.25">
      <c r="A1755" s="9" t="s">
        <v>245</v>
      </c>
      <c r="B1755" s="9" t="s">
        <v>9</v>
      </c>
      <c r="C1755" s="9" t="s">
        <v>10</v>
      </c>
      <c r="D1755" s="9"/>
      <c r="E1755" s="9"/>
      <c r="F1755" s="13" t="s">
        <v>532</v>
      </c>
      <c r="G1755" s="11">
        <f>G1756</f>
        <v>9788.4000000000015</v>
      </c>
      <c r="H1755" s="11">
        <f t="shared" ref="H1755:J1755" si="1292">H1756</f>
        <v>9788.4000000000015</v>
      </c>
      <c r="I1755" s="11">
        <f t="shared" si="1292"/>
        <v>9788.4</v>
      </c>
      <c r="J1755" s="11">
        <f t="shared" si="1292"/>
        <v>0</v>
      </c>
      <c r="K1755" s="18"/>
    </row>
    <row r="1756" spans="1:11" x14ac:dyDescent="0.25">
      <c r="A1756" s="4" t="s">
        <v>245</v>
      </c>
      <c r="B1756" s="4" t="s">
        <v>9</v>
      </c>
      <c r="C1756" s="4" t="s">
        <v>10</v>
      </c>
      <c r="D1756" s="4" t="s">
        <v>127</v>
      </c>
      <c r="E1756" s="4"/>
      <c r="F1756" s="14" t="s">
        <v>1148</v>
      </c>
      <c r="G1756" s="5">
        <f>G1757+G1781</f>
        <v>9788.4000000000015</v>
      </c>
      <c r="H1756" s="5">
        <f>H1757+H1781</f>
        <v>9788.4000000000015</v>
      </c>
      <c r="I1756" s="5">
        <f>I1757+I1781</f>
        <v>9788.4</v>
      </c>
      <c r="J1756" s="5">
        <f>J1757+J1781</f>
        <v>0</v>
      </c>
      <c r="K1756" s="19"/>
    </row>
    <row r="1757" spans="1:11" ht="31.5" x14ac:dyDescent="0.25">
      <c r="A1757" s="4" t="s">
        <v>245</v>
      </c>
      <c r="B1757" s="4" t="s">
        <v>9</v>
      </c>
      <c r="C1757" s="4" t="s">
        <v>10</v>
      </c>
      <c r="D1757" s="4" t="s">
        <v>189</v>
      </c>
      <c r="E1757" s="4"/>
      <c r="F1757" s="14" t="s">
        <v>1149</v>
      </c>
      <c r="G1757" s="5">
        <f>G1758+G1768+G1775</f>
        <v>9668.4000000000015</v>
      </c>
      <c r="H1757" s="5">
        <f>H1758+H1768+H1775</f>
        <v>9668.4000000000015</v>
      </c>
      <c r="I1757" s="5">
        <f>I1758+I1768+I1775</f>
        <v>9668.4</v>
      </c>
      <c r="J1757" s="5">
        <f>J1758+J1768+J1775</f>
        <v>0</v>
      </c>
      <c r="K1757" s="19"/>
    </row>
    <row r="1758" spans="1:11" ht="63" x14ac:dyDescent="0.25">
      <c r="A1758" s="4" t="s">
        <v>245</v>
      </c>
      <c r="B1758" s="4" t="s">
        <v>9</v>
      </c>
      <c r="C1758" s="4" t="s">
        <v>10</v>
      </c>
      <c r="D1758" s="4" t="s">
        <v>190</v>
      </c>
      <c r="E1758" s="4"/>
      <c r="F1758" s="14" t="s">
        <v>1150</v>
      </c>
      <c r="G1758" s="5">
        <f>G1759+G1762+G1765</f>
        <v>891.8</v>
      </c>
      <c r="H1758" s="5">
        <f t="shared" ref="H1758:J1758" si="1293">H1759+H1762+H1765</f>
        <v>891.8</v>
      </c>
      <c r="I1758" s="5">
        <f t="shared" si="1293"/>
        <v>891.8</v>
      </c>
      <c r="J1758" s="5">
        <f t="shared" si="1293"/>
        <v>0</v>
      </c>
      <c r="K1758" s="19"/>
    </row>
    <row r="1759" spans="1:11" ht="63" x14ac:dyDescent="0.25">
      <c r="A1759" s="4" t="s">
        <v>245</v>
      </c>
      <c r="B1759" s="4" t="s">
        <v>9</v>
      </c>
      <c r="C1759" s="4" t="s">
        <v>10</v>
      </c>
      <c r="D1759" s="4" t="s">
        <v>183</v>
      </c>
      <c r="E1759" s="4"/>
      <c r="F1759" s="14" t="s">
        <v>915</v>
      </c>
      <c r="G1759" s="5">
        <f t="shared" ref="G1759:I1760" si="1294">G1760</f>
        <v>221.5</v>
      </c>
      <c r="H1759" s="5">
        <f t="shared" si="1294"/>
        <v>221.5</v>
      </c>
      <c r="I1759" s="5">
        <f t="shared" si="1294"/>
        <v>221.5</v>
      </c>
      <c r="J1759" s="5">
        <f t="shared" ref="J1759:J1760" si="1295">J1760</f>
        <v>0</v>
      </c>
      <c r="K1759" s="19"/>
    </row>
    <row r="1760" spans="1:11" ht="31.5" x14ac:dyDescent="0.25">
      <c r="A1760" s="4" t="s">
        <v>245</v>
      </c>
      <c r="B1760" s="4" t="s">
        <v>9</v>
      </c>
      <c r="C1760" s="4" t="s">
        <v>10</v>
      </c>
      <c r="D1760" s="4" t="s">
        <v>183</v>
      </c>
      <c r="E1760" s="4" t="s">
        <v>15</v>
      </c>
      <c r="F1760" s="14" t="s">
        <v>560</v>
      </c>
      <c r="G1760" s="5">
        <f t="shared" si="1294"/>
        <v>221.5</v>
      </c>
      <c r="H1760" s="5">
        <f t="shared" si="1294"/>
        <v>221.5</v>
      </c>
      <c r="I1760" s="5">
        <f t="shared" si="1294"/>
        <v>221.5</v>
      </c>
      <c r="J1760" s="5">
        <f t="shared" si="1295"/>
        <v>0</v>
      </c>
      <c r="K1760" s="19"/>
    </row>
    <row r="1761" spans="1:11" ht="31.5" x14ac:dyDescent="0.25">
      <c r="A1761" s="4" t="s">
        <v>245</v>
      </c>
      <c r="B1761" s="4" t="s">
        <v>9</v>
      </c>
      <c r="C1761" s="4" t="s">
        <v>10</v>
      </c>
      <c r="D1761" s="4" t="s">
        <v>183</v>
      </c>
      <c r="E1761" s="4" t="s">
        <v>16</v>
      </c>
      <c r="F1761" s="14" t="s">
        <v>561</v>
      </c>
      <c r="G1761" s="5">
        <v>221.5</v>
      </c>
      <c r="H1761" s="5">
        <v>221.5</v>
      </c>
      <c r="I1761" s="5">
        <v>221.5</v>
      </c>
      <c r="J1761" s="5"/>
      <c r="K1761" s="19"/>
    </row>
    <row r="1762" spans="1:11" ht="47.25" x14ac:dyDescent="0.25">
      <c r="A1762" s="4" t="s">
        <v>245</v>
      </c>
      <c r="B1762" s="4" t="s">
        <v>9</v>
      </c>
      <c r="C1762" s="4" t="s">
        <v>10</v>
      </c>
      <c r="D1762" s="4" t="s">
        <v>184</v>
      </c>
      <c r="E1762" s="4"/>
      <c r="F1762" s="14" t="s">
        <v>583</v>
      </c>
      <c r="G1762" s="5">
        <f t="shared" ref="G1762:I1763" si="1296">G1763</f>
        <v>542.29999999999995</v>
      </c>
      <c r="H1762" s="5">
        <f t="shared" si="1296"/>
        <v>542.29999999999995</v>
      </c>
      <c r="I1762" s="5">
        <f t="shared" si="1296"/>
        <v>542.29999999999995</v>
      </c>
      <c r="J1762" s="5">
        <f t="shared" ref="J1762:J1763" si="1297">J1763</f>
        <v>0</v>
      </c>
      <c r="K1762" s="19"/>
    </row>
    <row r="1763" spans="1:11" ht="31.5" x14ac:dyDescent="0.25">
      <c r="A1763" s="4" t="s">
        <v>245</v>
      </c>
      <c r="B1763" s="4" t="s">
        <v>9</v>
      </c>
      <c r="C1763" s="4" t="s">
        <v>10</v>
      </c>
      <c r="D1763" s="4" t="s">
        <v>184</v>
      </c>
      <c r="E1763" s="4" t="s">
        <v>92</v>
      </c>
      <c r="F1763" s="14" t="s">
        <v>570</v>
      </c>
      <c r="G1763" s="5">
        <f t="shared" si="1296"/>
        <v>542.29999999999995</v>
      </c>
      <c r="H1763" s="5">
        <f t="shared" si="1296"/>
        <v>542.29999999999995</v>
      </c>
      <c r="I1763" s="5">
        <f t="shared" si="1296"/>
        <v>542.29999999999995</v>
      </c>
      <c r="J1763" s="5">
        <f t="shared" si="1297"/>
        <v>0</v>
      </c>
      <c r="K1763" s="19"/>
    </row>
    <row r="1764" spans="1:11" ht="47.25" x14ac:dyDescent="0.25">
      <c r="A1764" s="4" t="s">
        <v>245</v>
      </c>
      <c r="B1764" s="4" t="s">
        <v>9</v>
      </c>
      <c r="C1764" s="4" t="s">
        <v>10</v>
      </c>
      <c r="D1764" s="4" t="s">
        <v>184</v>
      </c>
      <c r="E1764" s="4" t="s">
        <v>89</v>
      </c>
      <c r="F1764" s="14" t="s">
        <v>573</v>
      </c>
      <c r="G1764" s="5">
        <v>542.29999999999995</v>
      </c>
      <c r="H1764" s="5">
        <v>542.29999999999995</v>
      </c>
      <c r="I1764" s="5">
        <v>542.29999999999995</v>
      </c>
      <c r="J1764" s="5"/>
      <c r="K1764" s="19"/>
    </row>
    <row r="1765" spans="1:11" ht="63" x14ac:dyDescent="0.25">
      <c r="A1765" s="4" t="s">
        <v>245</v>
      </c>
      <c r="B1765" s="4" t="s">
        <v>9</v>
      </c>
      <c r="C1765" s="4" t="s">
        <v>10</v>
      </c>
      <c r="D1765" s="4" t="s">
        <v>185</v>
      </c>
      <c r="E1765" s="4"/>
      <c r="F1765" s="14" t="s">
        <v>584</v>
      </c>
      <c r="G1765" s="5">
        <f t="shared" ref="G1765:I1766" si="1298">G1766</f>
        <v>128</v>
      </c>
      <c r="H1765" s="5">
        <f t="shared" si="1298"/>
        <v>128</v>
      </c>
      <c r="I1765" s="5">
        <f t="shared" si="1298"/>
        <v>128</v>
      </c>
      <c r="J1765" s="5">
        <f t="shared" ref="J1765:J1766" si="1299">J1766</f>
        <v>0</v>
      </c>
      <c r="K1765" s="19"/>
    </row>
    <row r="1766" spans="1:11" ht="31.5" x14ac:dyDescent="0.25">
      <c r="A1766" s="4" t="s">
        <v>245</v>
      </c>
      <c r="B1766" s="4" t="s">
        <v>9</v>
      </c>
      <c r="C1766" s="4" t="s">
        <v>10</v>
      </c>
      <c r="D1766" s="4" t="s">
        <v>185</v>
      </c>
      <c r="E1766" s="4" t="s">
        <v>92</v>
      </c>
      <c r="F1766" s="14" t="s">
        <v>570</v>
      </c>
      <c r="G1766" s="5">
        <f t="shared" si="1298"/>
        <v>128</v>
      </c>
      <c r="H1766" s="5">
        <f t="shared" si="1298"/>
        <v>128</v>
      </c>
      <c r="I1766" s="5">
        <f t="shared" si="1298"/>
        <v>128</v>
      </c>
      <c r="J1766" s="5">
        <f t="shared" si="1299"/>
        <v>0</v>
      </c>
      <c r="K1766" s="19"/>
    </row>
    <row r="1767" spans="1:11" ht="47.25" x14ac:dyDescent="0.25">
      <c r="A1767" s="4" t="s">
        <v>245</v>
      </c>
      <c r="B1767" s="4" t="s">
        <v>9</v>
      </c>
      <c r="C1767" s="4" t="s">
        <v>10</v>
      </c>
      <c r="D1767" s="4" t="s">
        <v>185</v>
      </c>
      <c r="E1767" s="4" t="s">
        <v>89</v>
      </c>
      <c r="F1767" s="14" t="s">
        <v>573</v>
      </c>
      <c r="G1767" s="5">
        <v>128</v>
      </c>
      <c r="H1767" s="5">
        <v>128</v>
      </c>
      <c r="I1767" s="5">
        <v>128</v>
      </c>
      <c r="J1767" s="5"/>
      <c r="K1767" s="19"/>
    </row>
    <row r="1768" spans="1:11" ht="63" x14ac:dyDescent="0.25">
      <c r="A1768" s="4" t="s">
        <v>245</v>
      </c>
      <c r="B1768" s="4" t="s">
        <v>9</v>
      </c>
      <c r="C1768" s="4" t="s">
        <v>10</v>
      </c>
      <c r="D1768" s="4" t="s">
        <v>191</v>
      </c>
      <c r="E1768" s="4"/>
      <c r="F1768" s="14" t="s">
        <v>1151</v>
      </c>
      <c r="G1768" s="5">
        <f t="shared" ref="G1768:I1768" si="1300">G1769+G1772</f>
        <v>4025.5</v>
      </c>
      <c r="H1768" s="5">
        <f t="shared" si="1300"/>
        <v>4025.5</v>
      </c>
      <c r="I1768" s="5">
        <f t="shared" si="1300"/>
        <v>4025.5</v>
      </c>
      <c r="J1768" s="5">
        <f t="shared" ref="J1768" si="1301">J1769+J1772</f>
        <v>0</v>
      </c>
      <c r="K1768" s="19"/>
    </row>
    <row r="1769" spans="1:11" ht="31.5" x14ac:dyDescent="0.25">
      <c r="A1769" s="4" t="s">
        <v>245</v>
      </c>
      <c r="B1769" s="4" t="s">
        <v>9</v>
      </c>
      <c r="C1769" s="4" t="s">
        <v>10</v>
      </c>
      <c r="D1769" s="4" t="s">
        <v>186</v>
      </c>
      <c r="E1769" s="4"/>
      <c r="F1769" s="14" t="s">
        <v>586</v>
      </c>
      <c r="G1769" s="5">
        <f t="shared" ref="G1769:I1770" si="1302">G1770</f>
        <v>3818.5</v>
      </c>
      <c r="H1769" s="5">
        <f t="shared" si="1302"/>
        <v>3818.5</v>
      </c>
      <c r="I1769" s="5">
        <f t="shared" si="1302"/>
        <v>3818.5</v>
      </c>
      <c r="J1769" s="5">
        <f t="shared" ref="J1769:J1770" si="1303">J1770</f>
        <v>0</v>
      </c>
      <c r="K1769" s="19"/>
    </row>
    <row r="1770" spans="1:11" ht="31.5" x14ac:dyDescent="0.25">
      <c r="A1770" s="4" t="s">
        <v>245</v>
      </c>
      <c r="B1770" s="4" t="s">
        <v>9</v>
      </c>
      <c r="C1770" s="4" t="s">
        <v>10</v>
      </c>
      <c r="D1770" s="4" t="s">
        <v>186</v>
      </c>
      <c r="E1770" s="4" t="s">
        <v>92</v>
      </c>
      <c r="F1770" s="14" t="s">
        <v>570</v>
      </c>
      <c r="G1770" s="5">
        <f t="shared" si="1302"/>
        <v>3818.5</v>
      </c>
      <c r="H1770" s="5">
        <f t="shared" si="1302"/>
        <v>3818.5</v>
      </c>
      <c r="I1770" s="5">
        <f t="shared" si="1302"/>
        <v>3818.5</v>
      </c>
      <c r="J1770" s="5">
        <f t="shared" si="1303"/>
        <v>0</v>
      </c>
      <c r="K1770" s="19"/>
    </row>
    <row r="1771" spans="1:11" ht="47.25" x14ac:dyDescent="0.25">
      <c r="A1771" s="4" t="s">
        <v>245</v>
      </c>
      <c r="B1771" s="4" t="s">
        <v>9</v>
      </c>
      <c r="C1771" s="4" t="s">
        <v>10</v>
      </c>
      <c r="D1771" s="4" t="s">
        <v>186</v>
      </c>
      <c r="E1771" s="4" t="s">
        <v>89</v>
      </c>
      <c r="F1771" s="14" t="s">
        <v>573</v>
      </c>
      <c r="G1771" s="5">
        <v>3818.5</v>
      </c>
      <c r="H1771" s="5">
        <v>3818.5</v>
      </c>
      <c r="I1771" s="5">
        <v>3818.5</v>
      </c>
      <c r="J1771" s="5"/>
      <c r="K1771" s="19"/>
    </row>
    <row r="1772" spans="1:11" ht="31.5" x14ac:dyDescent="0.25">
      <c r="A1772" s="4" t="s">
        <v>245</v>
      </c>
      <c r="B1772" s="4" t="s">
        <v>9</v>
      </c>
      <c r="C1772" s="4" t="s">
        <v>10</v>
      </c>
      <c r="D1772" s="4" t="s">
        <v>187</v>
      </c>
      <c r="E1772" s="4"/>
      <c r="F1772" s="14" t="s">
        <v>966</v>
      </c>
      <c r="G1772" s="5">
        <f t="shared" ref="G1772:I1773" si="1304">G1773</f>
        <v>207</v>
      </c>
      <c r="H1772" s="5">
        <f t="shared" si="1304"/>
        <v>207</v>
      </c>
      <c r="I1772" s="5">
        <f t="shared" si="1304"/>
        <v>207</v>
      </c>
      <c r="J1772" s="5">
        <f t="shared" ref="J1772:J1773" si="1305">J1773</f>
        <v>0</v>
      </c>
      <c r="K1772" s="19"/>
    </row>
    <row r="1773" spans="1:11" ht="31.5" x14ac:dyDescent="0.25">
      <c r="A1773" s="4" t="s">
        <v>245</v>
      </c>
      <c r="B1773" s="4" t="s">
        <v>9</v>
      </c>
      <c r="C1773" s="4" t="s">
        <v>10</v>
      </c>
      <c r="D1773" s="4" t="s">
        <v>187</v>
      </c>
      <c r="E1773" s="4" t="s">
        <v>92</v>
      </c>
      <c r="F1773" s="14" t="s">
        <v>570</v>
      </c>
      <c r="G1773" s="5">
        <f t="shared" si="1304"/>
        <v>207</v>
      </c>
      <c r="H1773" s="5">
        <f t="shared" si="1304"/>
        <v>207</v>
      </c>
      <c r="I1773" s="5">
        <f t="shared" si="1304"/>
        <v>207</v>
      </c>
      <c r="J1773" s="5">
        <f t="shared" si="1305"/>
        <v>0</v>
      </c>
      <c r="K1773" s="19"/>
    </row>
    <row r="1774" spans="1:11" ht="47.25" x14ac:dyDescent="0.25">
      <c r="A1774" s="4" t="s">
        <v>245</v>
      </c>
      <c r="B1774" s="4" t="s">
        <v>9</v>
      </c>
      <c r="C1774" s="4" t="s">
        <v>10</v>
      </c>
      <c r="D1774" s="4" t="s">
        <v>187</v>
      </c>
      <c r="E1774" s="4" t="s">
        <v>89</v>
      </c>
      <c r="F1774" s="14" t="s">
        <v>573</v>
      </c>
      <c r="G1774" s="5">
        <v>207</v>
      </c>
      <c r="H1774" s="5">
        <v>207</v>
      </c>
      <c r="I1774" s="5">
        <v>207</v>
      </c>
      <c r="J1774" s="5"/>
      <c r="K1774" s="19"/>
    </row>
    <row r="1775" spans="1:11" ht="47.25" x14ac:dyDescent="0.25">
      <c r="A1775" s="4" t="s">
        <v>245</v>
      </c>
      <c r="B1775" s="4" t="s">
        <v>9</v>
      </c>
      <c r="C1775" s="4" t="s">
        <v>10</v>
      </c>
      <c r="D1775" s="4" t="s">
        <v>192</v>
      </c>
      <c r="E1775" s="4"/>
      <c r="F1775" s="14" t="s">
        <v>1152</v>
      </c>
      <c r="G1775" s="5">
        <f t="shared" ref="G1775:I1775" si="1306">G1776</f>
        <v>4751.1000000000004</v>
      </c>
      <c r="H1775" s="5">
        <f t="shared" si="1306"/>
        <v>4751.1000000000004</v>
      </c>
      <c r="I1775" s="5">
        <f t="shared" si="1306"/>
        <v>4751.0999999999995</v>
      </c>
      <c r="J1775" s="5">
        <f t="shared" ref="J1775" si="1307">J1776</f>
        <v>0</v>
      </c>
      <c r="K1775" s="19"/>
    </row>
    <row r="1776" spans="1:11" ht="31.5" x14ac:dyDescent="0.25">
      <c r="A1776" s="4" t="s">
        <v>245</v>
      </c>
      <c r="B1776" s="4" t="s">
        <v>9</v>
      </c>
      <c r="C1776" s="4" t="s">
        <v>10</v>
      </c>
      <c r="D1776" s="4" t="s">
        <v>188</v>
      </c>
      <c r="E1776" s="4"/>
      <c r="F1776" s="14" t="s">
        <v>587</v>
      </c>
      <c r="G1776" s="5">
        <f t="shared" ref="G1776:I1776" si="1308">G1777+G1779</f>
        <v>4751.1000000000004</v>
      </c>
      <c r="H1776" s="5">
        <f t="shared" si="1308"/>
        <v>4751.1000000000004</v>
      </c>
      <c r="I1776" s="5">
        <f t="shared" si="1308"/>
        <v>4751.0999999999995</v>
      </c>
      <c r="J1776" s="5">
        <f t="shared" ref="J1776" si="1309">J1777+J1779</f>
        <v>0</v>
      </c>
      <c r="K1776" s="19"/>
    </row>
    <row r="1777" spans="1:11" ht="31.5" x14ac:dyDescent="0.25">
      <c r="A1777" s="4" t="s">
        <v>245</v>
      </c>
      <c r="B1777" s="4" t="s">
        <v>9</v>
      </c>
      <c r="C1777" s="4" t="s">
        <v>10</v>
      </c>
      <c r="D1777" s="4" t="s">
        <v>188</v>
      </c>
      <c r="E1777" s="4" t="s">
        <v>15</v>
      </c>
      <c r="F1777" s="14" t="s">
        <v>560</v>
      </c>
      <c r="G1777" s="5">
        <f t="shared" ref="G1777:I1777" si="1310">G1778</f>
        <v>4643.5</v>
      </c>
      <c r="H1777" s="5">
        <f t="shared" si="1310"/>
        <v>4649</v>
      </c>
      <c r="I1777" s="5">
        <f t="shared" si="1310"/>
        <v>4654.3999999999996</v>
      </c>
      <c r="J1777" s="5">
        <f t="shared" ref="J1777" si="1311">J1778</f>
        <v>0</v>
      </c>
      <c r="K1777" s="19"/>
    </row>
    <row r="1778" spans="1:11" ht="31.5" x14ac:dyDescent="0.25">
      <c r="A1778" s="4" t="s">
        <v>245</v>
      </c>
      <c r="B1778" s="4" t="s">
        <v>9</v>
      </c>
      <c r="C1778" s="4" t="s">
        <v>10</v>
      </c>
      <c r="D1778" s="4" t="s">
        <v>188</v>
      </c>
      <c r="E1778" s="4" t="s">
        <v>16</v>
      </c>
      <c r="F1778" s="14" t="s">
        <v>561</v>
      </c>
      <c r="G1778" s="5">
        <v>4643.5</v>
      </c>
      <c r="H1778" s="5">
        <v>4649</v>
      </c>
      <c r="I1778" s="5">
        <v>4654.3999999999996</v>
      </c>
      <c r="J1778" s="5"/>
      <c r="K1778" s="19"/>
    </row>
    <row r="1779" spans="1:11" x14ac:dyDescent="0.25">
      <c r="A1779" s="4" t="s">
        <v>245</v>
      </c>
      <c r="B1779" s="4" t="s">
        <v>9</v>
      </c>
      <c r="C1779" s="4" t="s">
        <v>10</v>
      </c>
      <c r="D1779" s="4" t="s">
        <v>188</v>
      </c>
      <c r="E1779" s="4" t="s">
        <v>17</v>
      </c>
      <c r="F1779" s="14" t="s">
        <v>576</v>
      </c>
      <c r="G1779" s="5">
        <f t="shared" ref="G1779:I1779" si="1312">G1780</f>
        <v>107.6</v>
      </c>
      <c r="H1779" s="5">
        <f t="shared" si="1312"/>
        <v>102.1</v>
      </c>
      <c r="I1779" s="5">
        <f t="shared" si="1312"/>
        <v>96.7</v>
      </c>
      <c r="J1779" s="5">
        <f t="shared" ref="J1779" si="1313">J1780</f>
        <v>0</v>
      </c>
      <c r="K1779" s="19"/>
    </row>
    <row r="1780" spans="1:11" x14ac:dyDescent="0.25">
      <c r="A1780" s="4" t="s">
        <v>245</v>
      </c>
      <c r="B1780" s="4" t="s">
        <v>9</v>
      </c>
      <c r="C1780" s="4" t="s">
        <v>10</v>
      </c>
      <c r="D1780" s="4" t="s">
        <v>188</v>
      </c>
      <c r="E1780" s="4" t="s">
        <v>24</v>
      </c>
      <c r="F1780" s="14" t="s">
        <v>579</v>
      </c>
      <c r="G1780" s="5">
        <v>107.6</v>
      </c>
      <c r="H1780" s="5">
        <v>102.1</v>
      </c>
      <c r="I1780" s="5">
        <v>96.7</v>
      </c>
      <c r="J1780" s="5"/>
      <c r="K1780" s="19"/>
    </row>
    <row r="1781" spans="1:11" ht="31.5" x14ac:dyDescent="0.25">
      <c r="A1781" s="4" t="s">
        <v>245</v>
      </c>
      <c r="B1781" s="4" t="s">
        <v>9</v>
      </c>
      <c r="C1781" s="4" t="s">
        <v>10</v>
      </c>
      <c r="D1781" s="4" t="s">
        <v>128</v>
      </c>
      <c r="E1781" s="4"/>
      <c r="F1781" s="14" t="s">
        <v>1153</v>
      </c>
      <c r="G1781" s="5">
        <f t="shared" ref="G1781:I1781" si="1314">G1782</f>
        <v>120</v>
      </c>
      <c r="H1781" s="5">
        <f t="shared" si="1314"/>
        <v>120</v>
      </c>
      <c r="I1781" s="5">
        <f t="shared" si="1314"/>
        <v>120</v>
      </c>
      <c r="J1781" s="5">
        <f t="shared" ref="J1781" si="1315">J1782</f>
        <v>0</v>
      </c>
      <c r="K1781" s="19"/>
    </row>
    <row r="1782" spans="1:11" ht="63" x14ac:dyDescent="0.25">
      <c r="A1782" s="4" t="s">
        <v>245</v>
      </c>
      <c r="B1782" s="4" t="s">
        <v>9</v>
      </c>
      <c r="C1782" s="4" t="s">
        <v>10</v>
      </c>
      <c r="D1782" s="4" t="s">
        <v>129</v>
      </c>
      <c r="E1782" s="4"/>
      <c r="F1782" s="14" t="s">
        <v>1154</v>
      </c>
      <c r="G1782" s="5">
        <f t="shared" ref="G1782:I1782" si="1316">G1783+G1786</f>
        <v>120</v>
      </c>
      <c r="H1782" s="5">
        <f t="shared" si="1316"/>
        <v>120</v>
      </c>
      <c r="I1782" s="5">
        <f t="shared" si="1316"/>
        <v>120</v>
      </c>
      <c r="J1782" s="5">
        <f t="shared" ref="J1782" si="1317">J1783+J1786</f>
        <v>0</v>
      </c>
      <c r="K1782" s="19"/>
    </row>
    <row r="1783" spans="1:11" ht="78.75" x14ac:dyDescent="0.25">
      <c r="A1783" s="4" t="s">
        <v>245</v>
      </c>
      <c r="B1783" s="4" t="s">
        <v>9</v>
      </c>
      <c r="C1783" s="4" t="s">
        <v>10</v>
      </c>
      <c r="D1783" s="4" t="s">
        <v>144</v>
      </c>
      <c r="E1783" s="4"/>
      <c r="F1783" s="14" t="s">
        <v>588</v>
      </c>
      <c r="G1783" s="5">
        <f t="shared" ref="G1783:I1784" si="1318">G1784</f>
        <v>25</v>
      </c>
      <c r="H1783" s="5">
        <f t="shared" si="1318"/>
        <v>25</v>
      </c>
      <c r="I1783" s="5">
        <f t="shared" si="1318"/>
        <v>25</v>
      </c>
      <c r="J1783" s="5">
        <f t="shared" ref="J1783:J1784" si="1319">J1784</f>
        <v>0</v>
      </c>
      <c r="K1783" s="19"/>
    </row>
    <row r="1784" spans="1:11" ht="31.5" x14ac:dyDescent="0.25">
      <c r="A1784" s="4" t="s">
        <v>245</v>
      </c>
      <c r="B1784" s="4" t="s">
        <v>9</v>
      </c>
      <c r="C1784" s="4" t="s">
        <v>10</v>
      </c>
      <c r="D1784" s="4" t="s">
        <v>144</v>
      </c>
      <c r="E1784" s="4" t="s">
        <v>92</v>
      </c>
      <c r="F1784" s="14" t="s">
        <v>570</v>
      </c>
      <c r="G1784" s="5">
        <f t="shared" si="1318"/>
        <v>25</v>
      </c>
      <c r="H1784" s="5">
        <f t="shared" si="1318"/>
        <v>25</v>
      </c>
      <c r="I1784" s="5">
        <f t="shared" si="1318"/>
        <v>25</v>
      </c>
      <c r="J1784" s="5">
        <f t="shared" si="1319"/>
        <v>0</v>
      </c>
      <c r="K1784" s="19"/>
    </row>
    <row r="1785" spans="1:11" ht="47.25" x14ac:dyDescent="0.25">
      <c r="A1785" s="4" t="s">
        <v>245</v>
      </c>
      <c r="B1785" s="4" t="s">
        <v>9</v>
      </c>
      <c r="C1785" s="4" t="s">
        <v>10</v>
      </c>
      <c r="D1785" s="4" t="s">
        <v>144</v>
      </c>
      <c r="E1785" s="4" t="s">
        <v>89</v>
      </c>
      <c r="F1785" s="14" t="s">
        <v>573</v>
      </c>
      <c r="G1785" s="5">
        <v>25</v>
      </c>
      <c r="H1785" s="5">
        <v>25</v>
      </c>
      <c r="I1785" s="5">
        <v>25</v>
      </c>
      <c r="J1785" s="5"/>
      <c r="K1785" s="19"/>
    </row>
    <row r="1786" spans="1:11" ht="63" x14ac:dyDescent="0.25">
      <c r="A1786" s="4" t="s">
        <v>245</v>
      </c>
      <c r="B1786" s="4" t="s">
        <v>9</v>
      </c>
      <c r="C1786" s="4" t="s">
        <v>10</v>
      </c>
      <c r="D1786" s="4" t="s">
        <v>118</v>
      </c>
      <c r="E1786" s="4"/>
      <c r="F1786" s="14" t="s">
        <v>589</v>
      </c>
      <c r="G1786" s="5">
        <f t="shared" ref="G1786:I1787" si="1320">G1787</f>
        <v>95</v>
      </c>
      <c r="H1786" s="5">
        <f t="shared" si="1320"/>
        <v>95</v>
      </c>
      <c r="I1786" s="5">
        <f t="shared" si="1320"/>
        <v>95</v>
      </c>
      <c r="J1786" s="5">
        <f t="shared" ref="J1786:J1787" si="1321">J1787</f>
        <v>0</v>
      </c>
      <c r="K1786" s="19"/>
    </row>
    <row r="1787" spans="1:11" ht="31.5" x14ac:dyDescent="0.25">
      <c r="A1787" s="4" t="s">
        <v>245</v>
      </c>
      <c r="B1787" s="4" t="s">
        <v>9</v>
      </c>
      <c r="C1787" s="4" t="s">
        <v>10</v>
      </c>
      <c r="D1787" s="4" t="s">
        <v>118</v>
      </c>
      <c r="E1787" s="4" t="s">
        <v>92</v>
      </c>
      <c r="F1787" s="14" t="s">
        <v>570</v>
      </c>
      <c r="G1787" s="5">
        <f t="shared" si="1320"/>
        <v>95</v>
      </c>
      <c r="H1787" s="5">
        <f t="shared" si="1320"/>
        <v>95</v>
      </c>
      <c r="I1787" s="5">
        <f t="shared" si="1320"/>
        <v>95</v>
      </c>
      <c r="J1787" s="5">
        <f t="shared" si="1321"/>
        <v>0</v>
      </c>
      <c r="K1787" s="19"/>
    </row>
    <row r="1788" spans="1:11" ht="47.25" x14ac:dyDescent="0.25">
      <c r="A1788" s="4" t="s">
        <v>245</v>
      </c>
      <c r="B1788" s="4" t="s">
        <v>9</v>
      </c>
      <c r="C1788" s="4" t="s">
        <v>10</v>
      </c>
      <c r="D1788" s="4" t="s">
        <v>118</v>
      </c>
      <c r="E1788" s="4" t="s">
        <v>89</v>
      </c>
      <c r="F1788" s="14" t="s">
        <v>573</v>
      </c>
      <c r="G1788" s="5">
        <v>95</v>
      </c>
      <c r="H1788" s="5">
        <v>95</v>
      </c>
      <c r="I1788" s="5">
        <v>95</v>
      </c>
      <c r="J1788" s="5"/>
      <c r="K1788" s="19"/>
    </row>
    <row r="1789" spans="1:11" s="3" customFormat="1" ht="31.5" x14ac:dyDescent="0.25">
      <c r="A1789" s="7" t="s">
        <v>245</v>
      </c>
      <c r="B1789" s="7" t="s">
        <v>81</v>
      </c>
      <c r="C1789" s="7"/>
      <c r="D1789" s="7"/>
      <c r="E1789" s="7"/>
      <c r="F1789" s="28" t="s">
        <v>517</v>
      </c>
      <c r="G1789" s="8">
        <f>G1790+G1802</f>
        <v>996.10000000000014</v>
      </c>
      <c r="H1789" s="8">
        <f>H1790+H1802</f>
        <v>985.3</v>
      </c>
      <c r="I1789" s="8">
        <f>I1790+I1802</f>
        <v>689.8</v>
      </c>
      <c r="J1789" s="8">
        <f>J1790+J1802</f>
        <v>0</v>
      </c>
      <c r="K1789" s="17"/>
    </row>
    <row r="1790" spans="1:11" s="10" customFormat="1" ht="47.25" x14ac:dyDescent="0.25">
      <c r="A1790" s="9" t="s">
        <v>245</v>
      </c>
      <c r="B1790" s="9" t="s">
        <v>81</v>
      </c>
      <c r="C1790" s="9" t="s">
        <v>97</v>
      </c>
      <c r="D1790" s="9"/>
      <c r="E1790" s="9"/>
      <c r="F1790" s="13" t="s">
        <v>533</v>
      </c>
      <c r="G1790" s="11">
        <f t="shared" ref="G1790:I1790" si="1322">G1791+G1797</f>
        <v>628.70000000000005</v>
      </c>
      <c r="H1790" s="11">
        <f t="shared" si="1322"/>
        <v>574.79999999999995</v>
      </c>
      <c r="I1790" s="11">
        <f t="shared" si="1322"/>
        <v>279.3</v>
      </c>
      <c r="J1790" s="11">
        <f t="shared" ref="J1790" si="1323">J1791+J1797</f>
        <v>0</v>
      </c>
      <c r="K1790" s="18"/>
    </row>
    <row r="1791" spans="1:11" x14ac:dyDescent="0.25">
      <c r="A1791" s="4" t="s">
        <v>245</v>
      </c>
      <c r="B1791" s="4" t="s">
        <v>81</v>
      </c>
      <c r="C1791" s="4" t="s">
        <v>97</v>
      </c>
      <c r="D1791" s="4" t="s">
        <v>130</v>
      </c>
      <c r="E1791" s="4"/>
      <c r="F1791" s="14" t="s">
        <v>1155</v>
      </c>
      <c r="G1791" s="5">
        <f t="shared" ref="G1791:I1795" si="1324">G1792</f>
        <v>11.5</v>
      </c>
      <c r="H1791" s="5">
        <f t="shared" si="1324"/>
        <v>11.5</v>
      </c>
      <c r="I1791" s="5">
        <f t="shared" si="1324"/>
        <v>11.5</v>
      </c>
      <c r="J1791" s="5">
        <f t="shared" ref="J1791:J1795" si="1325">J1792</f>
        <v>0</v>
      </c>
      <c r="K1791" s="19"/>
    </row>
    <row r="1792" spans="1:11" ht="63" x14ac:dyDescent="0.25">
      <c r="A1792" s="4" t="s">
        <v>245</v>
      </c>
      <c r="B1792" s="4" t="s">
        <v>81</v>
      </c>
      <c r="C1792" s="4" t="s">
        <v>97</v>
      </c>
      <c r="D1792" s="4" t="s">
        <v>194</v>
      </c>
      <c r="E1792" s="4"/>
      <c r="F1792" s="14" t="s">
        <v>1160</v>
      </c>
      <c r="G1792" s="5">
        <f t="shared" si="1324"/>
        <v>11.5</v>
      </c>
      <c r="H1792" s="5">
        <f t="shared" si="1324"/>
        <v>11.5</v>
      </c>
      <c r="I1792" s="5">
        <f t="shared" si="1324"/>
        <v>11.5</v>
      </c>
      <c r="J1792" s="5">
        <f t="shared" si="1325"/>
        <v>0</v>
      </c>
      <c r="K1792" s="19"/>
    </row>
    <row r="1793" spans="1:11" ht="47.25" x14ac:dyDescent="0.25">
      <c r="A1793" s="4" t="s">
        <v>245</v>
      </c>
      <c r="B1793" s="4" t="s">
        <v>81</v>
      </c>
      <c r="C1793" s="4" t="s">
        <v>97</v>
      </c>
      <c r="D1793" s="4" t="s">
        <v>195</v>
      </c>
      <c r="E1793" s="4"/>
      <c r="F1793" s="14" t="s">
        <v>1163</v>
      </c>
      <c r="G1793" s="5">
        <f t="shared" si="1324"/>
        <v>11.5</v>
      </c>
      <c r="H1793" s="5">
        <f t="shared" si="1324"/>
        <v>11.5</v>
      </c>
      <c r="I1793" s="5">
        <f t="shared" si="1324"/>
        <v>11.5</v>
      </c>
      <c r="J1793" s="5">
        <f t="shared" si="1325"/>
        <v>0</v>
      </c>
      <c r="K1793" s="19"/>
    </row>
    <row r="1794" spans="1:11" ht="31.5" x14ac:dyDescent="0.25">
      <c r="A1794" s="4" t="s">
        <v>245</v>
      </c>
      <c r="B1794" s="4" t="s">
        <v>81</v>
      </c>
      <c r="C1794" s="4" t="s">
        <v>97</v>
      </c>
      <c r="D1794" s="4" t="s">
        <v>193</v>
      </c>
      <c r="E1794" s="4"/>
      <c r="F1794" s="14" t="s">
        <v>599</v>
      </c>
      <c r="G1794" s="5">
        <f t="shared" si="1324"/>
        <v>11.5</v>
      </c>
      <c r="H1794" s="5">
        <f t="shared" si="1324"/>
        <v>11.5</v>
      </c>
      <c r="I1794" s="5">
        <f t="shared" si="1324"/>
        <v>11.5</v>
      </c>
      <c r="J1794" s="5">
        <f t="shared" si="1325"/>
        <v>0</v>
      </c>
      <c r="K1794" s="19"/>
    </row>
    <row r="1795" spans="1:11" ht="31.5" x14ac:dyDescent="0.25">
      <c r="A1795" s="4" t="s">
        <v>245</v>
      </c>
      <c r="B1795" s="4" t="s">
        <v>81</v>
      </c>
      <c r="C1795" s="4" t="s">
        <v>97</v>
      </c>
      <c r="D1795" s="4" t="s">
        <v>193</v>
      </c>
      <c r="E1795" s="4" t="s">
        <v>15</v>
      </c>
      <c r="F1795" s="14" t="s">
        <v>560</v>
      </c>
      <c r="G1795" s="5">
        <f t="shared" si="1324"/>
        <v>11.5</v>
      </c>
      <c r="H1795" s="5">
        <f t="shared" si="1324"/>
        <v>11.5</v>
      </c>
      <c r="I1795" s="5">
        <f t="shared" si="1324"/>
        <v>11.5</v>
      </c>
      <c r="J1795" s="5">
        <f t="shared" si="1325"/>
        <v>0</v>
      </c>
      <c r="K1795" s="19"/>
    </row>
    <row r="1796" spans="1:11" ht="31.5" x14ac:dyDescent="0.25">
      <c r="A1796" s="4" t="s">
        <v>245</v>
      </c>
      <c r="B1796" s="4" t="s">
        <v>81</v>
      </c>
      <c r="C1796" s="4" t="s">
        <v>97</v>
      </c>
      <c r="D1796" s="4" t="s">
        <v>193</v>
      </c>
      <c r="E1796" s="4" t="s">
        <v>16</v>
      </c>
      <c r="F1796" s="14" t="s">
        <v>561</v>
      </c>
      <c r="G1796" s="5">
        <v>11.5</v>
      </c>
      <c r="H1796" s="5">
        <v>11.5</v>
      </c>
      <c r="I1796" s="5">
        <v>11.5</v>
      </c>
      <c r="J1796" s="5"/>
      <c r="K1796" s="19"/>
    </row>
    <row r="1797" spans="1:11" ht="31.5" x14ac:dyDescent="0.25">
      <c r="A1797" s="4" t="s">
        <v>245</v>
      </c>
      <c r="B1797" s="4" t="s">
        <v>81</v>
      </c>
      <c r="C1797" s="4" t="s">
        <v>97</v>
      </c>
      <c r="D1797" s="4" t="s">
        <v>26</v>
      </c>
      <c r="E1797" s="4"/>
      <c r="F1797" s="14" t="s">
        <v>847</v>
      </c>
      <c r="G1797" s="5">
        <f t="shared" ref="G1797:I1800" si="1326">G1798</f>
        <v>617.20000000000005</v>
      </c>
      <c r="H1797" s="5">
        <f t="shared" si="1326"/>
        <v>563.29999999999995</v>
      </c>
      <c r="I1797" s="5">
        <f t="shared" si="1326"/>
        <v>267.8</v>
      </c>
      <c r="J1797" s="5">
        <f t="shared" ref="J1797:J1800" si="1327">J1798</f>
        <v>0</v>
      </c>
      <c r="K1797" s="19"/>
    </row>
    <row r="1798" spans="1:11" x14ac:dyDescent="0.25">
      <c r="A1798" s="4" t="s">
        <v>245</v>
      </c>
      <c r="B1798" s="4" t="s">
        <v>81</v>
      </c>
      <c r="C1798" s="4" t="s">
        <v>97</v>
      </c>
      <c r="D1798" s="4" t="s">
        <v>27</v>
      </c>
      <c r="E1798" s="4"/>
      <c r="F1798" s="14" t="s">
        <v>856</v>
      </c>
      <c r="G1798" s="5">
        <f t="shared" si="1326"/>
        <v>617.20000000000005</v>
      </c>
      <c r="H1798" s="5">
        <f t="shared" si="1326"/>
        <v>563.29999999999995</v>
      </c>
      <c r="I1798" s="5">
        <f t="shared" si="1326"/>
        <v>267.8</v>
      </c>
      <c r="J1798" s="5">
        <f t="shared" si="1327"/>
        <v>0</v>
      </c>
      <c r="K1798" s="19"/>
    </row>
    <row r="1799" spans="1:11" ht="47.25" x14ac:dyDescent="0.25">
      <c r="A1799" s="4" t="s">
        <v>245</v>
      </c>
      <c r="B1799" s="4" t="s">
        <v>81</v>
      </c>
      <c r="C1799" s="4" t="s">
        <v>97</v>
      </c>
      <c r="D1799" s="4" t="s">
        <v>244</v>
      </c>
      <c r="E1799" s="4"/>
      <c r="F1799" s="14" t="s">
        <v>860</v>
      </c>
      <c r="G1799" s="5">
        <f>G1800</f>
        <v>617.20000000000005</v>
      </c>
      <c r="H1799" s="5">
        <f t="shared" si="1326"/>
        <v>563.29999999999995</v>
      </c>
      <c r="I1799" s="5">
        <f t="shared" si="1326"/>
        <v>267.8</v>
      </c>
      <c r="J1799" s="5">
        <f t="shared" si="1327"/>
        <v>0</v>
      </c>
      <c r="K1799" s="19"/>
    </row>
    <row r="1800" spans="1:11" ht="31.5" x14ac:dyDescent="0.25">
      <c r="A1800" s="4" t="s">
        <v>245</v>
      </c>
      <c r="B1800" s="4" t="s">
        <v>81</v>
      </c>
      <c r="C1800" s="4" t="s">
        <v>97</v>
      </c>
      <c r="D1800" s="4" t="s">
        <v>244</v>
      </c>
      <c r="E1800" s="4" t="s">
        <v>15</v>
      </c>
      <c r="F1800" s="14" t="s">
        <v>560</v>
      </c>
      <c r="G1800" s="5">
        <f t="shared" si="1326"/>
        <v>617.20000000000005</v>
      </c>
      <c r="H1800" s="5">
        <f t="shared" si="1326"/>
        <v>563.29999999999995</v>
      </c>
      <c r="I1800" s="5">
        <f t="shared" si="1326"/>
        <v>267.8</v>
      </c>
      <c r="J1800" s="5">
        <f t="shared" si="1327"/>
        <v>0</v>
      </c>
      <c r="K1800" s="19"/>
    </row>
    <row r="1801" spans="1:11" ht="31.5" x14ac:dyDescent="0.25">
      <c r="A1801" s="4" t="s">
        <v>245</v>
      </c>
      <c r="B1801" s="4" t="s">
        <v>81</v>
      </c>
      <c r="C1801" s="4" t="s">
        <v>97</v>
      </c>
      <c r="D1801" s="4" t="s">
        <v>244</v>
      </c>
      <c r="E1801" s="4" t="s">
        <v>16</v>
      </c>
      <c r="F1801" s="14" t="s">
        <v>561</v>
      </c>
      <c r="G1801" s="5">
        <v>617.20000000000005</v>
      </c>
      <c r="H1801" s="5">
        <v>563.29999999999995</v>
      </c>
      <c r="I1801" s="5">
        <v>267.8</v>
      </c>
      <c r="J1801" s="5"/>
      <c r="K1801" s="19"/>
    </row>
    <row r="1802" spans="1:11" s="10" customFormat="1" ht="31.5" x14ac:dyDescent="0.25">
      <c r="A1802" s="9" t="s">
        <v>245</v>
      </c>
      <c r="B1802" s="9" t="s">
        <v>81</v>
      </c>
      <c r="C1802" s="9" t="s">
        <v>197</v>
      </c>
      <c r="D1802" s="9"/>
      <c r="E1802" s="9"/>
      <c r="F1802" s="13" t="s">
        <v>535</v>
      </c>
      <c r="G1802" s="11">
        <f>G1803+G1809</f>
        <v>367.40000000000003</v>
      </c>
      <c r="H1802" s="11">
        <f t="shared" ref="H1802:J1802" si="1328">H1803+H1809</f>
        <v>410.5</v>
      </c>
      <c r="I1802" s="11">
        <f t="shared" si="1328"/>
        <v>410.5</v>
      </c>
      <c r="J1802" s="11">
        <f t="shared" si="1328"/>
        <v>0</v>
      </c>
      <c r="K1802" s="18"/>
    </row>
    <row r="1803" spans="1:11" x14ac:dyDescent="0.25">
      <c r="A1803" s="4" t="s">
        <v>245</v>
      </c>
      <c r="B1803" s="4" t="s">
        <v>81</v>
      </c>
      <c r="C1803" s="4" t="s">
        <v>197</v>
      </c>
      <c r="D1803" s="4" t="s">
        <v>130</v>
      </c>
      <c r="E1803" s="4"/>
      <c r="F1803" s="14" t="s">
        <v>1155</v>
      </c>
      <c r="G1803" s="5">
        <f t="shared" ref="G1803:I1807" si="1329">G1804</f>
        <v>66.8</v>
      </c>
      <c r="H1803" s="5">
        <f t="shared" si="1329"/>
        <v>109.9</v>
      </c>
      <c r="I1803" s="5">
        <f t="shared" si="1329"/>
        <v>109.9</v>
      </c>
      <c r="J1803" s="5">
        <f t="shared" ref="J1803:J1807" si="1330">J1804</f>
        <v>0</v>
      </c>
      <c r="K1803" s="19"/>
    </row>
    <row r="1804" spans="1:11" ht="31.5" x14ac:dyDescent="0.25">
      <c r="A1804" s="4" t="s">
        <v>245</v>
      </c>
      <c r="B1804" s="4" t="s">
        <v>81</v>
      </c>
      <c r="C1804" s="4" t="s">
        <v>197</v>
      </c>
      <c r="D1804" s="4" t="s">
        <v>198</v>
      </c>
      <c r="E1804" s="4"/>
      <c r="F1804" s="14" t="s">
        <v>1165</v>
      </c>
      <c r="G1804" s="5">
        <f t="shared" si="1329"/>
        <v>66.8</v>
      </c>
      <c r="H1804" s="5">
        <f t="shared" si="1329"/>
        <v>109.9</v>
      </c>
      <c r="I1804" s="5">
        <f t="shared" si="1329"/>
        <v>109.9</v>
      </c>
      <c r="J1804" s="5">
        <f t="shared" si="1330"/>
        <v>0</v>
      </c>
      <c r="K1804" s="19"/>
    </row>
    <row r="1805" spans="1:11" ht="31.5" x14ac:dyDescent="0.25">
      <c r="A1805" s="4" t="s">
        <v>245</v>
      </c>
      <c r="B1805" s="4" t="s">
        <v>81</v>
      </c>
      <c r="C1805" s="4" t="s">
        <v>197</v>
      </c>
      <c r="D1805" s="4" t="s">
        <v>199</v>
      </c>
      <c r="E1805" s="4"/>
      <c r="F1805" s="14" t="s">
        <v>1166</v>
      </c>
      <c r="G1805" s="5">
        <f t="shared" si="1329"/>
        <v>66.8</v>
      </c>
      <c r="H1805" s="5">
        <f t="shared" si="1329"/>
        <v>109.9</v>
      </c>
      <c r="I1805" s="5">
        <f t="shared" si="1329"/>
        <v>109.9</v>
      </c>
      <c r="J1805" s="5">
        <f t="shared" si="1330"/>
        <v>0</v>
      </c>
      <c r="K1805" s="19"/>
    </row>
    <row r="1806" spans="1:11" ht="31.5" x14ac:dyDescent="0.25">
      <c r="A1806" s="4" t="s">
        <v>245</v>
      </c>
      <c r="B1806" s="4" t="s">
        <v>81</v>
      </c>
      <c r="C1806" s="4" t="s">
        <v>197</v>
      </c>
      <c r="D1806" s="4" t="s">
        <v>196</v>
      </c>
      <c r="E1806" s="4"/>
      <c r="F1806" s="14" t="s">
        <v>601</v>
      </c>
      <c r="G1806" s="5">
        <f t="shared" si="1329"/>
        <v>66.8</v>
      </c>
      <c r="H1806" s="5">
        <f t="shared" si="1329"/>
        <v>109.9</v>
      </c>
      <c r="I1806" s="5">
        <f t="shared" si="1329"/>
        <v>109.9</v>
      </c>
      <c r="J1806" s="5">
        <f t="shared" si="1330"/>
        <v>0</v>
      </c>
      <c r="K1806" s="19"/>
    </row>
    <row r="1807" spans="1:11" ht="31.5" x14ac:dyDescent="0.25">
      <c r="A1807" s="4" t="s">
        <v>245</v>
      </c>
      <c r="B1807" s="4" t="s">
        <v>81</v>
      </c>
      <c r="C1807" s="4" t="s">
        <v>197</v>
      </c>
      <c r="D1807" s="4" t="s">
        <v>196</v>
      </c>
      <c r="E1807" s="4" t="s">
        <v>15</v>
      </c>
      <c r="F1807" s="14" t="s">
        <v>560</v>
      </c>
      <c r="G1807" s="5">
        <f t="shared" si="1329"/>
        <v>66.8</v>
      </c>
      <c r="H1807" s="5">
        <f t="shared" si="1329"/>
        <v>109.9</v>
      </c>
      <c r="I1807" s="5">
        <f t="shared" si="1329"/>
        <v>109.9</v>
      </c>
      <c r="J1807" s="5">
        <f t="shared" si="1330"/>
        <v>0</v>
      </c>
      <c r="K1807" s="19"/>
    </row>
    <row r="1808" spans="1:11" ht="31.5" x14ac:dyDescent="0.25">
      <c r="A1808" s="4" t="s">
        <v>245</v>
      </c>
      <c r="B1808" s="4" t="s">
        <v>81</v>
      </c>
      <c r="C1808" s="4" t="s">
        <v>197</v>
      </c>
      <c r="D1808" s="4" t="s">
        <v>196</v>
      </c>
      <c r="E1808" s="4" t="s">
        <v>16</v>
      </c>
      <c r="F1808" s="14" t="s">
        <v>561</v>
      </c>
      <c r="G1808" s="5">
        <v>66.8</v>
      </c>
      <c r="H1808" s="5">
        <v>109.9</v>
      </c>
      <c r="I1808" s="5">
        <v>109.9</v>
      </c>
      <c r="J1808" s="5"/>
      <c r="K1808" s="19"/>
    </row>
    <row r="1809" spans="1:11" ht="31.5" x14ac:dyDescent="0.25">
      <c r="A1809" s="4" t="s">
        <v>245</v>
      </c>
      <c r="B1809" s="4" t="s">
        <v>81</v>
      </c>
      <c r="C1809" s="4" t="s">
        <v>197</v>
      </c>
      <c r="D1809" s="4" t="s">
        <v>26</v>
      </c>
      <c r="E1809" s="4"/>
      <c r="F1809" s="14" t="s">
        <v>847</v>
      </c>
      <c r="G1809" s="5">
        <f>G1810</f>
        <v>300.60000000000002</v>
      </c>
      <c r="H1809" s="5">
        <f t="shared" ref="H1809:J1809" si="1331">H1810</f>
        <v>300.60000000000002</v>
      </c>
      <c r="I1809" s="5">
        <f t="shared" si="1331"/>
        <v>300.60000000000002</v>
      </c>
      <c r="J1809" s="5">
        <f t="shared" si="1331"/>
        <v>0</v>
      </c>
      <c r="K1809" s="19"/>
    </row>
    <row r="1810" spans="1:11" x14ac:dyDescent="0.25">
      <c r="A1810" s="4" t="s">
        <v>245</v>
      </c>
      <c r="B1810" s="4" t="s">
        <v>81</v>
      </c>
      <c r="C1810" s="4" t="s">
        <v>197</v>
      </c>
      <c r="D1810" s="4" t="s">
        <v>27</v>
      </c>
      <c r="E1810" s="4"/>
      <c r="F1810" s="14" t="s">
        <v>1100</v>
      </c>
      <c r="G1810" s="5">
        <f>G1811+G1814</f>
        <v>300.60000000000002</v>
      </c>
      <c r="H1810" s="5">
        <f t="shared" ref="H1810:J1810" si="1332">H1811+H1814</f>
        <v>300.60000000000002</v>
      </c>
      <c r="I1810" s="5">
        <f t="shared" si="1332"/>
        <v>300.60000000000002</v>
      </c>
      <c r="J1810" s="5">
        <f t="shared" si="1332"/>
        <v>0</v>
      </c>
      <c r="K1810" s="19"/>
    </row>
    <row r="1811" spans="1:11" ht="31.5" x14ac:dyDescent="0.25">
      <c r="A1811" s="4" t="s">
        <v>245</v>
      </c>
      <c r="B1811" s="4" t="s">
        <v>81</v>
      </c>
      <c r="C1811" s="4" t="s">
        <v>197</v>
      </c>
      <c r="D1811" s="4" t="s">
        <v>307</v>
      </c>
      <c r="E1811" s="4"/>
      <c r="F1811" s="14" t="s">
        <v>866</v>
      </c>
      <c r="G1811" s="5">
        <f>G1812</f>
        <v>54.6</v>
      </c>
      <c r="H1811" s="5">
        <f t="shared" ref="H1811:J1812" si="1333">H1812</f>
        <v>54.6</v>
      </c>
      <c r="I1811" s="5">
        <f t="shared" si="1333"/>
        <v>54.6</v>
      </c>
      <c r="J1811" s="5">
        <f t="shared" si="1333"/>
        <v>0</v>
      </c>
      <c r="K1811" s="19"/>
    </row>
    <row r="1812" spans="1:11" ht="31.5" x14ac:dyDescent="0.25">
      <c r="A1812" s="4" t="s">
        <v>245</v>
      </c>
      <c r="B1812" s="4" t="s">
        <v>81</v>
      </c>
      <c r="C1812" s="4" t="s">
        <v>197</v>
      </c>
      <c r="D1812" s="4" t="s">
        <v>307</v>
      </c>
      <c r="E1812" s="4" t="s">
        <v>15</v>
      </c>
      <c r="F1812" s="14" t="s">
        <v>560</v>
      </c>
      <c r="G1812" s="5">
        <f>G1813</f>
        <v>54.6</v>
      </c>
      <c r="H1812" s="5">
        <f t="shared" si="1333"/>
        <v>54.6</v>
      </c>
      <c r="I1812" s="5">
        <f t="shared" si="1333"/>
        <v>54.6</v>
      </c>
      <c r="J1812" s="5">
        <f t="shared" si="1333"/>
        <v>0</v>
      </c>
      <c r="K1812" s="19"/>
    </row>
    <row r="1813" spans="1:11" ht="31.5" x14ac:dyDescent="0.25">
      <c r="A1813" s="4" t="s">
        <v>245</v>
      </c>
      <c r="B1813" s="4" t="s">
        <v>81</v>
      </c>
      <c r="C1813" s="4" t="s">
        <v>197</v>
      </c>
      <c r="D1813" s="4" t="s">
        <v>307</v>
      </c>
      <c r="E1813" s="4" t="s">
        <v>16</v>
      </c>
      <c r="F1813" s="14" t="s">
        <v>561</v>
      </c>
      <c r="G1813" s="5">
        <v>54.6</v>
      </c>
      <c r="H1813" s="5">
        <v>54.6</v>
      </c>
      <c r="I1813" s="5">
        <v>54.6</v>
      </c>
      <c r="J1813" s="5"/>
      <c r="K1813" s="19"/>
    </row>
    <row r="1814" spans="1:11" ht="47.25" x14ac:dyDescent="0.25">
      <c r="A1814" s="4" t="s">
        <v>245</v>
      </c>
      <c r="B1814" s="4" t="s">
        <v>81</v>
      </c>
      <c r="C1814" s="4" t="s">
        <v>197</v>
      </c>
      <c r="D1814" s="4" t="s">
        <v>308</v>
      </c>
      <c r="E1814" s="4"/>
      <c r="F1814" s="14" t="s">
        <v>867</v>
      </c>
      <c r="G1814" s="5">
        <f>G1815</f>
        <v>246</v>
      </c>
      <c r="H1814" s="5">
        <f t="shared" ref="H1814:J1815" si="1334">H1815</f>
        <v>246</v>
      </c>
      <c r="I1814" s="5">
        <f t="shared" si="1334"/>
        <v>246</v>
      </c>
      <c r="J1814" s="5">
        <f t="shared" si="1334"/>
        <v>0</v>
      </c>
      <c r="K1814" s="19"/>
    </row>
    <row r="1815" spans="1:11" ht="31.5" x14ac:dyDescent="0.25">
      <c r="A1815" s="4" t="s">
        <v>245</v>
      </c>
      <c r="B1815" s="4" t="s">
        <v>81</v>
      </c>
      <c r="C1815" s="4" t="s">
        <v>197</v>
      </c>
      <c r="D1815" s="4" t="s">
        <v>308</v>
      </c>
      <c r="E1815" s="4" t="s">
        <v>15</v>
      </c>
      <c r="F1815" s="14" t="s">
        <v>560</v>
      </c>
      <c r="G1815" s="5">
        <f>G1816</f>
        <v>246</v>
      </c>
      <c r="H1815" s="5">
        <f t="shared" si="1334"/>
        <v>246</v>
      </c>
      <c r="I1815" s="5">
        <f t="shared" si="1334"/>
        <v>246</v>
      </c>
      <c r="J1815" s="5">
        <f t="shared" si="1334"/>
        <v>0</v>
      </c>
      <c r="K1815" s="19"/>
    </row>
    <row r="1816" spans="1:11" ht="31.5" x14ac:dyDescent="0.25">
      <c r="A1816" s="4" t="s">
        <v>245</v>
      </c>
      <c r="B1816" s="4" t="s">
        <v>81</v>
      </c>
      <c r="C1816" s="4" t="s">
        <v>197</v>
      </c>
      <c r="D1816" s="4" t="s">
        <v>308</v>
      </c>
      <c r="E1816" s="4" t="s">
        <v>16</v>
      </c>
      <c r="F1816" s="14" t="s">
        <v>561</v>
      </c>
      <c r="G1816" s="5">
        <v>246</v>
      </c>
      <c r="H1816" s="5">
        <v>246</v>
      </c>
      <c r="I1816" s="5">
        <v>246</v>
      </c>
      <c r="J1816" s="5"/>
      <c r="K1816" s="19"/>
    </row>
    <row r="1817" spans="1:11" s="3" customFormat="1" x14ac:dyDescent="0.25">
      <c r="A1817" s="7" t="s">
        <v>245</v>
      </c>
      <c r="B1817" s="7" t="s">
        <v>34</v>
      </c>
      <c r="C1817" s="7"/>
      <c r="D1817" s="7"/>
      <c r="E1817" s="7"/>
      <c r="F1817" s="28" t="s">
        <v>518</v>
      </c>
      <c r="G1817" s="8">
        <f>G1818+G1856</f>
        <v>456340.5</v>
      </c>
      <c r="H1817" s="8">
        <f>H1818+H1856</f>
        <v>335804.8</v>
      </c>
      <c r="I1817" s="8">
        <f>I1818+I1856</f>
        <v>256084.2</v>
      </c>
      <c r="J1817" s="8">
        <f>J1818+J1856</f>
        <v>0</v>
      </c>
      <c r="K1817" s="17"/>
    </row>
    <row r="1818" spans="1:11" s="10" customFormat="1" x14ac:dyDescent="0.25">
      <c r="A1818" s="9" t="s">
        <v>245</v>
      </c>
      <c r="B1818" s="9" t="s">
        <v>34</v>
      </c>
      <c r="C1818" s="9" t="s">
        <v>97</v>
      </c>
      <c r="D1818" s="9"/>
      <c r="E1818" s="9"/>
      <c r="F1818" s="13" t="s">
        <v>538</v>
      </c>
      <c r="G1818" s="11">
        <f>G1819+G1836+G1841+G1850</f>
        <v>455855.8</v>
      </c>
      <c r="H1818" s="11">
        <f t="shared" ref="H1818:J1818" si="1335">H1819+H1836+H1841+H1850</f>
        <v>335320.3</v>
      </c>
      <c r="I1818" s="11">
        <f t="shared" si="1335"/>
        <v>255589.6</v>
      </c>
      <c r="J1818" s="11">
        <f t="shared" si="1335"/>
        <v>0</v>
      </c>
      <c r="K1818" s="18"/>
    </row>
    <row r="1819" spans="1:11" ht="31.5" x14ac:dyDescent="0.25">
      <c r="A1819" s="4" t="s">
        <v>245</v>
      </c>
      <c r="B1819" s="4" t="s">
        <v>34</v>
      </c>
      <c r="C1819" s="4" t="s">
        <v>97</v>
      </c>
      <c r="D1819" s="4" t="s">
        <v>206</v>
      </c>
      <c r="E1819" s="4"/>
      <c r="F1819" s="14" t="s">
        <v>1061</v>
      </c>
      <c r="G1819" s="5">
        <f t="shared" ref="G1819:I1819" si="1336">G1820</f>
        <v>440248</v>
      </c>
      <c r="H1819" s="5">
        <f t="shared" si="1336"/>
        <v>318030.5</v>
      </c>
      <c r="I1819" s="5">
        <f t="shared" si="1336"/>
        <v>241051.80000000002</v>
      </c>
      <c r="J1819" s="5">
        <f t="shared" ref="J1819" si="1337">J1820</f>
        <v>0</v>
      </c>
      <c r="K1819" s="19"/>
    </row>
    <row r="1820" spans="1:11" ht="31.5" x14ac:dyDescent="0.25">
      <c r="A1820" s="4" t="s">
        <v>245</v>
      </c>
      <c r="B1820" s="4" t="s">
        <v>34</v>
      </c>
      <c r="C1820" s="4" t="s">
        <v>97</v>
      </c>
      <c r="D1820" s="4" t="s">
        <v>207</v>
      </c>
      <c r="E1820" s="4"/>
      <c r="F1820" s="14" t="s">
        <v>1379</v>
      </c>
      <c r="G1820" s="5">
        <f>G1821+G1828+G1832</f>
        <v>440248</v>
      </c>
      <c r="H1820" s="5">
        <f>H1821+H1828+H1832</f>
        <v>318030.5</v>
      </c>
      <c r="I1820" s="5">
        <f>I1821+I1828+I1832</f>
        <v>241051.80000000002</v>
      </c>
      <c r="J1820" s="5">
        <f>J1821+J1828+J1832</f>
        <v>0</v>
      </c>
      <c r="K1820" s="19"/>
    </row>
    <row r="1821" spans="1:11" ht="47.25" x14ac:dyDescent="0.25">
      <c r="A1821" s="4" t="s">
        <v>245</v>
      </c>
      <c r="B1821" s="4" t="s">
        <v>34</v>
      </c>
      <c r="C1821" s="4" t="s">
        <v>97</v>
      </c>
      <c r="D1821" s="4" t="s">
        <v>208</v>
      </c>
      <c r="E1821" s="4"/>
      <c r="F1821" s="14" t="s">
        <v>1263</v>
      </c>
      <c r="G1821" s="5">
        <f>G1822+G1825</f>
        <v>193677.4</v>
      </c>
      <c r="H1821" s="5">
        <f t="shared" ref="H1821:J1821" si="1338">H1822+H1825</f>
        <v>197420.80000000002</v>
      </c>
      <c r="I1821" s="5">
        <f t="shared" si="1338"/>
        <v>197420.80000000002</v>
      </c>
      <c r="J1821" s="5">
        <f t="shared" si="1338"/>
        <v>0</v>
      </c>
      <c r="K1821" s="19"/>
    </row>
    <row r="1822" spans="1:11" x14ac:dyDescent="0.25">
      <c r="A1822" s="4" t="s">
        <v>245</v>
      </c>
      <c r="B1822" s="4" t="s">
        <v>34</v>
      </c>
      <c r="C1822" s="4" t="s">
        <v>97</v>
      </c>
      <c r="D1822" s="4" t="s">
        <v>200</v>
      </c>
      <c r="E1822" s="4"/>
      <c r="F1822" s="14" t="s">
        <v>638</v>
      </c>
      <c r="G1822" s="5">
        <f t="shared" ref="G1822:I1823" si="1339">G1823</f>
        <v>189551.3</v>
      </c>
      <c r="H1822" s="5">
        <f t="shared" si="1339"/>
        <v>193294.7</v>
      </c>
      <c r="I1822" s="5">
        <f t="shared" si="1339"/>
        <v>193294.7</v>
      </c>
      <c r="J1822" s="5">
        <f t="shared" ref="J1822:J1823" si="1340">J1823</f>
        <v>0</v>
      </c>
      <c r="K1822" s="19"/>
    </row>
    <row r="1823" spans="1:11" ht="31.5" x14ac:dyDescent="0.25">
      <c r="A1823" s="4" t="s">
        <v>245</v>
      </c>
      <c r="B1823" s="4" t="s">
        <v>34</v>
      </c>
      <c r="C1823" s="4" t="s">
        <v>97</v>
      </c>
      <c r="D1823" s="4" t="s">
        <v>200</v>
      </c>
      <c r="E1823" s="4" t="s">
        <v>15</v>
      </c>
      <c r="F1823" s="14" t="s">
        <v>560</v>
      </c>
      <c r="G1823" s="5">
        <f t="shared" si="1339"/>
        <v>189551.3</v>
      </c>
      <c r="H1823" s="5">
        <f t="shared" si="1339"/>
        <v>193294.7</v>
      </c>
      <c r="I1823" s="5">
        <f t="shared" si="1339"/>
        <v>193294.7</v>
      </c>
      <c r="J1823" s="5">
        <f t="shared" si="1340"/>
        <v>0</v>
      </c>
      <c r="K1823" s="19"/>
    </row>
    <row r="1824" spans="1:11" ht="31.5" x14ac:dyDescent="0.25">
      <c r="A1824" s="4" t="s">
        <v>245</v>
      </c>
      <c r="B1824" s="4" t="s">
        <v>34</v>
      </c>
      <c r="C1824" s="4" t="s">
        <v>97</v>
      </c>
      <c r="D1824" s="4" t="s">
        <v>200</v>
      </c>
      <c r="E1824" s="4" t="s">
        <v>16</v>
      </c>
      <c r="F1824" s="14" t="s">
        <v>561</v>
      </c>
      <c r="G1824" s="5">
        <v>189551.3</v>
      </c>
      <c r="H1824" s="5">
        <v>193294.7</v>
      </c>
      <c r="I1824" s="5">
        <v>193294.7</v>
      </c>
      <c r="J1824" s="5"/>
      <c r="K1824" s="19"/>
    </row>
    <row r="1825" spans="1:11" ht="31.5" x14ac:dyDescent="0.25">
      <c r="A1825" s="4" t="s">
        <v>245</v>
      </c>
      <c r="B1825" s="4" t="s">
        <v>34</v>
      </c>
      <c r="C1825" s="4" t="s">
        <v>97</v>
      </c>
      <c r="D1825" s="4" t="s">
        <v>201</v>
      </c>
      <c r="E1825" s="4"/>
      <c r="F1825" s="14" t="s">
        <v>639</v>
      </c>
      <c r="G1825" s="5">
        <f t="shared" ref="G1825:I1826" si="1341">G1826</f>
        <v>4126.1000000000004</v>
      </c>
      <c r="H1825" s="5">
        <f t="shared" si="1341"/>
        <v>4126.1000000000004</v>
      </c>
      <c r="I1825" s="5">
        <f t="shared" si="1341"/>
        <v>4126.1000000000004</v>
      </c>
      <c r="J1825" s="5">
        <f t="shared" ref="J1825:J1826" si="1342">J1826</f>
        <v>0</v>
      </c>
      <c r="K1825" s="19"/>
    </row>
    <row r="1826" spans="1:11" ht="31.5" x14ac:dyDescent="0.25">
      <c r="A1826" s="4" t="s">
        <v>245</v>
      </c>
      <c r="B1826" s="4" t="s">
        <v>34</v>
      </c>
      <c r="C1826" s="4" t="s">
        <v>97</v>
      </c>
      <c r="D1826" s="4" t="s">
        <v>201</v>
      </c>
      <c r="E1826" s="4" t="s">
        <v>15</v>
      </c>
      <c r="F1826" s="14" t="s">
        <v>560</v>
      </c>
      <c r="G1826" s="5">
        <f t="shared" si="1341"/>
        <v>4126.1000000000004</v>
      </c>
      <c r="H1826" s="5">
        <f t="shared" si="1341"/>
        <v>4126.1000000000004</v>
      </c>
      <c r="I1826" s="5">
        <f t="shared" si="1341"/>
        <v>4126.1000000000004</v>
      </c>
      <c r="J1826" s="5">
        <f t="shared" si="1342"/>
        <v>0</v>
      </c>
      <c r="K1826" s="19"/>
    </row>
    <row r="1827" spans="1:11" ht="31.5" x14ac:dyDescent="0.25">
      <c r="A1827" s="4" t="s">
        <v>245</v>
      </c>
      <c r="B1827" s="4" t="s">
        <v>34</v>
      </c>
      <c r="C1827" s="4" t="s">
        <v>97</v>
      </c>
      <c r="D1827" s="4" t="s">
        <v>201</v>
      </c>
      <c r="E1827" s="4" t="s">
        <v>16</v>
      </c>
      <c r="F1827" s="14" t="s">
        <v>561</v>
      </c>
      <c r="G1827" s="5">
        <v>4126.1000000000004</v>
      </c>
      <c r="H1827" s="5">
        <v>4126.1000000000004</v>
      </c>
      <c r="I1827" s="5">
        <v>4126.1000000000004</v>
      </c>
      <c r="J1827" s="5"/>
      <c r="K1827" s="19"/>
    </row>
    <row r="1828" spans="1:11" ht="63" x14ac:dyDescent="0.25">
      <c r="A1828" s="4" t="s">
        <v>245</v>
      </c>
      <c r="B1828" s="4" t="s">
        <v>34</v>
      </c>
      <c r="C1828" s="4" t="s">
        <v>97</v>
      </c>
      <c r="D1828" s="4" t="s">
        <v>906</v>
      </c>
      <c r="E1828" s="4"/>
      <c r="F1828" s="14" t="s">
        <v>1268</v>
      </c>
      <c r="G1828" s="5">
        <f t="shared" ref="G1828:I1830" si="1343">G1829</f>
        <v>40907.200000000004</v>
      </c>
      <c r="H1828" s="5">
        <f t="shared" si="1343"/>
        <v>33284.699999999997</v>
      </c>
      <c r="I1828" s="5">
        <f t="shared" si="1343"/>
        <v>0</v>
      </c>
      <c r="J1828" s="5">
        <f t="shared" ref="J1828:J1830" si="1344">J1829</f>
        <v>0</v>
      </c>
      <c r="K1828" s="19"/>
    </row>
    <row r="1829" spans="1:11" ht="63" x14ac:dyDescent="0.25">
      <c r="A1829" s="4" t="s">
        <v>245</v>
      </c>
      <c r="B1829" s="4" t="s">
        <v>34</v>
      </c>
      <c r="C1829" s="4" t="s">
        <v>97</v>
      </c>
      <c r="D1829" s="4" t="s">
        <v>1052</v>
      </c>
      <c r="E1829" s="4"/>
      <c r="F1829" s="14" t="s">
        <v>641</v>
      </c>
      <c r="G1829" s="5">
        <f t="shared" si="1343"/>
        <v>40907.200000000004</v>
      </c>
      <c r="H1829" s="5">
        <f t="shared" si="1343"/>
        <v>33284.699999999997</v>
      </c>
      <c r="I1829" s="5">
        <f t="shared" si="1343"/>
        <v>0</v>
      </c>
      <c r="J1829" s="5">
        <f t="shared" si="1344"/>
        <v>0</v>
      </c>
      <c r="K1829" s="19"/>
    </row>
    <row r="1830" spans="1:11" ht="31.5" x14ac:dyDescent="0.25">
      <c r="A1830" s="4" t="s">
        <v>245</v>
      </c>
      <c r="B1830" s="4" t="s">
        <v>34</v>
      </c>
      <c r="C1830" s="4" t="s">
        <v>97</v>
      </c>
      <c r="D1830" s="4" t="s">
        <v>1052</v>
      </c>
      <c r="E1830" s="4" t="s">
        <v>15</v>
      </c>
      <c r="F1830" s="14" t="s">
        <v>560</v>
      </c>
      <c r="G1830" s="5">
        <f t="shared" si="1343"/>
        <v>40907.200000000004</v>
      </c>
      <c r="H1830" s="5">
        <f t="shared" si="1343"/>
        <v>33284.699999999997</v>
      </c>
      <c r="I1830" s="5">
        <f t="shared" si="1343"/>
        <v>0</v>
      </c>
      <c r="J1830" s="5">
        <f t="shared" si="1344"/>
        <v>0</v>
      </c>
      <c r="K1830" s="19"/>
    </row>
    <row r="1831" spans="1:11" ht="31.5" x14ac:dyDescent="0.25">
      <c r="A1831" s="4" t="s">
        <v>245</v>
      </c>
      <c r="B1831" s="4" t="s">
        <v>34</v>
      </c>
      <c r="C1831" s="4" t="s">
        <v>97</v>
      </c>
      <c r="D1831" s="4" t="s">
        <v>1052</v>
      </c>
      <c r="E1831" s="4" t="s">
        <v>16</v>
      </c>
      <c r="F1831" s="14" t="s">
        <v>561</v>
      </c>
      <c r="G1831" s="5">
        <v>40907.200000000004</v>
      </c>
      <c r="H1831" s="5">
        <v>33284.699999999997</v>
      </c>
      <c r="I1831" s="5">
        <v>0</v>
      </c>
      <c r="J1831" s="5"/>
      <c r="K1831" s="19"/>
    </row>
    <row r="1832" spans="1:11" ht="94.5" x14ac:dyDescent="0.25">
      <c r="A1832" s="4" t="s">
        <v>245</v>
      </c>
      <c r="B1832" s="4" t="s">
        <v>34</v>
      </c>
      <c r="C1832" s="4" t="s">
        <v>97</v>
      </c>
      <c r="D1832" s="4" t="s">
        <v>1017</v>
      </c>
      <c r="E1832" s="4"/>
      <c r="F1832" s="14" t="s">
        <v>1015</v>
      </c>
      <c r="G1832" s="5">
        <f t="shared" ref="G1832:I1834" si="1345">G1833</f>
        <v>205663.4</v>
      </c>
      <c r="H1832" s="5">
        <f t="shared" si="1345"/>
        <v>87325</v>
      </c>
      <c r="I1832" s="5">
        <f t="shared" si="1345"/>
        <v>43631</v>
      </c>
      <c r="J1832" s="5">
        <f t="shared" ref="J1832:J1834" si="1346">J1833</f>
        <v>0</v>
      </c>
      <c r="K1832" s="19"/>
    </row>
    <row r="1833" spans="1:11" ht="78.75" x14ac:dyDescent="0.25">
      <c r="A1833" s="4" t="s">
        <v>245</v>
      </c>
      <c r="B1833" s="4" t="s">
        <v>34</v>
      </c>
      <c r="C1833" s="4" t="s">
        <v>97</v>
      </c>
      <c r="D1833" s="4" t="s">
        <v>1019</v>
      </c>
      <c r="E1833" s="4"/>
      <c r="F1833" s="14" t="s">
        <v>1018</v>
      </c>
      <c r="G1833" s="5">
        <f t="shared" si="1345"/>
        <v>205663.4</v>
      </c>
      <c r="H1833" s="5">
        <f t="shared" si="1345"/>
        <v>87325</v>
      </c>
      <c r="I1833" s="5">
        <f t="shared" si="1345"/>
        <v>43631</v>
      </c>
      <c r="J1833" s="5">
        <f t="shared" si="1346"/>
        <v>0</v>
      </c>
      <c r="K1833" s="19"/>
    </row>
    <row r="1834" spans="1:11" ht="31.5" x14ac:dyDescent="0.25">
      <c r="A1834" s="4" t="s">
        <v>245</v>
      </c>
      <c r="B1834" s="4" t="s">
        <v>34</v>
      </c>
      <c r="C1834" s="4" t="s">
        <v>97</v>
      </c>
      <c r="D1834" s="4" t="s">
        <v>1019</v>
      </c>
      <c r="E1834" s="4" t="s">
        <v>15</v>
      </c>
      <c r="F1834" s="14" t="s">
        <v>560</v>
      </c>
      <c r="G1834" s="5">
        <f t="shared" si="1345"/>
        <v>205663.4</v>
      </c>
      <c r="H1834" s="5">
        <f t="shared" si="1345"/>
        <v>87325</v>
      </c>
      <c r="I1834" s="5">
        <f t="shared" si="1345"/>
        <v>43631</v>
      </c>
      <c r="J1834" s="5">
        <f t="shared" si="1346"/>
        <v>0</v>
      </c>
      <c r="K1834" s="19"/>
    </row>
    <row r="1835" spans="1:11" ht="31.5" x14ac:dyDescent="0.25">
      <c r="A1835" s="4" t="s">
        <v>245</v>
      </c>
      <c r="B1835" s="4" t="s">
        <v>34</v>
      </c>
      <c r="C1835" s="4" t="s">
        <v>97</v>
      </c>
      <c r="D1835" s="4" t="s">
        <v>1019</v>
      </c>
      <c r="E1835" s="4" t="s">
        <v>16</v>
      </c>
      <c r="F1835" s="14" t="s">
        <v>561</v>
      </c>
      <c r="G1835" s="5">
        <v>205663.4</v>
      </c>
      <c r="H1835" s="5">
        <v>87325</v>
      </c>
      <c r="I1835" s="5">
        <v>43631</v>
      </c>
      <c r="J1835" s="5"/>
      <c r="K1835" s="19"/>
    </row>
    <row r="1836" spans="1:11" ht="31.5" x14ac:dyDescent="0.25">
      <c r="A1836" s="4" t="s">
        <v>245</v>
      </c>
      <c r="B1836" s="4" t="s">
        <v>34</v>
      </c>
      <c r="C1836" s="4" t="s">
        <v>97</v>
      </c>
      <c r="D1836" s="4" t="s">
        <v>209</v>
      </c>
      <c r="E1836" s="4"/>
      <c r="F1836" s="14" t="s">
        <v>1274</v>
      </c>
      <c r="G1836" s="5">
        <f t="shared" ref="G1836:I1839" si="1347">G1837</f>
        <v>251.3</v>
      </c>
      <c r="H1836" s="5">
        <f t="shared" si="1347"/>
        <v>251.3</v>
      </c>
      <c r="I1836" s="5">
        <f t="shared" si="1347"/>
        <v>251.3</v>
      </c>
      <c r="J1836" s="5">
        <f t="shared" ref="J1836:J1839" si="1348">J1837</f>
        <v>0</v>
      </c>
      <c r="K1836" s="19"/>
    </row>
    <row r="1837" spans="1:11" ht="31.5" x14ac:dyDescent="0.25">
      <c r="A1837" s="4" t="s">
        <v>245</v>
      </c>
      <c r="B1837" s="4" t="s">
        <v>34</v>
      </c>
      <c r="C1837" s="4" t="s">
        <v>97</v>
      </c>
      <c r="D1837" s="4" t="s">
        <v>210</v>
      </c>
      <c r="E1837" s="4"/>
      <c r="F1837" s="14" t="s">
        <v>1275</v>
      </c>
      <c r="G1837" s="5">
        <f t="shared" si="1347"/>
        <v>251.3</v>
      </c>
      <c r="H1837" s="5">
        <f t="shared" si="1347"/>
        <v>251.3</v>
      </c>
      <c r="I1837" s="5">
        <f t="shared" si="1347"/>
        <v>251.3</v>
      </c>
      <c r="J1837" s="5">
        <f t="shared" si="1348"/>
        <v>0</v>
      </c>
      <c r="K1837" s="19"/>
    </row>
    <row r="1838" spans="1:11" ht="47.25" x14ac:dyDescent="0.25">
      <c r="A1838" s="4" t="s">
        <v>245</v>
      </c>
      <c r="B1838" s="4" t="s">
        <v>34</v>
      </c>
      <c r="C1838" s="4" t="s">
        <v>97</v>
      </c>
      <c r="D1838" s="4" t="s">
        <v>202</v>
      </c>
      <c r="E1838" s="4"/>
      <c r="F1838" s="14" t="s">
        <v>1281</v>
      </c>
      <c r="G1838" s="5">
        <f t="shared" si="1347"/>
        <v>251.3</v>
      </c>
      <c r="H1838" s="5">
        <f t="shared" si="1347"/>
        <v>251.3</v>
      </c>
      <c r="I1838" s="5">
        <f t="shared" si="1347"/>
        <v>251.3</v>
      </c>
      <c r="J1838" s="5">
        <f t="shared" si="1348"/>
        <v>0</v>
      </c>
      <c r="K1838" s="19"/>
    </row>
    <row r="1839" spans="1:11" ht="31.5" x14ac:dyDescent="0.25">
      <c r="A1839" s="4" t="s">
        <v>245</v>
      </c>
      <c r="B1839" s="4" t="s">
        <v>34</v>
      </c>
      <c r="C1839" s="4" t="s">
        <v>97</v>
      </c>
      <c r="D1839" s="4" t="s">
        <v>202</v>
      </c>
      <c r="E1839" s="4" t="s">
        <v>15</v>
      </c>
      <c r="F1839" s="14" t="s">
        <v>560</v>
      </c>
      <c r="G1839" s="5">
        <f t="shared" si="1347"/>
        <v>251.3</v>
      </c>
      <c r="H1839" s="5">
        <f t="shared" si="1347"/>
        <v>251.3</v>
      </c>
      <c r="I1839" s="5">
        <f t="shared" si="1347"/>
        <v>251.3</v>
      </c>
      <c r="J1839" s="5">
        <f t="shared" si="1348"/>
        <v>0</v>
      </c>
      <c r="K1839" s="19"/>
    </row>
    <row r="1840" spans="1:11" ht="31.5" x14ac:dyDescent="0.25">
      <c r="A1840" s="4" t="s">
        <v>245</v>
      </c>
      <c r="B1840" s="4" t="s">
        <v>34</v>
      </c>
      <c r="C1840" s="4" t="s">
        <v>97</v>
      </c>
      <c r="D1840" s="4" t="s">
        <v>202</v>
      </c>
      <c r="E1840" s="4" t="s">
        <v>16</v>
      </c>
      <c r="F1840" s="14" t="s">
        <v>561</v>
      </c>
      <c r="G1840" s="5">
        <v>251.3</v>
      </c>
      <c r="H1840" s="5">
        <v>251.3</v>
      </c>
      <c r="I1840" s="5">
        <v>251.3</v>
      </c>
      <c r="J1840" s="5"/>
      <c r="K1840" s="19"/>
    </row>
    <row r="1841" spans="1:11" ht="47.25" x14ac:dyDescent="0.25">
      <c r="A1841" s="4" t="s">
        <v>245</v>
      </c>
      <c r="B1841" s="4" t="s">
        <v>34</v>
      </c>
      <c r="C1841" s="4" t="s">
        <v>97</v>
      </c>
      <c r="D1841" s="4" t="s">
        <v>36</v>
      </c>
      <c r="E1841" s="4"/>
      <c r="F1841" s="14" t="s">
        <v>1291</v>
      </c>
      <c r="G1841" s="5">
        <f t="shared" ref="G1841:I1848" si="1349">G1842</f>
        <v>4106.5</v>
      </c>
      <c r="H1841" s="5">
        <f t="shared" si="1349"/>
        <v>5788.5</v>
      </c>
      <c r="I1841" s="5">
        <f t="shared" si="1349"/>
        <v>3036.5</v>
      </c>
      <c r="J1841" s="5">
        <f t="shared" ref="J1841:J1848" si="1350">J1842</f>
        <v>0</v>
      </c>
      <c r="K1841" s="19"/>
    </row>
    <row r="1842" spans="1:11" ht="47.25" x14ac:dyDescent="0.25">
      <c r="A1842" s="4" t="s">
        <v>245</v>
      </c>
      <c r="B1842" s="4" t="s">
        <v>34</v>
      </c>
      <c r="C1842" s="4" t="s">
        <v>97</v>
      </c>
      <c r="D1842" s="4" t="s">
        <v>37</v>
      </c>
      <c r="E1842" s="4"/>
      <c r="F1842" s="14" t="s">
        <v>1292</v>
      </c>
      <c r="G1842" s="5">
        <f t="shared" si="1349"/>
        <v>4106.5</v>
      </c>
      <c r="H1842" s="5">
        <f t="shared" si="1349"/>
        <v>5788.5</v>
      </c>
      <c r="I1842" s="5">
        <f t="shared" si="1349"/>
        <v>3036.5</v>
      </c>
      <c r="J1842" s="5">
        <f t="shared" si="1350"/>
        <v>0</v>
      </c>
      <c r="K1842" s="19"/>
    </row>
    <row r="1843" spans="1:11" ht="63" x14ac:dyDescent="0.25">
      <c r="A1843" s="4" t="s">
        <v>245</v>
      </c>
      <c r="B1843" s="4" t="s">
        <v>34</v>
      </c>
      <c r="C1843" s="4" t="s">
        <v>97</v>
      </c>
      <c r="D1843" s="4" t="s">
        <v>211</v>
      </c>
      <c r="E1843" s="4"/>
      <c r="F1843" s="14" t="s">
        <v>1296</v>
      </c>
      <c r="G1843" s="5">
        <f>G1847+G1844</f>
        <v>4106.5</v>
      </c>
      <c r="H1843" s="5">
        <f t="shared" ref="H1843:J1843" si="1351">H1847+H1844</f>
        <v>5788.5</v>
      </c>
      <c r="I1843" s="5">
        <f t="shared" si="1351"/>
        <v>3036.5</v>
      </c>
      <c r="J1843" s="5">
        <f t="shared" si="1351"/>
        <v>0</v>
      </c>
      <c r="K1843" s="19"/>
    </row>
    <row r="1844" spans="1:11" ht="31.5" x14ac:dyDescent="0.25">
      <c r="A1844" s="4" t="s">
        <v>245</v>
      </c>
      <c r="B1844" s="4" t="s">
        <v>34</v>
      </c>
      <c r="C1844" s="4" t="s">
        <v>97</v>
      </c>
      <c r="D1844" s="4" t="s">
        <v>357</v>
      </c>
      <c r="E1844" s="4"/>
      <c r="F1844" s="14" t="s">
        <v>967</v>
      </c>
      <c r="G1844" s="5">
        <f>G1845</f>
        <v>1070</v>
      </c>
      <c r="H1844" s="5">
        <f t="shared" ref="H1844:J1845" si="1352">H1845</f>
        <v>2752</v>
      </c>
      <c r="I1844" s="5">
        <f t="shared" si="1352"/>
        <v>0</v>
      </c>
      <c r="J1844" s="5">
        <f t="shared" si="1352"/>
        <v>0</v>
      </c>
      <c r="K1844" s="19"/>
    </row>
    <row r="1845" spans="1:11" ht="31.5" x14ac:dyDescent="0.25">
      <c r="A1845" s="4" t="s">
        <v>245</v>
      </c>
      <c r="B1845" s="4" t="s">
        <v>34</v>
      </c>
      <c r="C1845" s="4" t="s">
        <v>97</v>
      </c>
      <c r="D1845" s="4" t="s">
        <v>357</v>
      </c>
      <c r="E1845" s="4" t="s">
        <v>15</v>
      </c>
      <c r="F1845" s="14" t="s">
        <v>560</v>
      </c>
      <c r="G1845" s="5">
        <f>G1846</f>
        <v>1070</v>
      </c>
      <c r="H1845" s="5">
        <f t="shared" si="1352"/>
        <v>2752</v>
      </c>
      <c r="I1845" s="5">
        <f t="shared" si="1352"/>
        <v>0</v>
      </c>
      <c r="J1845" s="5">
        <f t="shared" si="1352"/>
        <v>0</v>
      </c>
      <c r="K1845" s="19"/>
    </row>
    <row r="1846" spans="1:11" ht="31.5" x14ac:dyDescent="0.25">
      <c r="A1846" s="4" t="s">
        <v>245</v>
      </c>
      <c r="B1846" s="4" t="s">
        <v>34</v>
      </c>
      <c r="C1846" s="4" t="s">
        <v>97</v>
      </c>
      <c r="D1846" s="4" t="s">
        <v>357</v>
      </c>
      <c r="E1846" s="4" t="s">
        <v>16</v>
      </c>
      <c r="F1846" s="14" t="s">
        <v>561</v>
      </c>
      <c r="G1846" s="5">
        <v>1070</v>
      </c>
      <c r="H1846" s="5">
        <v>2752</v>
      </c>
      <c r="I1846" s="5">
        <v>0</v>
      </c>
      <c r="J1846" s="5"/>
      <c r="K1846" s="19"/>
    </row>
    <row r="1847" spans="1:11" x14ac:dyDescent="0.25">
      <c r="A1847" s="4" t="s">
        <v>245</v>
      </c>
      <c r="B1847" s="4" t="s">
        <v>34</v>
      </c>
      <c r="C1847" s="4" t="s">
        <v>97</v>
      </c>
      <c r="D1847" s="4" t="s">
        <v>203</v>
      </c>
      <c r="E1847" s="4"/>
      <c r="F1847" s="14" t="s">
        <v>658</v>
      </c>
      <c r="G1847" s="5">
        <f t="shared" si="1349"/>
        <v>3036.5</v>
      </c>
      <c r="H1847" s="5">
        <f t="shared" si="1349"/>
        <v>3036.5</v>
      </c>
      <c r="I1847" s="5">
        <f t="shared" si="1349"/>
        <v>3036.5</v>
      </c>
      <c r="J1847" s="5">
        <f t="shared" si="1350"/>
        <v>0</v>
      </c>
      <c r="K1847" s="19"/>
    </row>
    <row r="1848" spans="1:11" ht="31.5" x14ac:dyDescent="0.25">
      <c r="A1848" s="4" t="s">
        <v>245</v>
      </c>
      <c r="B1848" s="4" t="s">
        <v>34</v>
      </c>
      <c r="C1848" s="4" t="s">
        <v>97</v>
      </c>
      <c r="D1848" s="4" t="s">
        <v>203</v>
      </c>
      <c r="E1848" s="4" t="s">
        <v>15</v>
      </c>
      <c r="F1848" s="14" t="s">
        <v>560</v>
      </c>
      <c r="G1848" s="5">
        <f t="shared" si="1349"/>
        <v>3036.5</v>
      </c>
      <c r="H1848" s="5">
        <f t="shared" si="1349"/>
        <v>3036.5</v>
      </c>
      <c r="I1848" s="5">
        <f t="shared" si="1349"/>
        <v>3036.5</v>
      </c>
      <c r="J1848" s="5">
        <f t="shared" si="1350"/>
        <v>0</v>
      </c>
      <c r="K1848" s="19"/>
    </row>
    <row r="1849" spans="1:11" ht="31.5" x14ac:dyDescent="0.25">
      <c r="A1849" s="4" t="s">
        <v>245</v>
      </c>
      <c r="B1849" s="4" t="s">
        <v>34</v>
      </c>
      <c r="C1849" s="4" t="s">
        <v>97</v>
      </c>
      <c r="D1849" s="4" t="s">
        <v>203</v>
      </c>
      <c r="E1849" s="4" t="s">
        <v>16</v>
      </c>
      <c r="F1849" s="14" t="s">
        <v>561</v>
      </c>
      <c r="G1849" s="5">
        <v>3036.5</v>
      </c>
      <c r="H1849" s="5">
        <v>3036.5</v>
      </c>
      <c r="I1849" s="5">
        <v>3036.5</v>
      </c>
      <c r="J1849" s="5"/>
      <c r="K1849" s="19"/>
    </row>
    <row r="1850" spans="1:11" ht="31.5" x14ac:dyDescent="0.25">
      <c r="A1850" s="4" t="s">
        <v>245</v>
      </c>
      <c r="B1850" s="4" t="s">
        <v>34</v>
      </c>
      <c r="C1850" s="4" t="s">
        <v>97</v>
      </c>
      <c r="D1850" s="4" t="s">
        <v>212</v>
      </c>
      <c r="E1850" s="4"/>
      <c r="F1850" s="14" t="s">
        <v>1330</v>
      </c>
      <c r="G1850" s="5">
        <f t="shared" ref="G1850:I1854" si="1353">G1851</f>
        <v>11250</v>
      </c>
      <c r="H1850" s="5">
        <f t="shared" si="1353"/>
        <v>11250</v>
      </c>
      <c r="I1850" s="5">
        <f t="shared" si="1353"/>
        <v>11250</v>
      </c>
      <c r="J1850" s="5">
        <f t="shared" ref="J1850:J1854" si="1354">J1851</f>
        <v>0</v>
      </c>
      <c r="K1850" s="19"/>
    </row>
    <row r="1851" spans="1:11" ht="47.25" x14ac:dyDescent="0.25">
      <c r="A1851" s="4" t="s">
        <v>245</v>
      </c>
      <c r="B1851" s="4" t="s">
        <v>34</v>
      </c>
      <c r="C1851" s="4" t="s">
        <v>97</v>
      </c>
      <c r="D1851" s="4" t="s">
        <v>213</v>
      </c>
      <c r="E1851" s="4"/>
      <c r="F1851" s="14" t="s">
        <v>1344</v>
      </c>
      <c r="G1851" s="5">
        <f t="shared" si="1353"/>
        <v>11250</v>
      </c>
      <c r="H1851" s="5">
        <f t="shared" si="1353"/>
        <v>11250</v>
      </c>
      <c r="I1851" s="5">
        <f t="shared" si="1353"/>
        <v>11250</v>
      </c>
      <c r="J1851" s="5">
        <f t="shared" si="1354"/>
        <v>0</v>
      </c>
      <c r="K1851" s="19"/>
    </row>
    <row r="1852" spans="1:11" ht="47.25" x14ac:dyDescent="0.25">
      <c r="A1852" s="4" t="s">
        <v>245</v>
      </c>
      <c r="B1852" s="4" t="s">
        <v>34</v>
      </c>
      <c r="C1852" s="4" t="s">
        <v>97</v>
      </c>
      <c r="D1852" s="4" t="s">
        <v>214</v>
      </c>
      <c r="E1852" s="4"/>
      <c r="F1852" s="14" t="s">
        <v>1347</v>
      </c>
      <c r="G1852" s="5">
        <f t="shared" si="1353"/>
        <v>11250</v>
      </c>
      <c r="H1852" s="5">
        <f t="shared" si="1353"/>
        <v>11250</v>
      </c>
      <c r="I1852" s="5">
        <f t="shared" si="1353"/>
        <v>11250</v>
      </c>
      <c r="J1852" s="5">
        <f t="shared" si="1354"/>
        <v>0</v>
      </c>
      <c r="K1852" s="19"/>
    </row>
    <row r="1853" spans="1:11" ht="31.5" x14ac:dyDescent="0.25">
      <c r="A1853" s="4" t="s">
        <v>245</v>
      </c>
      <c r="B1853" s="4" t="s">
        <v>34</v>
      </c>
      <c r="C1853" s="4" t="s">
        <v>97</v>
      </c>
      <c r="D1853" s="4" t="s">
        <v>204</v>
      </c>
      <c r="E1853" s="4"/>
      <c r="F1853" s="14" t="s">
        <v>982</v>
      </c>
      <c r="G1853" s="5">
        <f t="shared" si="1353"/>
        <v>11250</v>
      </c>
      <c r="H1853" s="5">
        <f t="shared" si="1353"/>
        <v>11250</v>
      </c>
      <c r="I1853" s="5">
        <f t="shared" si="1353"/>
        <v>11250</v>
      </c>
      <c r="J1853" s="5">
        <f t="shared" si="1354"/>
        <v>0</v>
      </c>
      <c r="K1853" s="19"/>
    </row>
    <row r="1854" spans="1:11" x14ac:dyDescent="0.25">
      <c r="A1854" s="4" t="s">
        <v>245</v>
      </c>
      <c r="B1854" s="4" t="s">
        <v>34</v>
      </c>
      <c r="C1854" s="4" t="s">
        <v>97</v>
      </c>
      <c r="D1854" s="4" t="s">
        <v>204</v>
      </c>
      <c r="E1854" s="4" t="s">
        <v>17</v>
      </c>
      <c r="F1854" s="14" t="s">
        <v>576</v>
      </c>
      <c r="G1854" s="5">
        <f t="shared" si="1353"/>
        <v>11250</v>
      </c>
      <c r="H1854" s="5">
        <f t="shared" si="1353"/>
        <v>11250</v>
      </c>
      <c r="I1854" s="5">
        <f t="shared" si="1353"/>
        <v>11250</v>
      </c>
      <c r="J1854" s="5">
        <f t="shared" si="1354"/>
        <v>0</v>
      </c>
      <c r="K1854" s="19"/>
    </row>
    <row r="1855" spans="1:11" ht="63" x14ac:dyDescent="0.25">
      <c r="A1855" s="4" t="s">
        <v>245</v>
      </c>
      <c r="B1855" s="4" t="s">
        <v>34</v>
      </c>
      <c r="C1855" s="4" t="s">
        <v>97</v>
      </c>
      <c r="D1855" s="4" t="s">
        <v>204</v>
      </c>
      <c r="E1855" s="4" t="s">
        <v>205</v>
      </c>
      <c r="F1855" s="14" t="s">
        <v>577</v>
      </c>
      <c r="G1855" s="5">
        <v>11250</v>
      </c>
      <c r="H1855" s="5">
        <v>11250</v>
      </c>
      <c r="I1855" s="5">
        <v>11250</v>
      </c>
      <c r="J1855" s="5"/>
      <c r="K1855" s="19"/>
    </row>
    <row r="1856" spans="1:11" s="10" customFormat="1" x14ac:dyDescent="0.25">
      <c r="A1856" s="9" t="s">
        <v>245</v>
      </c>
      <c r="B1856" s="9" t="s">
        <v>34</v>
      </c>
      <c r="C1856" s="9" t="s">
        <v>55</v>
      </c>
      <c r="D1856" s="9"/>
      <c r="E1856" s="9"/>
      <c r="F1856" s="13" t="s">
        <v>539</v>
      </c>
      <c r="G1856" s="11">
        <f>G1857+G1862+G1867</f>
        <v>484.7</v>
      </c>
      <c r="H1856" s="11">
        <f t="shared" ref="H1856:J1856" si="1355">H1857+H1862+H1867</f>
        <v>484.5</v>
      </c>
      <c r="I1856" s="11">
        <f t="shared" si="1355"/>
        <v>494.59999999999997</v>
      </c>
      <c r="J1856" s="11">
        <f t="shared" si="1355"/>
        <v>0</v>
      </c>
      <c r="K1856" s="18"/>
    </row>
    <row r="1857" spans="1:11" ht="31.5" x14ac:dyDescent="0.25">
      <c r="A1857" s="4" t="s">
        <v>245</v>
      </c>
      <c r="B1857" s="4" t="s">
        <v>34</v>
      </c>
      <c r="C1857" s="4" t="s">
        <v>55</v>
      </c>
      <c r="D1857" s="4" t="s">
        <v>209</v>
      </c>
      <c r="E1857" s="4"/>
      <c r="F1857" s="14" t="s">
        <v>1274</v>
      </c>
      <c r="G1857" s="5">
        <f t="shared" ref="G1857:I1860" si="1356">G1858</f>
        <v>246.5</v>
      </c>
      <c r="H1857" s="5">
        <f t="shared" si="1356"/>
        <v>246.3</v>
      </c>
      <c r="I1857" s="5">
        <f t="shared" si="1356"/>
        <v>256.39999999999998</v>
      </c>
      <c r="J1857" s="5">
        <f t="shared" ref="J1857:J1860" si="1357">J1858</f>
        <v>0</v>
      </c>
      <c r="K1857" s="19"/>
    </row>
    <row r="1858" spans="1:11" ht="31.5" x14ac:dyDescent="0.25">
      <c r="A1858" s="4" t="s">
        <v>245</v>
      </c>
      <c r="B1858" s="4" t="s">
        <v>34</v>
      </c>
      <c r="C1858" s="4" t="s">
        <v>55</v>
      </c>
      <c r="D1858" s="4" t="s">
        <v>210</v>
      </c>
      <c r="E1858" s="4"/>
      <c r="F1858" s="14" t="s">
        <v>1275</v>
      </c>
      <c r="G1858" s="5">
        <f t="shared" si="1356"/>
        <v>246.5</v>
      </c>
      <c r="H1858" s="5">
        <f t="shared" si="1356"/>
        <v>246.3</v>
      </c>
      <c r="I1858" s="5">
        <f t="shared" si="1356"/>
        <v>256.39999999999998</v>
      </c>
      <c r="J1858" s="5">
        <f t="shared" si="1357"/>
        <v>0</v>
      </c>
      <c r="K1858" s="19"/>
    </row>
    <row r="1859" spans="1:11" ht="47.25" x14ac:dyDescent="0.25">
      <c r="A1859" s="4" t="s">
        <v>245</v>
      </c>
      <c r="B1859" s="4" t="s">
        <v>34</v>
      </c>
      <c r="C1859" s="4" t="s">
        <v>55</v>
      </c>
      <c r="D1859" s="4" t="s">
        <v>215</v>
      </c>
      <c r="E1859" s="4"/>
      <c r="F1859" s="14" t="s">
        <v>1282</v>
      </c>
      <c r="G1859" s="5">
        <f t="shared" si="1356"/>
        <v>246.5</v>
      </c>
      <c r="H1859" s="5">
        <f t="shared" si="1356"/>
        <v>246.3</v>
      </c>
      <c r="I1859" s="5">
        <f t="shared" si="1356"/>
        <v>256.39999999999998</v>
      </c>
      <c r="J1859" s="5">
        <f t="shared" si="1357"/>
        <v>0</v>
      </c>
      <c r="K1859" s="19"/>
    </row>
    <row r="1860" spans="1:11" ht="31.5" x14ac:dyDescent="0.25">
      <c r="A1860" s="4" t="s">
        <v>245</v>
      </c>
      <c r="B1860" s="4" t="s">
        <v>34</v>
      </c>
      <c r="C1860" s="4" t="s">
        <v>55</v>
      </c>
      <c r="D1860" s="4" t="s">
        <v>215</v>
      </c>
      <c r="E1860" s="4" t="s">
        <v>15</v>
      </c>
      <c r="F1860" s="14" t="s">
        <v>560</v>
      </c>
      <c r="G1860" s="5">
        <f t="shared" si="1356"/>
        <v>246.5</v>
      </c>
      <c r="H1860" s="5">
        <f t="shared" si="1356"/>
        <v>246.3</v>
      </c>
      <c r="I1860" s="5">
        <f t="shared" si="1356"/>
        <v>256.39999999999998</v>
      </c>
      <c r="J1860" s="5">
        <f t="shared" si="1357"/>
        <v>0</v>
      </c>
      <c r="K1860" s="19"/>
    </row>
    <row r="1861" spans="1:11" ht="31.5" x14ac:dyDescent="0.25">
      <c r="A1861" s="4" t="s">
        <v>245</v>
      </c>
      <c r="B1861" s="4" t="s">
        <v>34</v>
      </c>
      <c r="C1861" s="4" t="s">
        <v>55</v>
      </c>
      <c r="D1861" s="4" t="s">
        <v>215</v>
      </c>
      <c r="E1861" s="4" t="s">
        <v>16</v>
      </c>
      <c r="F1861" s="14" t="s">
        <v>561</v>
      </c>
      <c r="G1861" s="5">
        <v>246.5</v>
      </c>
      <c r="H1861" s="5">
        <v>246.3</v>
      </c>
      <c r="I1861" s="5">
        <v>256.39999999999998</v>
      </c>
      <c r="J1861" s="5"/>
      <c r="K1861" s="19"/>
    </row>
    <row r="1862" spans="1:11" ht="31.5" x14ac:dyDescent="0.25">
      <c r="A1862" s="4" t="s">
        <v>245</v>
      </c>
      <c r="B1862" s="4" t="s">
        <v>34</v>
      </c>
      <c r="C1862" s="4" t="s">
        <v>55</v>
      </c>
      <c r="D1862" s="4" t="s">
        <v>56</v>
      </c>
      <c r="E1862" s="4"/>
      <c r="F1862" s="14" t="s">
        <v>1358</v>
      </c>
      <c r="G1862" s="5">
        <f>G1863</f>
        <v>203.2</v>
      </c>
      <c r="H1862" s="5">
        <f t="shared" ref="H1862:J1862" si="1358">H1863</f>
        <v>203.2</v>
      </c>
      <c r="I1862" s="5">
        <f t="shared" si="1358"/>
        <v>203.2</v>
      </c>
      <c r="J1862" s="5">
        <f t="shared" si="1358"/>
        <v>0</v>
      </c>
      <c r="K1862" s="19"/>
    </row>
    <row r="1863" spans="1:11" ht="31.5" x14ac:dyDescent="0.25">
      <c r="A1863" s="4" t="s">
        <v>245</v>
      </c>
      <c r="B1863" s="4" t="s">
        <v>34</v>
      </c>
      <c r="C1863" s="4" t="s">
        <v>55</v>
      </c>
      <c r="D1863" s="4" t="s">
        <v>65</v>
      </c>
      <c r="E1863" s="4"/>
      <c r="F1863" s="14" t="s">
        <v>1363</v>
      </c>
      <c r="G1863" s="5">
        <f t="shared" ref="G1863:I1865" si="1359">G1864</f>
        <v>203.2</v>
      </c>
      <c r="H1863" s="5">
        <f t="shared" si="1359"/>
        <v>203.2</v>
      </c>
      <c r="I1863" s="5">
        <f t="shared" si="1359"/>
        <v>203.2</v>
      </c>
      <c r="J1863" s="5">
        <f t="shared" ref="J1863:J1865" si="1360">J1864</f>
        <v>0</v>
      </c>
      <c r="K1863" s="19"/>
    </row>
    <row r="1864" spans="1:11" ht="78.75" x14ac:dyDescent="0.25">
      <c r="A1864" s="4" t="s">
        <v>245</v>
      </c>
      <c r="B1864" s="4" t="s">
        <v>34</v>
      </c>
      <c r="C1864" s="4" t="s">
        <v>55</v>
      </c>
      <c r="D1864" s="4" t="s">
        <v>216</v>
      </c>
      <c r="E1864" s="4"/>
      <c r="F1864" s="14" t="s">
        <v>1365</v>
      </c>
      <c r="G1864" s="5">
        <f t="shared" si="1359"/>
        <v>203.2</v>
      </c>
      <c r="H1864" s="5">
        <f t="shared" si="1359"/>
        <v>203.2</v>
      </c>
      <c r="I1864" s="5">
        <f t="shared" si="1359"/>
        <v>203.2</v>
      </c>
      <c r="J1864" s="5">
        <f t="shared" si="1360"/>
        <v>0</v>
      </c>
      <c r="K1864" s="19"/>
    </row>
    <row r="1865" spans="1:11" x14ac:dyDescent="0.25">
      <c r="A1865" s="4" t="s">
        <v>245</v>
      </c>
      <c r="B1865" s="4" t="s">
        <v>34</v>
      </c>
      <c r="C1865" s="4" t="s">
        <v>55</v>
      </c>
      <c r="D1865" s="4" t="s">
        <v>216</v>
      </c>
      <c r="E1865" s="4" t="s">
        <v>17</v>
      </c>
      <c r="F1865" s="14" t="s">
        <v>576</v>
      </c>
      <c r="G1865" s="5">
        <f t="shared" si="1359"/>
        <v>203.2</v>
      </c>
      <c r="H1865" s="5">
        <f t="shared" si="1359"/>
        <v>203.2</v>
      </c>
      <c r="I1865" s="5">
        <f t="shared" si="1359"/>
        <v>203.2</v>
      </c>
      <c r="J1865" s="5">
        <f t="shared" si="1360"/>
        <v>0</v>
      </c>
      <c r="K1865" s="19"/>
    </row>
    <row r="1866" spans="1:11" x14ac:dyDescent="0.25">
      <c r="A1866" s="4" t="s">
        <v>245</v>
      </c>
      <c r="B1866" s="4" t="s">
        <v>34</v>
      </c>
      <c r="C1866" s="4" t="s">
        <v>55</v>
      </c>
      <c r="D1866" s="4" t="s">
        <v>216</v>
      </c>
      <c r="E1866" s="4" t="s">
        <v>18</v>
      </c>
      <c r="F1866" s="14" t="s">
        <v>578</v>
      </c>
      <c r="G1866" s="5">
        <v>203.2</v>
      </c>
      <c r="H1866" s="5">
        <v>203.2</v>
      </c>
      <c r="I1866" s="5">
        <v>203.2</v>
      </c>
      <c r="J1866" s="5"/>
      <c r="K1866" s="19"/>
    </row>
    <row r="1867" spans="1:11" ht="31.5" x14ac:dyDescent="0.25">
      <c r="A1867" s="4" t="s">
        <v>245</v>
      </c>
      <c r="B1867" s="4" t="s">
        <v>34</v>
      </c>
      <c r="C1867" s="4" t="s">
        <v>55</v>
      </c>
      <c r="D1867" s="4" t="s">
        <v>221</v>
      </c>
      <c r="E1867" s="4"/>
      <c r="F1867" s="14" t="s">
        <v>1369</v>
      </c>
      <c r="G1867" s="5">
        <f t="shared" ref="G1867:I1871" si="1361">G1868</f>
        <v>35</v>
      </c>
      <c r="H1867" s="5">
        <f t="shared" si="1361"/>
        <v>35</v>
      </c>
      <c r="I1867" s="5">
        <f t="shared" si="1361"/>
        <v>35</v>
      </c>
      <c r="J1867" s="5">
        <f t="shared" ref="J1867:J1871" si="1362">J1868</f>
        <v>0</v>
      </c>
      <c r="K1867" s="19"/>
    </row>
    <row r="1868" spans="1:11" ht="47.25" x14ac:dyDescent="0.25">
      <c r="A1868" s="4" t="s">
        <v>245</v>
      </c>
      <c r="B1868" s="4" t="s">
        <v>34</v>
      </c>
      <c r="C1868" s="4" t="s">
        <v>55</v>
      </c>
      <c r="D1868" s="4" t="s">
        <v>222</v>
      </c>
      <c r="E1868" s="4"/>
      <c r="F1868" s="14" t="s">
        <v>1370</v>
      </c>
      <c r="G1868" s="5">
        <f t="shared" si="1361"/>
        <v>35</v>
      </c>
      <c r="H1868" s="5">
        <f t="shared" si="1361"/>
        <v>35</v>
      </c>
      <c r="I1868" s="5">
        <f t="shared" si="1361"/>
        <v>35</v>
      </c>
      <c r="J1868" s="5">
        <f t="shared" si="1362"/>
        <v>0</v>
      </c>
      <c r="K1868" s="19"/>
    </row>
    <row r="1869" spans="1:11" ht="31.5" x14ac:dyDescent="0.25">
      <c r="A1869" s="4" t="s">
        <v>245</v>
      </c>
      <c r="B1869" s="4" t="s">
        <v>34</v>
      </c>
      <c r="C1869" s="4" t="s">
        <v>55</v>
      </c>
      <c r="D1869" s="4" t="s">
        <v>223</v>
      </c>
      <c r="E1869" s="4"/>
      <c r="F1869" s="14" t="s">
        <v>1371</v>
      </c>
      <c r="G1869" s="5">
        <f t="shared" si="1361"/>
        <v>35</v>
      </c>
      <c r="H1869" s="5">
        <f t="shared" si="1361"/>
        <v>35</v>
      </c>
      <c r="I1869" s="5">
        <f t="shared" si="1361"/>
        <v>35</v>
      </c>
      <c r="J1869" s="5">
        <f t="shared" si="1362"/>
        <v>0</v>
      </c>
      <c r="K1869" s="19"/>
    </row>
    <row r="1870" spans="1:11" ht="31.5" x14ac:dyDescent="0.25">
      <c r="A1870" s="4" t="s">
        <v>245</v>
      </c>
      <c r="B1870" s="4" t="s">
        <v>34</v>
      </c>
      <c r="C1870" s="4" t="s">
        <v>55</v>
      </c>
      <c r="D1870" s="4" t="s">
        <v>217</v>
      </c>
      <c r="E1870" s="4"/>
      <c r="F1870" s="14" t="s">
        <v>844</v>
      </c>
      <c r="G1870" s="5">
        <f t="shared" si="1361"/>
        <v>35</v>
      </c>
      <c r="H1870" s="5">
        <f t="shared" si="1361"/>
        <v>35</v>
      </c>
      <c r="I1870" s="5">
        <f t="shared" si="1361"/>
        <v>35</v>
      </c>
      <c r="J1870" s="5">
        <f t="shared" si="1362"/>
        <v>0</v>
      </c>
      <c r="K1870" s="19"/>
    </row>
    <row r="1871" spans="1:11" ht="31.5" x14ac:dyDescent="0.25">
      <c r="A1871" s="4" t="s">
        <v>245</v>
      </c>
      <c r="B1871" s="4" t="s">
        <v>34</v>
      </c>
      <c r="C1871" s="4" t="s">
        <v>55</v>
      </c>
      <c r="D1871" s="4" t="s">
        <v>217</v>
      </c>
      <c r="E1871" s="4" t="s">
        <v>15</v>
      </c>
      <c r="F1871" s="14" t="s">
        <v>560</v>
      </c>
      <c r="G1871" s="5">
        <f t="shared" si="1361"/>
        <v>35</v>
      </c>
      <c r="H1871" s="5">
        <f t="shared" si="1361"/>
        <v>35</v>
      </c>
      <c r="I1871" s="5">
        <f t="shared" si="1361"/>
        <v>35</v>
      </c>
      <c r="J1871" s="5">
        <f t="shared" si="1362"/>
        <v>0</v>
      </c>
      <c r="K1871" s="19"/>
    </row>
    <row r="1872" spans="1:11" ht="31.5" x14ac:dyDescent="0.25">
      <c r="A1872" s="4" t="s">
        <v>245</v>
      </c>
      <c r="B1872" s="4" t="s">
        <v>34</v>
      </c>
      <c r="C1872" s="4" t="s">
        <v>55</v>
      </c>
      <c r="D1872" s="4" t="s">
        <v>217</v>
      </c>
      <c r="E1872" s="4" t="s">
        <v>16</v>
      </c>
      <c r="F1872" s="14" t="s">
        <v>561</v>
      </c>
      <c r="G1872" s="5">
        <v>35</v>
      </c>
      <c r="H1872" s="5">
        <v>35</v>
      </c>
      <c r="I1872" s="5">
        <v>35</v>
      </c>
      <c r="J1872" s="5"/>
      <c r="K1872" s="19"/>
    </row>
    <row r="1873" spans="1:11" s="3" customFormat="1" x14ac:dyDescent="0.25">
      <c r="A1873" s="7" t="s">
        <v>245</v>
      </c>
      <c r="B1873" s="7" t="s">
        <v>96</v>
      </c>
      <c r="C1873" s="7"/>
      <c r="D1873" s="7"/>
      <c r="E1873" s="7"/>
      <c r="F1873" s="28" t="s">
        <v>519</v>
      </c>
      <c r="G1873" s="8">
        <f>G1874+G1899</f>
        <v>33592.699999999997</v>
      </c>
      <c r="H1873" s="8">
        <f t="shared" ref="H1873:J1873" si="1363">H1874+H1899</f>
        <v>32996.100000000006</v>
      </c>
      <c r="I1873" s="8">
        <f t="shared" si="1363"/>
        <v>32996.100000000006</v>
      </c>
      <c r="J1873" s="8">
        <f t="shared" si="1363"/>
        <v>0</v>
      </c>
      <c r="K1873" s="17"/>
    </row>
    <row r="1874" spans="1:11" s="10" customFormat="1" x14ac:dyDescent="0.25">
      <c r="A1874" s="9" t="s">
        <v>245</v>
      </c>
      <c r="B1874" s="9" t="s">
        <v>96</v>
      </c>
      <c r="C1874" s="9" t="s">
        <v>81</v>
      </c>
      <c r="D1874" s="9"/>
      <c r="E1874" s="9"/>
      <c r="F1874" s="13" t="s">
        <v>542</v>
      </c>
      <c r="G1874" s="11">
        <f>G1875+G1883+G1889</f>
        <v>23089</v>
      </c>
      <c r="H1874" s="11">
        <f t="shared" ref="H1874:J1874" si="1364">H1875+H1883+H1889</f>
        <v>23089</v>
      </c>
      <c r="I1874" s="11">
        <f t="shared" si="1364"/>
        <v>23089</v>
      </c>
      <c r="J1874" s="11">
        <f t="shared" si="1364"/>
        <v>0</v>
      </c>
      <c r="K1874" s="18"/>
    </row>
    <row r="1875" spans="1:11" ht="31.5" x14ac:dyDescent="0.25">
      <c r="A1875" s="4" t="s">
        <v>245</v>
      </c>
      <c r="B1875" s="4" t="s">
        <v>96</v>
      </c>
      <c r="C1875" s="4" t="s">
        <v>81</v>
      </c>
      <c r="D1875" s="4" t="s">
        <v>209</v>
      </c>
      <c r="E1875" s="4"/>
      <c r="F1875" s="14" t="s">
        <v>1274</v>
      </c>
      <c r="G1875" s="5">
        <f t="shared" ref="G1875:I1875" si="1365">G1876</f>
        <v>16788.599999999999</v>
      </c>
      <c r="H1875" s="5">
        <f t="shared" si="1365"/>
        <v>16788.599999999999</v>
      </c>
      <c r="I1875" s="5">
        <f t="shared" si="1365"/>
        <v>16788.599999999999</v>
      </c>
      <c r="J1875" s="5">
        <f t="shared" ref="J1875" si="1366">J1876</f>
        <v>0</v>
      </c>
      <c r="K1875" s="19"/>
    </row>
    <row r="1876" spans="1:11" ht="31.5" x14ac:dyDescent="0.25">
      <c r="A1876" s="4" t="s">
        <v>245</v>
      </c>
      <c r="B1876" s="4" t="s">
        <v>96</v>
      </c>
      <c r="C1876" s="4" t="s">
        <v>81</v>
      </c>
      <c r="D1876" s="4" t="s">
        <v>210</v>
      </c>
      <c r="E1876" s="4"/>
      <c r="F1876" s="14" t="s">
        <v>1275</v>
      </c>
      <c r="G1876" s="5">
        <f t="shared" ref="G1876:I1876" si="1367">G1877+G1880</f>
        <v>16788.599999999999</v>
      </c>
      <c r="H1876" s="5">
        <f t="shared" si="1367"/>
        <v>16788.599999999999</v>
      </c>
      <c r="I1876" s="5">
        <f t="shared" si="1367"/>
        <v>16788.599999999999</v>
      </c>
      <c r="J1876" s="5">
        <f t="shared" ref="J1876" si="1368">J1877+J1880</f>
        <v>0</v>
      </c>
      <c r="K1876" s="19"/>
    </row>
    <row r="1877" spans="1:11" ht="31.5" x14ac:dyDescent="0.25">
      <c r="A1877" s="4" t="s">
        <v>245</v>
      </c>
      <c r="B1877" s="4" t="s">
        <v>96</v>
      </c>
      <c r="C1877" s="4" t="s">
        <v>81</v>
      </c>
      <c r="D1877" s="4" t="s">
        <v>225</v>
      </c>
      <c r="E1877" s="4"/>
      <c r="F1877" s="14" t="s">
        <v>1276</v>
      </c>
      <c r="G1877" s="5">
        <f t="shared" ref="G1877:I1878" si="1369">G1878</f>
        <v>16249.8</v>
      </c>
      <c r="H1877" s="5">
        <f t="shared" si="1369"/>
        <v>16249.8</v>
      </c>
      <c r="I1877" s="5">
        <f t="shared" si="1369"/>
        <v>16249.8</v>
      </c>
      <c r="J1877" s="5">
        <f t="shared" ref="J1877:J1878" si="1370">J1878</f>
        <v>0</v>
      </c>
      <c r="K1877" s="19"/>
    </row>
    <row r="1878" spans="1:11" ht="31.5" x14ac:dyDescent="0.25">
      <c r="A1878" s="4" t="s">
        <v>245</v>
      </c>
      <c r="B1878" s="4" t="s">
        <v>96</v>
      </c>
      <c r="C1878" s="4" t="s">
        <v>81</v>
      </c>
      <c r="D1878" s="4" t="s">
        <v>225</v>
      </c>
      <c r="E1878" s="4" t="s">
        <v>15</v>
      </c>
      <c r="F1878" s="14" t="s">
        <v>560</v>
      </c>
      <c r="G1878" s="5">
        <f t="shared" si="1369"/>
        <v>16249.8</v>
      </c>
      <c r="H1878" s="5">
        <f t="shared" si="1369"/>
        <v>16249.8</v>
      </c>
      <c r="I1878" s="5">
        <f t="shared" si="1369"/>
        <v>16249.8</v>
      </c>
      <c r="J1878" s="5">
        <f t="shared" si="1370"/>
        <v>0</v>
      </c>
      <c r="K1878" s="19"/>
    </row>
    <row r="1879" spans="1:11" ht="31.5" x14ac:dyDescent="0.25">
      <c r="A1879" s="4" t="s">
        <v>245</v>
      </c>
      <c r="B1879" s="4" t="s">
        <v>96</v>
      </c>
      <c r="C1879" s="4" t="s">
        <v>81</v>
      </c>
      <c r="D1879" s="4" t="s">
        <v>225</v>
      </c>
      <c r="E1879" s="4" t="s">
        <v>16</v>
      </c>
      <c r="F1879" s="14" t="s">
        <v>561</v>
      </c>
      <c r="G1879" s="5">
        <v>16249.8</v>
      </c>
      <c r="H1879" s="5">
        <v>16249.8</v>
      </c>
      <c r="I1879" s="5">
        <v>16249.8</v>
      </c>
      <c r="J1879" s="5"/>
      <c r="K1879" s="19"/>
    </row>
    <row r="1880" spans="1:11" ht="31.5" x14ac:dyDescent="0.25">
      <c r="A1880" s="4" t="s">
        <v>245</v>
      </c>
      <c r="B1880" s="4" t="s">
        <v>96</v>
      </c>
      <c r="C1880" s="4" t="s">
        <v>81</v>
      </c>
      <c r="D1880" s="4" t="s">
        <v>226</v>
      </c>
      <c r="E1880" s="4"/>
      <c r="F1880" s="14" t="s">
        <v>1277</v>
      </c>
      <c r="G1880" s="5">
        <f t="shared" ref="G1880:I1881" si="1371">G1881</f>
        <v>538.79999999999995</v>
      </c>
      <c r="H1880" s="5">
        <f t="shared" si="1371"/>
        <v>538.79999999999995</v>
      </c>
      <c r="I1880" s="5">
        <f t="shared" si="1371"/>
        <v>538.79999999999995</v>
      </c>
      <c r="J1880" s="5">
        <f t="shared" ref="J1880:J1881" si="1372">J1881</f>
        <v>0</v>
      </c>
      <c r="K1880" s="19"/>
    </row>
    <row r="1881" spans="1:11" ht="31.5" x14ac:dyDescent="0.25">
      <c r="A1881" s="4" t="s">
        <v>245</v>
      </c>
      <c r="B1881" s="4" t="s">
        <v>96</v>
      </c>
      <c r="C1881" s="4" t="s">
        <v>81</v>
      </c>
      <c r="D1881" s="4" t="s">
        <v>226</v>
      </c>
      <c r="E1881" s="4" t="s">
        <v>15</v>
      </c>
      <c r="F1881" s="14" t="s">
        <v>560</v>
      </c>
      <c r="G1881" s="5">
        <f t="shared" si="1371"/>
        <v>538.79999999999995</v>
      </c>
      <c r="H1881" s="5">
        <f t="shared" si="1371"/>
        <v>538.79999999999995</v>
      </c>
      <c r="I1881" s="5">
        <f t="shared" si="1371"/>
        <v>538.79999999999995</v>
      </c>
      <c r="J1881" s="5">
        <f t="shared" si="1372"/>
        <v>0</v>
      </c>
      <c r="K1881" s="19"/>
    </row>
    <row r="1882" spans="1:11" ht="31.5" x14ac:dyDescent="0.25">
      <c r="A1882" s="4" t="s">
        <v>245</v>
      </c>
      <c r="B1882" s="4" t="s">
        <v>96</v>
      </c>
      <c r="C1882" s="4" t="s">
        <v>81</v>
      </c>
      <c r="D1882" s="4" t="s">
        <v>226</v>
      </c>
      <c r="E1882" s="4" t="s">
        <v>16</v>
      </c>
      <c r="F1882" s="14" t="s">
        <v>561</v>
      </c>
      <c r="G1882" s="5">
        <v>538.79999999999995</v>
      </c>
      <c r="H1882" s="5">
        <v>538.79999999999995</v>
      </c>
      <c r="I1882" s="5">
        <v>538.79999999999995</v>
      </c>
      <c r="J1882" s="5"/>
      <c r="K1882" s="19"/>
    </row>
    <row r="1883" spans="1:11" ht="31.5" x14ac:dyDescent="0.25">
      <c r="A1883" s="4" t="s">
        <v>245</v>
      </c>
      <c r="B1883" s="4" t="s">
        <v>96</v>
      </c>
      <c r="C1883" s="4" t="s">
        <v>81</v>
      </c>
      <c r="D1883" s="4" t="s">
        <v>229</v>
      </c>
      <c r="E1883" s="4"/>
      <c r="F1883" s="14" t="s">
        <v>1298</v>
      </c>
      <c r="G1883" s="5">
        <f t="shared" ref="G1883:I1884" si="1373">G1884</f>
        <v>3225.4</v>
      </c>
      <c r="H1883" s="5">
        <f t="shared" si="1373"/>
        <v>3225.4</v>
      </c>
      <c r="I1883" s="5">
        <f t="shared" si="1373"/>
        <v>3225.4</v>
      </c>
      <c r="J1883" s="5">
        <f t="shared" ref="J1883:J1884" si="1374">J1884</f>
        <v>0</v>
      </c>
      <c r="K1883" s="19"/>
    </row>
    <row r="1884" spans="1:11" ht="47.25" x14ac:dyDescent="0.25">
      <c r="A1884" s="4" t="s">
        <v>245</v>
      </c>
      <c r="B1884" s="4" t="s">
        <v>96</v>
      </c>
      <c r="C1884" s="4" t="s">
        <v>81</v>
      </c>
      <c r="D1884" s="4" t="s">
        <v>230</v>
      </c>
      <c r="E1884" s="4"/>
      <c r="F1884" s="14" t="s">
        <v>1299</v>
      </c>
      <c r="G1884" s="5">
        <f>G1885</f>
        <v>3225.4</v>
      </c>
      <c r="H1884" s="5">
        <f t="shared" si="1373"/>
        <v>3225.4</v>
      </c>
      <c r="I1884" s="5">
        <f t="shared" si="1373"/>
        <v>3225.4</v>
      </c>
      <c r="J1884" s="5">
        <f t="shared" si="1374"/>
        <v>0</v>
      </c>
      <c r="K1884" s="19"/>
    </row>
    <row r="1885" spans="1:11" ht="31.5" x14ac:dyDescent="0.25">
      <c r="A1885" s="4" t="s">
        <v>245</v>
      </c>
      <c r="B1885" s="4" t="s">
        <v>96</v>
      </c>
      <c r="C1885" s="4" t="s">
        <v>81</v>
      </c>
      <c r="D1885" s="4" t="s">
        <v>1020</v>
      </c>
      <c r="E1885" s="4"/>
      <c r="F1885" s="14" t="s">
        <v>1021</v>
      </c>
      <c r="G1885" s="5">
        <f t="shared" ref="G1885:I1887" si="1375">G1886</f>
        <v>3225.4</v>
      </c>
      <c r="H1885" s="5">
        <f t="shared" si="1375"/>
        <v>3225.4</v>
      </c>
      <c r="I1885" s="5">
        <f t="shared" si="1375"/>
        <v>3225.4</v>
      </c>
      <c r="J1885" s="5">
        <f t="shared" ref="J1885:J1887" si="1376">J1886</f>
        <v>0</v>
      </c>
      <c r="K1885" s="19"/>
    </row>
    <row r="1886" spans="1:11" ht="31.5" x14ac:dyDescent="0.25">
      <c r="A1886" s="4" t="s">
        <v>245</v>
      </c>
      <c r="B1886" s="4" t="s">
        <v>96</v>
      </c>
      <c r="C1886" s="4" t="s">
        <v>81</v>
      </c>
      <c r="D1886" s="4" t="s">
        <v>1023</v>
      </c>
      <c r="E1886" s="4"/>
      <c r="F1886" s="14" t="s">
        <v>1022</v>
      </c>
      <c r="G1886" s="5">
        <f t="shared" si="1375"/>
        <v>3225.4</v>
      </c>
      <c r="H1886" s="5">
        <f t="shared" si="1375"/>
        <v>3225.4</v>
      </c>
      <c r="I1886" s="5">
        <f t="shared" si="1375"/>
        <v>3225.4</v>
      </c>
      <c r="J1886" s="5">
        <f t="shared" si="1376"/>
        <v>0</v>
      </c>
      <c r="K1886" s="19"/>
    </row>
    <row r="1887" spans="1:11" x14ac:dyDescent="0.25">
      <c r="A1887" s="4" t="s">
        <v>245</v>
      </c>
      <c r="B1887" s="4" t="s">
        <v>96</v>
      </c>
      <c r="C1887" s="4" t="s">
        <v>81</v>
      </c>
      <c r="D1887" s="4" t="s">
        <v>1023</v>
      </c>
      <c r="E1887" s="4" t="s">
        <v>17</v>
      </c>
      <c r="F1887" s="14" t="s">
        <v>576</v>
      </c>
      <c r="G1887" s="5">
        <f t="shared" si="1375"/>
        <v>3225.4</v>
      </c>
      <c r="H1887" s="5">
        <f t="shared" si="1375"/>
        <v>3225.4</v>
      </c>
      <c r="I1887" s="5">
        <f t="shared" si="1375"/>
        <v>3225.4</v>
      </c>
      <c r="J1887" s="5">
        <f t="shared" si="1376"/>
        <v>0</v>
      </c>
      <c r="K1887" s="19"/>
    </row>
    <row r="1888" spans="1:11" ht="63" x14ac:dyDescent="0.25">
      <c r="A1888" s="4" t="s">
        <v>245</v>
      </c>
      <c r="B1888" s="4" t="s">
        <v>96</v>
      </c>
      <c r="C1888" s="4" t="s">
        <v>81</v>
      </c>
      <c r="D1888" s="4" t="s">
        <v>1023</v>
      </c>
      <c r="E1888" s="4" t="s">
        <v>205</v>
      </c>
      <c r="F1888" s="14" t="s">
        <v>577</v>
      </c>
      <c r="G1888" s="5">
        <v>3225.4</v>
      </c>
      <c r="H1888" s="5">
        <v>3225.4</v>
      </c>
      <c r="I1888" s="5">
        <v>3225.4</v>
      </c>
      <c r="J1888" s="5"/>
      <c r="K1888" s="19"/>
    </row>
    <row r="1889" spans="1:11" ht="31.5" x14ac:dyDescent="0.25">
      <c r="A1889" s="4" t="s">
        <v>245</v>
      </c>
      <c r="B1889" s="4" t="s">
        <v>96</v>
      </c>
      <c r="C1889" s="4" t="s">
        <v>81</v>
      </c>
      <c r="D1889" s="4" t="s">
        <v>212</v>
      </c>
      <c r="E1889" s="4"/>
      <c r="F1889" s="14" t="s">
        <v>1330</v>
      </c>
      <c r="G1889" s="5">
        <f t="shared" ref="G1889:I1893" si="1377">G1890</f>
        <v>3075</v>
      </c>
      <c r="H1889" s="5">
        <f t="shared" si="1377"/>
        <v>3075</v>
      </c>
      <c r="I1889" s="5">
        <f t="shared" si="1377"/>
        <v>3075</v>
      </c>
      <c r="J1889" s="5">
        <f t="shared" ref="J1889:J1893" si="1378">J1890</f>
        <v>0</v>
      </c>
      <c r="K1889" s="19"/>
    </row>
    <row r="1890" spans="1:11" ht="31.5" x14ac:dyDescent="0.25">
      <c r="A1890" s="4" t="s">
        <v>245</v>
      </c>
      <c r="B1890" s="4" t="s">
        <v>96</v>
      </c>
      <c r="C1890" s="4" t="s">
        <v>81</v>
      </c>
      <c r="D1890" s="4" t="s">
        <v>231</v>
      </c>
      <c r="E1890" s="4"/>
      <c r="F1890" s="14" t="s">
        <v>1342</v>
      </c>
      <c r="G1890" s="5">
        <f>G1891+G1895</f>
        <v>3075</v>
      </c>
      <c r="H1890" s="5">
        <f t="shared" ref="H1890:J1890" si="1379">H1891+H1895</f>
        <v>3075</v>
      </c>
      <c r="I1890" s="5">
        <f t="shared" si="1379"/>
        <v>3075</v>
      </c>
      <c r="J1890" s="5">
        <f t="shared" si="1379"/>
        <v>0</v>
      </c>
      <c r="K1890" s="19"/>
    </row>
    <row r="1891" spans="1:11" ht="47.25" x14ac:dyDescent="0.25">
      <c r="A1891" s="4" t="s">
        <v>245</v>
      </c>
      <c r="B1891" s="4" t="s">
        <v>96</v>
      </c>
      <c r="C1891" s="4" t="s">
        <v>81</v>
      </c>
      <c r="D1891" s="4" t="s">
        <v>232</v>
      </c>
      <c r="E1891" s="4"/>
      <c r="F1891" s="14" t="s">
        <v>1343</v>
      </c>
      <c r="G1891" s="5">
        <f t="shared" si="1377"/>
        <v>2144.1</v>
      </c>
      <c r="H1891" s="5">
        <f t="shared" si="1377"/>
        <v>2144.1</v>
      </c>
      <c r="I1891" s="5">
        <f t="shared" si="1377"/>
        <v>2144.1</v>
      </c>
      <c r="J1891" s="5">
        <f t="shared" si="1378"/>
        <v>0</v>
      </c>
      <c r="K1891" s="19"/>
    </row>
    <row r="1892" spans="1:11" ht="31.5" x14ac:dyDescent="0.25">
      <c r="A1892" s="4" t="s">
        <v>245</v>
      </c>
      <c r="B1892" s="4" t="s">
        <v>96</v>
      </c>
      <c r="C1892" s="4" t="s">
        <v>81</v>
      </c>
      <c r="D1892" s="4" t="s">
        <v>227</v>
      </c>
      <c r="E1892" s="4"/>
      <c r="F1892" s="14" t="s">
        <v>830</v>
      </c>
      <c r="G1892" s="5">
        <f t="shared" si="1377"/>
        <v>2144.1</v>
      </c>
      <c r="H1892" s="5">
        <f t="shared" si="1377"/>
        <v>2144.1</v>
      </c>
      <c r="I1892" s="5">
        <f t="shared" si="1377"/>
        <v>2144.1</v>
      </c>
      <c r="J1892" s="5">
        <f t="shared" si="1378"/>
        <v>0</v>
      </c>
      <c r="K1892" s="19"/>
    </row>
    <row r="1893" spans="1:11" ht="31.5" x14ac:dyDescent="0.25">
      <c r="A1893" s="4" t="s">
        <v>245</v>
      </c>
      <c r="B1893" s="4" t="s">
        <v>96</v>
      </c>
      <c r="C1893" s="4" t="s">
        <v>81</v>
      </c>
      <c r="D1893" s="4" t="s">
        <v>227</v>
      </c>
      <c r="E1893" s="4" t="s">
        <v>15</v>
      </c>
      <c r="F1893" s="14" t="s">
        <v>560</v>
      </c>
      <c r="G1893" s="5">
        <f t="shared" si="1377"/>
        <v>2144.1</v>
      </c>
      <c r="H1893" s="5">
        <f t="shared" si="1377"/>
        <v>2144.1</v>
      </c>
      <c r="I1893" s="5">
        <f t="shared" si="1377"/>
        <v>2144.1</v>
      </c>
      <c r="J1893" s="5">
        <f t="shared" si="1378"/>
        <v>0</v>
      </c>
      <c r="K1893" s="19"/>
    </row>
    <row r="1894" spans="1:11" ht="31.5" x14ac:dyDescent="0.25">
      <c r="A1894" s="4" t="s">
        <v>245</v>
      </c>
      <c r="B1894" s="4" t="s">
        <v>96</v>
      </c>
      <c r="C1894" s="4" t="s">
        <v>81</v>
      </c>
      <c r="D1894" s="4" t="s">
        <v>227</v>
      </c>
      <c r="E1894" s="4" t="s">
        <v>16</v>
      </c>
      <c r="F1894" s="14" t="s">
        <v>561</v>
      </c>
      <c r="G1894" s="5">
        <v>2144.1</v>
      </c>
      <c r="H1894" s="5">
        <v>2144.1</v>
      </c>
      <c r="I1894" s="5">
        <v>2144.1</v>
      </c>
      <c r="J1894" s="5"/>
      <c r="K1894" s="19"/>
    </row>
    <row r="1895" spans="1:11" ht="47.25" x14ac:dyDescent="0.25">
      <c r="A1895" s="4" t="s">
        <v>245</v>
      </c>
      <c r="B1895" s="4" t="s">
        <v>96</v>
      </c>
      <c r="C1895" s="4" t="s">
        <v>81</v>
      </c>
      <c r="D1895" s="4" t="s">
        <v>958</v>
      </c>
      <c r="E1895" s="4"/>
      <c r="F1895" s="14" t="s">
        <v>1033</v>
      </c>
      <c r="G1895" s="5">
        <f>G1896</f>
        <v>930.9</v>
      </c>
      <c r="H1895" s="5">
        <f t="shared" ref="H1895:J1897" si="1380">H1896</f>
        <v>930.9</v>
      </c>
      <c r="I1895" s="5">
        <f t="shared" si="1380"/>
        <v>930.9</v>
      </c>
      <c r="J1895" s="5">
        <f t="shared" si="1380"/>
        <v>0</v>
      </c>
      <c r="K1895" s="19"/>
    </row>
    <row r="1896" spans="1:11" ht="63" x14ac:dyDescent="0.25">
      <c r="A1896" s="4" t="s">
        <v>245</v>
      </c>
      <c r="B1896" s="4" t="s">
        <v>96</v>
      </c>
      <c r="C1896" s="4" t="s">
        <v>81</v>
      </c>
      <c r="D1896" s="4" t="s">
        <v>959</v>
      </c>
      <c r="E1896" s="4"/>
      <c r="F1896" s="14" t="s">
        <v>968</v>
      </c>
      <c r="G1896" s="5">
        <f>G1897</f>
        <v>930.9</v>
      </c>
      <c r="H1896" s="5">
        <f t="shared" si="1380"/>
        <v>930.9</v>
      </c>
      <c r="I1896" s="5">
        <f t="shared" si="1380"/>
        <v>930.9</v>
      </c>
      <c r="J1896" s="5">
        <f t="shared" si="1380"/>
        <v>0</v>
      </c>
      <c r="K1896" s="19"/>
    </row>
    <row r="1897" spans="1:11" ht="31.5" x14ac:dyDescent="0.25">
      <c r="A1897" s="4" t="s">
        <v>245</v>
      </c>
      <c r="B1897" s="4" t="s">
        <v>96</v>
      </c>
      <c r="C1897" s="4" t="s">
        <v>81</v>
      </c>
      <c r="D1897" s="4" t="s">
        <v>959</v>
      </c>
      <c r="E1897" s="4" t="s">
        <v>15</v>
      </c>
      <c r="F1897" s="14" t="s">
        <v>560</v>
      </c>
      <c r="G1897" s="5">
        <f>G1898</f>
        <v>930.9</v>
      </c>
      <c r="H1897" s="5">
        <f t="shared" si="1380"/>
        <v>930.9</v>
      </c>
      <c r="I1897" s="5">
        <f t="shared" si="1380"/>
        <v>930.9</v>
      </c>
      <c r="J1897" s="5">
        <f t="shared" si="1380"/>
        <v>0</v>
      </c>
      <c r="K1897" s="19"/>
    </row>
    <row r="1898" spans="1:11" ht="31.5" x14ac:dyDescent="0.25">
      <c r="A1898" s="4" t="s">
        <v>245</v>
      </c>
      <c r="B1898" s="4" t="s">
        <v>96</v>
      </c>
      <c r="C1898" s="4" t="s">
        <v>81</v>
      </c>
      <c r="D1898" s="4" t="s">
        <v>959</v>
      </c>
      <c r="E1898" s="4" t="s">
        <v>16</v>
      </c>
      <c r="F1898" s="14" t="s">
        <v>561</v>
      </c>
      <c r="G1898" s="5">
        <v>930.9</v>
      </c>
      <c r="H1898" s="5">
        <v>930.9</v>
      </c>
      <c r="I1898" s="5">
        <v>930.9</v>
      </c>
      <c r="J1898" s="5"/>
      <c r="K1898" s="19"/>
    </row>
    <row r="1899" spans="1:11" s="10" customFormat="1" ht="31.5" x14ac:dyDescent="0.25">
      <c r="A1899" s="9" t="s">
        <v>245</v>
      </c>
      <c r="B1899" s="9" t="s">
        <v>96</v>
      </c>
      <c r="C1899" s="9" t="s">
        <v>96</v>
      </c>
      <c r="D1899" s="9"/>
      <c r="E1899" s="9"/>
      <c r="F1899" s="13" t="s">
        <v>543</v>
      </c>
      <c r="G1899" s="11">
        <f>G1900</f>
        <v>10503.7</v>
      </c>
      <c r="H1899" s="11">
        <f t="shared" ref="H1899:J1899" si="1381">H1900</f>
        <v>9907.1000000000022</v>
      </c>
      <c r="I1899" s="11">
        <f t="shared" si="1381"/>
        <v>9907.1000000000022</v>
      </c>
      <c r="J1899" s="11">
        <f t="shared" si="1381"/>
        <v>0</v>
      </c>
      <c r="K1899" s="18"/>
    </row>
    <row r="1900" spans="1:11" ht="31.5" x14ac:dyDescent="0.25">
      <c r="A1900" s="4" t="s">
        <v>245</v>
      </c>
      <c r="B1900" s="4" t="s">
        <v>96</v>
      </c>
      <c r="C1900" s="4" t="s">
        <v>96</v>
      </c>
      <c r="D1900" s="4" t="s">
        <v>206</v>
      </c>
      <c r="E1900" s="4"/>
      <c r="F1900" s="14" t="s">
        <v>1061</v>
      </c>
      <c r="G1900" s="5">
        <f t="shared" ref="G1900:I1902" si="1382">G1901</f>
        <v>10503.7</v>
      </c>
      <c r="H1900" s="5">
        <f t="shared" si="1382"/>
        <v>9907.1000000000022</v>
      </c>
      <c r="I1900" s="5">
        <f t="shared" si="1382"/>
        <v>9907.1000000000022</v>
      </c>
      <c r="J1900" s="5">
        <f t="shared" ref="J1900:J1902" si="1383">J1901</f>
        <v>0</v>
      </c>
      <c r="K1900" s="19"/>
    </row>
    <row r="1901" spans="1:11" ht="31.5" x14ac:dyDescent="0.25">
      <c r="A1901" s="4" t="s">
        <v>245</v>
      </c>
      <c r="B1901" s="4" t="s">
        <v>96</v>
      </c>
      <c r="C1901" s="4" t="s">
        <v>96</v>
      </c>
      <c r="D1901" s="4" t="s">
        <v>234</v>
      </c>
      <c r="E1901" s="4"/>
      <c r="F1901" s="14" t="s">
        <v>1380</v>
      </c>
      <c r="G1901" s="5">
        <f t="shared" si="1382"/>
        <v>10503.7</v>
      </c>
      <c r="H1901" s="5">
        <f t="shared" si="1382"/>
        <v>9907.1000000000022</v>
      </c>
      <c r="I1901" s="5">
        <f t="shared" si="1382"/>
        <v>9907.1000000000022</v>
      </c>
      <c r="J1901" s="5">
        <f t="shared" si="1383"/>
        <v>0</v>
      </c>
      <c r="K1901" s="19"/>
    </row>
    <row r="1902" spans="1:11" ht="31.5" x14ac:dyDescent="0.25">
      <c r="A1902" s="4" t="s">
        <v>245</v>
      </c>
      <c r="B1902" s="4" t="s">
        <v>96</v>
      </c>
      <c r="C1902" s="4" t="s">
        <v>96</v>
      </c>
      <c r="D1902" s="4" t="s">
        <v>235</v>
      </c>
      <c r="E1902" s="4"/>
      <c r="F1902" s="14" t="s">
        <v>1381</v>
      </c>
      <c r="G1902" s="5">
        <f t="shared" si="1382"/>
        <v>10503.7</v>
      </c>
      <c r="H1902" s="5">
        <f t="shared" si="1382"/>
        <v>9907.1000000000022</v>
      </c>
      <c r="I1902" s="5">
        <f t="shared" si="1382"/>
        <v>9907.1000000000022</v>
      </c>
      <c r="J1902" s="5">
        <f t="shared" si="1383"/>
        <v>0</v>
      </c>
      <c r="K1902" s="19"/>
    </row>
    <row r="1903" spans="1:11" ht="47.25" x14ac:dyDescent="0.25">
      <c r="A1903" s="4" t="s">
        <v>245</v>
      </c>
      <c r="B1903" s="4" t="s">
        <v>96</v>
      </c>
      <c r="C1903" s="4" t="s">
        <v>96</v>
      </c>
      <c r="D1903" s="4" t="s">
        <v>233</v>
      </c>
      <c r="E1903" s="4"/>
      <c r="F1903" s="14" t="s">
        <v>594</v>
      </c>
      <c r="G1903" s="5">
        <f t="shared" ref="G1903:I1903" si="1384">G1904+G1906+G1908</f>
        <v>10503.7</v>
      </c>
      <c r="H1903" s="5">
        <f t="shared" si="1384"/>
        <v>9907.1000000000022</v>
      </c>
      <c r="I1903" s="5">
        <f t="shared" si="1384"/>
        <v>9907.1000000000022</v>
      </c>
      <c r="J1903" s="5">
        <f t="shared" ref="J1903" si="1385">J1904+J1906+J1908</f>
        <v>0</v>
      </c>
      <c r="K1903" s="19"/>
    </row>
    <row r="1904" spans="1:11" ht="78.75" x14ac:dyDescent="0.25">
      <c r="A1904" s="4" t="s">
        <v>245</v>
      </c>
      <c r="B1904" s="4" t="s">
        <v>96</v>
      </c>
      <c r="C1904" s="4" t="s">
        <v>96</v>
      </c>
      <c r="D1904" s="4" t="s">
        <v>233</v>
      </c>
      <c r="E1904" s="4" t="s">
        <v>22</v>
      </c>
      <c r="F1904" s="14" t="s">
        <v>557</v>
      </c>
      <c r="G1904" s="5">
        <f t="shared" ref="G1904:I1904" si="1386">G1905</f>
        <v>7812.6</v>
      </c>
      <c r="H1904" s="5">
        <f t="shared" si="1386"/>
        <v>7219.7000000000007</v>
      </c>
      <c r="I1904" s="5">
        <f t="shared" si="1386"/>
        <v>7219.7000000000007</v>
      </c>
      <c r="J1904" s="5">
        <f t="shared" ref="J1904" si="1387">J1905</f>
        <v>0</v>
      </c>
      <c r="K1904" s="19"/>
    </row>
    <row r="1905" spans="1:11" x14ac:dyDescent="0.25">
      <c r="A1905" s="4" t="s">
        <v>245</v>
      </c>
      <c r="B1905" s="4" t="s">
        <v>96</v>
      </c>
      <c r="C1905" s="4" t="s">
        <v>96</v>
      </c>
      <c r="D1905" s="4" t="s">
        <v>233</v>
      </c>
      <c r="E1905" s="4" t="s">
        <v>23</v>
      </c>
      <c r="F1905" s="14" t="s">
        <v>558</v>
      </c>
      <c r="G1905" s="5">
        <v>7812.6</v>
      </c>
      <c r="H1905" s="5">
        <v>7219.7000000000007</v>
      </c>
      <c r="I1905" s="5">
        <v>7219.7000000000007</v>
      </c>
      <c r="J1905" s="5"/>
      <c r="K1905" s="19"/>
    </row>
    <row r="1906" spans="1:11" ht="31.5" x14ac:dyDescent="0.25">
      <c r="A1906" s="4" t="s">
        <v>245</v>
      </c>
      <c r="B1906" s="4" t="s">
        <v>96</v>
      </c>
      <c r="C1906" s="4" t="s">
        <v>96</v>
      </c>
      <c r="D1906" s="4" t="s">
        <v>233</v>
      </c>
      <c r="E1906" s="4" t="s">
        <v>15</v>
      </c>
      <c r="F1906" s="14" t="s">
        <v>560</v>
      </c>
      <c r="G1906" s="5">
        <f t="shared" ref="G1906:I1906" si="1388">G1907</f>
        <v>2686.3999999999996</v>
      </c>
      <c r="H1906" s="5">
        <f t="shared" si="1388"/>
        <v>2682.7</v>
      </c>
      <c r="I1906" s="5">
        <f t="shared" si="1388"/>
        <v>2682.7</v>
      </c>
      <c r="J1906" s="5">
        <f t="shared" ref="J1906" si="1389">J1907</f>
        <v>0</v>
      </c>
      <c r="K1906" s="19"/>
    </row>
    <row r="1907" spans="1:11" ht="31.5" x14ac:dyDescent="0.25">
      <c r="A1907" s="4" t="s">
        <v>245</v>
      </c>
      <c r="B1907" s="4" t="s">
        <v>96</v>
      </c>
      <c r="C1907" s="4" t="s">
        <v>96</v>
      </c>
      <c r="D1907" s="4" t="s">
        <v>233</v>
      </c>
      <c r="E1907" s="4" t="s">
        <v>16</v>
      </c>
      <c r="F1907" s="14" t="s">
        <v>561</v>
      </c>
      <c r="G1907" s="5">
        <v>2686.3999999999996</v>
      </c>
      <c r="H1907" s="5">
        <v>2682.7</v>
      </c>
      <c r="I1907" s="5">
        <v>2682.7</v>
      </c>
      <c r="J1907" s="5"/>
      <c r="K1907" s="19"/>
    </row>
    <row r="1908" spans="1:11" x14ac:dyDescent="0.25">
      <c r="A1908" s="4" t="s">
        <v>245</v>
      </c>
      <c r="B1908" s="4" t="s">
        <v>96</v>
      </c>
      <c r="C1908" s="4" t="s">
        <v>96</v>
      </c>
      <c r="D1908" s="4" t="s">
        <v>233</v>
      </c>
      <c r="E1908" s="4" t="s">
        <v>17</v>
      </c>
      <c r="F1908" s="14" t="s">
        <v>576</v>
      </c>
      <c r="G1908" s="5">
        <f t="shared" ref="G1908:I1908" si="1390">G1909</f>
        <v>4.7</v>
      </c>
      <c r="H1908" s="5">
        <f t="shared" si="1390"/>
        <v>4.7</v>
      </c>
      <c r="I1908" s="5">
        <f t="shared" si="1390"/>
        <v>4.7</v>
      </c>
      <c r="J1908" s="5">
        <f t="shared" ref="J1908" si="1391">J1909</f>
        <v>0</v>
      </c>
      <c r="K1908" s="19"/>
    </row>
    <row r="1909" spans="1:11" x14ac:dyDescent="0.25">
      <c r="A1909" s="4" t="s">
        <v>245</v>
      </c>
      <c r="B1909" s="4" t="s">
        <v>96</v>
      </c>
      <c r="C1909" s="4" t="s">
        <v>96</v>
      </c>
      <c r="D1909" s="4" t="s">
        <v>233</v>
      </c>
      <c r="E1909" s="4" t="s">
        <v>24</v>
      </c>
      <c r="F1909" s="14" t="s">
        <v>579</v>
      </c>
      <c r="G1909" s="5">
        <v>4.7</v>
      </c>
      <c r="H1909" s="5">
        <v>4.7</v>
      </c>
      <c r="I1909" s="5">
        <v>4.7</v>
      </c>
      <c r="J1909" s="5"/>
      <c r="K1909" s="19"/>
    </row>
    <row r="1910" spans="1:11" s="3" customFormat="1" x14ac:dyDescent="0.25">
      <c r="A1910" s="7" t="s">
        <v>245</v>
      </c>
      <c r="B1910" s="7" t="s">
        <v>40</v>
      </c>
      <c r="C1910" s="7"/>
      <c r="D1910" s="7"/>
      <c r="E1910" s="7"/>
      <c r="F1910" s="28" t="s">
        <v>520</v>
      </c>
      <c r="G1910" s="8">
        <f t="shared" ref="G1910:I1924" si="1392">G1911</f>
        <v>1118.3</v>
      </c>
      <c r="H1910" s="8">
        <f t="shared" si="1392"/>
        <v>3297.5</v>
      </c>
      <c r="I1910" s="8">
        <f t="shared" si="1392"/>
        <v>1972.5</v>
      </c>
      <c r="J1910" s="8">
        <f t="shared" ref="J1910:J1924" si="1393">J1911</f>
        <v>0</v>
      </c>
      <c r="K1910" s="17"/>
    </row>
    <row r="1911" spans="1:11" s="10" customFormat="1" ht="31.5" x14ac:dyDescent="0.25">
      <c r="A1911" s="9" t="s">
        <v>245</v>
      </c>
      <c r="B1911" s="9" t="s">
        <v>40</v>
      </c>
      <c r="C1911" s="9" t="s">
        <v>81</v>
      </c>
      <c r="D1911" s="9"/>
      <c r="E1911" s="9"/>
      <c r="F1911" s="13" t="s">
        <v>544</v>
      </c>
      <c r="G1911" s="11">
        <f>G1912</f>
        <v>1118.3</v>
      </c>
      <c r="H1911" s="11">
        <f t="shared" si="1392"/>
        <v>3297.5</v>
      </c>
      <c r="I1911" s="11">
        <f t="shared" si="1392"/>
        <v>1972.5</v>
      </c>
      <c r="J1911" s="11">
        <f t="shared" si="1393"/>
        <v>0</v>
      </c>
      <c r="K1911" s="18"/>
    </row>
    <row r="1912" spans="1:11" ht="31.5" x14ac:dyDescent="0.25">
      <c r="A1912" s="4" t="s">
        <v>245</v>
      </c>
      <c r="B1912" s="4" t="s">
        <v>40</v>
      </c>
      <c r="C1912" s="4" t="s">
        <v>81</v>
      </c>
      <c r="D1912" s="4" t="s">
        <v>75</v>
      </c>
      <c r="E1912" s="4"/>
      <c r="F1912" s="14" t="s">
        <v>1303</v>
      </c>
      <c r="G1912" s="5">
        <f t="shared" si="1392"/>
        <v>1118.3</v>
      </c>
      <c r="H1912" s="5">
        <f t="shared" si="1392"/>
        <v>3297.5</v>
      </c>
      <c r="I1912" s="5">
        <f t="shared" si="1392"/>
        <v>1972.5</v>
      </c>
      <c r="J1912" s="5">
        <f t="shared" si="1393"/>
        <v>0</v>
      </c>
      <c r="K1912" s="19"/>
    </row>
    <row r="1913" spans="1:11" ht="31.5" x14ac:dyDescent="0.25">
      <c r="A1913" s="4" t="s">
        <v>245</v>
      </c>
      <c r="B1913" s="4" t="s">
        <v>40</v>
      </c>
      <c r="C1913" s="4" t="s">
        <v>81</v>
      </c>
      <c r="D1913" s="4" t="s">
        <v>82</v>
      </c>
      <c r="E1913" s="4"/>
      <c r="F1913" s="14" t="s">
        <v>1304</v>
      </c>
      <c r="G1913" s="5">
        <f>G1922+G1914+G1918</f>
        <v>1118.3</v>
      </c>
      <c r="H1913" s="5">
        <f t="shared" ref="H1913:J1913" si="1394">H1922+H1914+H1918</f>
        <v>3297.5</v>
      </c>
      <c r="I1913" s="5">
        <f t="shared" si="1394"/>
        <v>1972.5</v>
      </c>
      <c r="J1913" s="5">
        <f t="shared" si="1394"/>
        <v>0</v>
      </c>
      <c r="K1913" s="19"/>
    </row>
    <row r="1914" spans="1:11" ht="47.25" x14ac:dyDescent="0.25">
      <c r="A1914" s="4" t="s">
        <v>245</v>
      </c>
      <c r="B1914" s="4" t="s">
        <v>40</v>
      </c>
      <c r="C1914" s="4" t="s">
        <v>81</v>
      </c>
      <c r="D1914" s="4" t="s">
        <v>83</v>
      </c>
      <c r="E1914" s="4"/>
      <c r="F1914" s="14" t="s">
        <v>1305</v>
      </c>
      <c r="G1914" s="5">
        <f>G1915</f>
        <v>0</v>
      </c>
      <c r="H1914" s="5">
        <f t="shared" ref="H1914:J1916" si="1395">H1915</f>
        <v>2212.5</v>
      </c>
      <c r="I1914" s="5">
        <f t="shared" si="1395"/>
        <v>885</v>
      </c>
      <c r="J1914" s="5">
        <f t="shared" si="1395"/>
        <v>0</v>
      </c>
      <c r="K1914" s="19"/>
    </row>
    <row r="1915" spans="1:11" ht="31.5" x14ac:dyDescent="0.25">
      <c r="A1915" s="4" t="s">
        <v>245</v>
      </c>
      <c r="B1915" s="4" t="s">
        <v>40</v>
      </c>
      <c r="C1915" s="4" t="s">
        <v>81</v>
      </c>
      <c r="D1915" s="4" t="s">
        <v>88</v>
      </c>
      <c r="E1915" s="4"/>
      <c r="F1915" s="14" t="s">
        <v>663</v>
      </c>
      <c r="G1915" s="5">
        <f>G1916</f>
        <v>0</v>
      </c>
      <c r="H1915" s="5">
        <f t="shared" si="1395"/>
        <v>2212.5</v>
      </c>
      <c r="I1915" s="5">
        <f t="shared" si="1395"/>
        <v>885</v>
      </c>
      <c r="J1915" s="5">
        <f t="shared" si="1395"/>
        <v>0</v>
      </c>
      <c r="K1915" s="19"/>
    </row>
    <row r="1916" spans="1:11" ht="31.5" x14ac:dyDescent="0.25">
      <c r="A1916" s="4" t="s">
        <v>245</v>
      </c>
      <c r="B1916" s="4" t="s">
        <v>40</v>
      </c>
      <c r="C1916" s="4" t="s">
        <v>81</v>
      </c>
      <c r="D1916" s="4" t="s">
        <v>88</v>
      </c>
      <c r="E1916" s="4" t="s">
        <v>15</v>
      </c>
      <c r="F1916" s="14" t="s">
        <v>560</v>
      </c>
      <c r="G1916" s="5">
        <f>G1917</f>
        <v>0</v>
      </c>
      <c r="H1916" s="5">
        <f t="shared" si="1395"/>
        <v>2212.5</v>
      </c>
      <c r="I1916" s="5">
        <f t="shared" si="1395"/>
        <v>885</v>
      </c>
      <c r="J1916" s="5">
        <f t="shared" si="1395"/>
        <v>0</v>
      </c>
      <c r="K1916" s="19"/>
    </row>
    <row r="1917" spans="1:11" ht="31.5" x14ac:dyDescent="0.25">
      <c r="A1917" s="4" t="s">
        <v>245</v>
      </c>
      <c r="B1917" s="4" t="s">
        <v>40</v>
      </c>
      <c r="C1917" s="4" t="s">
        <v>81</v>
      </c>
      <c r="D1917" s="4" t="s">
        <v>88</v>
      </c>
      <c r="E1917" s="4" t="s">
        <v>16</v>
      </c>
      <c r="F1917" s="14" t="s">
        <v>561</v>
      </c>
      <c r="G1917" s="5">
        <v>0</v>
      </c>
      <c r="H1917" s="5">
        <v>2212.5</v>
      </c>
      <c r="I1917" s="5">
        <v>885</v>
      </c>
      <c r="J1917" s="5"/>
      <c r="K1917" s="19"/>
    </row>
    <row r="1918" spans="1:11" ht="31.5" x14ac:dyDescent="0.25">
      <c r="A1918" s="4" t="s">
        <v>245</v>
      </c>
      <c r="B1918" s="4" t="s">
        <v>40</v>
      </c>
      <c r="C1918" s="4" t="s">
        <v>81</v>
      </c>
      <c r="D1918" s="4" t="s">
        <v>94</v>
      </c>
      <c r="E1918" s="4"/>
      <c r="F1918" s="14" t="s">
        <v>1103</v>
      </c>
      <c r="G1918" s="5">
        <f>G1919</f>
        <v>50</v>
      </c>
      <c r="H1918" s="5">
        <f t="shared" ref="H1918:J1920" si="1396">H1919</f>
        <v>17.5</v>
      </c>
      <c r="I1918" s="5">
        <f t="shared" si="1396"/>
        <v>20</v>
      </c>
      <c r="J1918" s="5">
        <f t="shared" si="1396"/>
        <v>0</v>
      </c>
      <c r="K1918" s="19"/>
    </row>
    <row r="1919" spans="1:11" ht="31.5" x14ac:dyDescent="0.25">
      <c r="A1919" s="4" t="s">
        <v>245</v>
      </c>
      <c r="B1919" s="4" t="s">
        <v>40</v>
      </c>
      <c r="C1919" s="4" t="s">
        <v>81</v>
      </c>
      <c r="D1919" s="4" t="s">
        <v>91</v>
      </c>
      <c r="E1919" s="4"/>
      <c r="F1919" s="14" t="s">
        <v>666</v>
      </c>
      <c r="G1919" s="5">
        <f>G1920</f>
        <v>50</v>
      </c>
      <c r="H1919" s="5">
        <f t="shared" si="1396"/>
        <v>17.5</v>
      </c>
      <c r="I1919" s="5">
        <f t="shared" si="1396"/>
        <v>20</v>
      </c>
      <c r="J1919" s="5">
        <f t="shared" si="1396"/>
        <v>0</v>
      </c>
      <c r="K1919" s="19"/>
    </row>
    <row r="1920" spans="1:11" ht="31.5" x14ac:dyDescent="0.25">
      <c r="A1920" s="4" t="s">
        <v>245</v>
      </c>
      <c r="B1920" s="4" t="s">
        <v>40</v>
      </c>
      <c r="C1920" s="4" t="s">
        <v>81</v>
      </c>
      <c r="D1920" s="4" t="s">
        <v>91</v>
      </c>
      <c r="E1920" s="4" t="s">
        <v>15</v>
      </c>
      <c r="F1920" s="14" t="s">
        <v>560</v>
      </c>
      <c r="G1920" s="5">
        <f>G1921</f>
        <v>50</v>
      </c>
      <c r="H1920" s="5">
        <f t="shared" si="1396"/>
        <v>17.5</v>
      </c>
      <c r="I1920" s="5">
        <f t="shared" si="1396"/>
        <v>20</v>
      </c>
      <c r="J1920" s="5">
        <f t="shared" si="1396"/>
        <v>0</v>
      </c>
      <c r="K1920" s="19"/>
    </row>
    <row r="1921" spans="1:11" ht="31.5" x14ac:dyDescent="0.25">
      <c r="A1921" s="4" t="s">
        <v>245</v>
      </c>
      <c r="B1921" s="4" t="s">
        <v>40</v>
      </c>
      <c r="C1921" s="4" t="s">
        <v>81</v>
      </c>
      <c r="D1921" s="4" t="s">
        <v>91</v>
      </c>
      <c r="E1921" s="4" t="s">
        <v>16</v>
      </c>
      <c r="F1921" s="14" t="s">
        <v>561</v>
      </c>
      <c r="G1921" s="5">
        <v>50</v>
      </c>
      <c r="H1921" s="5">
        <v>17.5</v>
      </c>
      <c r="I1921" s="5">
        <v>20</v>
      </c>
      <c r="J1921" s="5"/>
      <c r="K1921" s="19"/>
    </row>
    <row r="1922" spans="1:11" ht="31.5" x14ac:dyDescent="0.25">
      <c r="A1922" s="4" t="s">
        <v>245</v>
      </c>
      <c r="B1922" s="4" t="s">
        <v>40</v>
      </c>
      <c r="C1922" s="4" t="s">
        <v>81</v>
      </c>
      <c r="D1922" s="4" t="s">
        <v>237</v>
      </c>
      <c r="E1922" s="4"/>
      <c r="F1922" s="14" t="s">
        <v>1307</v>
      </c>
      <c r="G1922" s="5">
        <f t="shared" si="1392"/>
        <v>1068.3</v>
      </c>
      <c r="H1922" s="5">
        <f t="shared" si="1392"/>
        <v>1067.5</v>
      </c>
      <c r="I1922" s="5">
        <f t="shared" si="1392"/>
        <v>1067.5</v>
      </c>
      <c r="J1922" s="5">
        <f t="shared" si="1393"/>
        <v>0</v>
      </c>
      <c r="K1922" s="19"/>
    </row>
    <row r="1923" spans="1:11" x14ac:dyDescent="0.25">
      <c r="A1923" s="4" t="s">
        <v>245</v>
      </c>
      <c r="B1923" s="4" t="s">
        <v>40</v>
      </c>
      <c r="C1923" s="4" t="s">
        <v>81</v>
      </c>
      <c r="D1923" s="4" t="s">
        <v>236</v>
      </c>
      <c r="E1923" s="4"/>
      <c r="F1923" s="14" t="s">
        <v>667</v>
      </c>
      <c r="G1923" s="5">
        <f t="shared" si="1392"/>
        <v>1068.3</v>
      </c>
      <c r="H1923" s="5">
        <f t="shared" si="1392"/>
        <v>1067.5</v>
      </c>
      <c r="I1923" s="5">
        <f t="shared" si="1392"/>
        <v>1067.5</v>
      </c>
      <c r="J1923" s="5">
        <f t="shared" si="1393"/>
        <v>0</v>
      </c>
      <c r="K1923" s="19"/>
    </row>
    <row r="1924" spans="1:11" ht="31.5" x14ac:dyDescent="0.25">
      <c r="A1924" s="4" t="s">
        <v>245</v>
      </c>
      <c r="B1924" s="4" t="s">
        <v>40</v>
      </c>
      <c r="C1924" s="4" t="s">
        <v>81</v>
      </c>
      <c r="D1924" s="4" t="s">
        <v>236</v>
      </c>
      <c r="E1924" s="4" t="s">
        <v>15</v>
      </c>
      <c r="F1924" s="14" t="s">
        <v>560</v>
      </c>
      <c r="G1924" s="5">
        <f t="shared" si="1392"/>
        <v>1068.3</v>
      </c>
      <c r="H1924" s="5">
        <f t="shared" si="1392"/>
        <v>1067.5</v>
      </c>
      <c r="I1924" s="5">
        <f t="shared" si="1392"/>
        <v>1067.5</v>
      </c>
      <c r="J1924" s="5">
        <f t="shared" si="1393"/>
        <v>0</v>
      </c>
      <c r="K1924" s="19"/>
    </row>
    <row r="1925" spans="1:11" ht="31.5" x14ac:dyDescent="0.25">
      <c r="A1925" s="4" t="s">
        <v>245</v>
      </c>
      <c r="B1925" s="4" t="s">
        <v>40</v>
      </c>
      <c r="C1925" s="4" t="s">
        <v>81</v>
      </c>
      <c r="D1925" s="4" t="s">
        <v>236</v>
      </c>
      <c r="E1925" s="4" t="s">
        <v>16</v>
      </c>
      <c r="F1925" s="14" t="s">
        <v>561</v>
      </c>
      <c r="G1925" s="5">
        <v>1068.3</v>
      </c>
      <c r="H1925" s="5">
        <v>1067.5</v>
      </c>
      <c r="I1925" s="5">
        <v>1067.5</v>
      </c>
      <c r="J1925" s="5"/>
      <c r="K1925" s="19"/>
    </row>
    <row r="1926" spans="1:11" s="3" customFormat="1" x14ac:dyDescent="0.25">
      <c r="A1926" s="7" t="s">
        <v>245</v>
      </c>
      <c r="B1926" s="7" t="s">
        <v>74</v>
      </c>
      <c r="C1926" s="7"/>
      <c r="D1926" s="7"/>
      <c r="E1926" s="7"/>
      <c r="F1926" s="28" t="s">
        <v>521</v>
      </c>
      <c r="G1926" s="8">
        <f t="shared" ref="G1926:I1926" si="1397">G1927</f>
        <v>3469.3</v>
      </c>
      <c r="H1926" s="8">
        <f t="shared" si="1397"/>
        <v>3469.3</v>
      </c>
      <c r="I1926" s="8">
        <f t="shared" si="1397"/>
        <v>3469.3</v>
      </c>
      <c r="J1926" s="8">
        <f t="shared" ref="J1926" si="1398">J1927</f>
        <v>0</v>
      </c>
      <c r="K1926" s="17"/>
    </row>
    <row r="1927" spans="1:11" s="10" customFormat="1" x14ac:dyDescent="0.25">
      <c r="A1927" s="9" t="s">
        <v>245</v>
      </c>
      <c r="B1927" s="9" t="s">
        <v>74</v>
      </c>
      <c r="C1927" s="9" t="s">
        <v>74</v>
      </c>
      <c r="D1927" s="9"/>
      <c r="E1927" s="9"/>
      <c r="F1927" s="13" t="s">
        <v>547</v>
      </c>
      <c r="G1927" s="11">
        <f t="shared" ref="G1927:I1927" si="1399">G1928+G1934</f>
        <v>3469.3</v>
      </c>
      <c r="H1927" s="11">
        <f t="shared" si="1399"/>
        <v>3469.3</v>
      </c>
      <c r="I1927" s="11">
        <f t="shared" si="1399"/>
        <v>3469.3</v>
      </c>
      <c r="J1927" s="11">
        <f t="shared" ref="J1927" si="1400">J1928+J1934</f>
        <v>0</v>
      </c>
      <c r="K1927" s="18"/>
    </row>
    <row r="1928" spans="1:11" x14ac:dyDescent="0.25">
      <c r="A1928" s="4" t="s">
        <v>245</v>
      </c>
      <c r="B1928" s="4" t="s">
        <v>74</v>
      </c>
      <c r="C1928" s="4" t="s">
        <v>74</v>
      </c>
      <c r="D1928" s="4" t="s">
        <v>133</v>
      </c>
      <c r="E1928" s="4"/>
      <c r="F1928" s="14" t="s">
        <v>1181</v>
      </c>
      <c r="G1928" s="5">
        <f t="shared" ref="G1928:I1932" si="1401">G1929</f>
        <v>3221.3</v>
      </c>
      <c r="H1928" s="5">
        <f t="shared" si="1401"/>
        <v>3221.3</v>
      </c>
      <c r="I1928" s="5">
        <f t="shared" si="1401"/>
        <v>3221.3</v>
      </c>
      <c r="J1928" s="5">
        <f t="shared" ref="J1928:J1932" si="1402">J1929</f>
        <v>0</v>
      </c>
      <c r="K1928" s="19"/>
    </row>
    <row r="1929" spans="1:11" ht="47.25" x14ac:dyDescent="0.25">
      <c r="A1929" s="4" t="s">
        <v>245</v>
      </c>
      <c r="B1929" s="4" t="s">
        <v>74</v>
      </c>
      <c r="C1929" s="4" t="s">
        <v>74</v>
      </c>
      <c r="D1929" s="4" t="s">
        <v>137</v>
      </c>
      <c r="E1929" s="4"/>
      <c r="F1929" s="14" t="s">
        <v>1186</v>
      </c>
      <c r="G1929" s="5">
        <f t="shared" si="1401"/>
        <v>3221.3</v>
      </c>
      <c r="H1929" s="5">
        <f t="shared" si="1401"/>
        <v>3221.3</v>
      </c>
      <c r="I1929" s="5">
        <f t="shared" si="1401"/>
        <v>3221.3</v>
      </c>
      <c r="J1929" s="5">
        <f t="shared" si="1402"/>
        <v>0</v>
      </c>
      <c r="K1929" s="19"/>
    </row>
    <row r="1930" spans="1:11" ht="31.5" x14ac:dyDescent="0.25">
      <c r="A1930" s="4" t="s">
        <v>245</v>
      </c>
      <c r="B1930" s="4" t="s">
        <v>74</v>
      </c>
      <c r="C1930" s="4" t="s">
        <v>74</v>
      </c>
      <c r="D1930" s="4" t="s">
        <v>138</v>
      </c>
      <c r="E1930" s="4"/>
      <c r="F1930" s="14" t="s">
        <v>1187</v>
      </c>
      <c r="G1930" s="5">
        <f t="shared" si="1401"/>
        <v>3221.3</v>
      </c>
      <c r="H1930" s="5">
        <f t="shared" si="1401"/>
        <v>3221.3</v>
      </c>
      <c r="I1930" s="5">
        <f t="shared" si="1401"/>
        <v>3221.3</v>
      </c>
      <c r="J1930" s="5">
        <f t="shared" si="1402"/>
        <v>0</v>
      </c>
      <c r="K1930" s="19"/>
    </row>
    <row r="1931" spans="1:11" ht="63" x14ac:dyDescent="0.25">
      <c r="A1931" s="4" t="s">
        <v>245</v>
      </c>
      <c r="B1931" s="4" t="s">
        <v>74</v>
      </c>
      <c r="C1931" s="4" t="s">
        <v>74</v>
      </c>
      <c r="D1931" s="4" t="s">
        <v>238</v>
      </c>
      <c r="E1931" s="4"/>
      <c r="F1931" s="14" t="s">
        <v>620</v>
      </c>
      <c r="G1931" s="5">
        <f t="shared" si="1401"/>
        <v>3221.3</v>
      </c>
      <c r="H1931" s="5">
        <f t="shared" si="1401"/>
        <v>3221.3</v>
      </c>
      <c r="I1931" s="5">
        <f t="shared" si="1401"/>
        <v>3221.3</v>
      </c>
      <c r="J1931" s="5">
        <f t="shared" si="1402"/>
        <v>0</v>
      </c>
      <c r="K1931" s="19"/>
    </row>
    <row r="1932" spans="1:11" ht="31.5" x14ac:dyDescent="0.25">
      <c r="A1932" s="4" t="s">
        <v>245</v>
      </c>
      <c r="B1932" s="4" t="s">
        <v>74</v>
      </c>
      <c r="C1932" s="4" t="s">
        <v>74</v>
      </c>
      <c r="D1932" s="4" t="s">
        <v>238</v>
      </c>
      <c r="E1932" s="4" t="s">
        <v>92</v>
      </c>
      <c r="F1932" s="14" t="s">
        <v>570</v>
      </c>
      <c r="G1932" s="5">
        <f t="shared" si="1401"/>
        <v>3221.3</v>
      </c>
      <c r="H1932" s="5">
        <f t="shared" si="1401"/>
        <v>3221.3</v>
      </c>
      <c r="I1932" s="5">
        <f t="shared" si="1401"/>
        <v>3221.3</v>
      </c>
      <c r="J1932" s="5">
        <f t="shared" si="1402"/>
        <v>0</v>
      </c>
      <c r="K1932" s="19"/>
    </row>
    <row r="1933" spans="1:11" ht="47.25" x14ac:dyDescent="0.25">
      <c r="A1933" s="4" t="s">
        <v>245</v>
      </c>
      <c r="B1933" s="4" t="s">
        <v>74</v>
      </c>
      <c r="C1933" s="4" t="s">
        <v>74</v>
      </c>
      <c r="D1933" s="4" t="s">
        <v>238</v>
      </c>
      <c r="E1933" s="4" t="s">
        <v>89</v>
      </c>
      <c r="F1933" s="14" t="s">
        <v>573</v>
      </c>
      <c r="G1933" s="5">
        <v>3221.3</v>
      </c>
      <c r="H1933" s="5">
        <v>3221.3</v>
      </c>
      <c r="I1933" s="5">
        <v>3221.3</v>
      </c>
      <c r="J1933" s="5"/>
      <c r="K1933" s="19"/>
    </row>
    <row r="1934" spans="1:11" ht="47.25" x14ac:dyDescent="0.25">
      <c r="A1934" s="4" t="s">
        <v>245</v>
      </c>
      <c r="B1934" s="4" t="s">
        <v>74</v>
      </c>
      <c r="C1934" s="4" t="s">
        <v>74</v>
      </c>
      <c r="D1934" s="4" t="s">
        <v>115</v>
      </c>
      <c r="E1934" s="4"/>
      <c r="F1934" s="14" t="s">
        <v>1199</v>
      </c>
      <c r="G1934" s="5">
        <f t="shared" ref="G1934:I1938" si="1403">G1935</f>
        <v>248</v>
      </c>
      <c r="H1934" s="5">
        <f t="shared" si="1403"/>
        <v>248</v>
      </c>
      <c r="I1934" s="5">
        <f t="shared" si="1403"/>
        <v>248</v>
      </c>
      <c r="J1934" s="5">
        <f t="shared" ref="J1934:J1938" si="1404">J1935</f>
        <v>0</v>
      </c>
      <c r="K1934" s="19"/>
    </row>
    <row r="1935" spans="1:11" ht="31.5" x14ac:dyDescent="0.25">
      <c r="A1935" s="4" t="s">
        <v>245</v>
      </c>
      <c r="B1935" s="4" t="s">
        <v>74</v>
      </c>
      <c r="C1935" s="4" t="s">
        <v>74</v>
      </c>
      <c r="D1935" s="4" t="s">
        <v>139</v>
      </c>
      <c r="E1935" s="4"/>
      <c r="F1935" s="14" t="s">
        <v>1209</v>
      </c>
      <c r="G1935" s="5">
        <f t="shared" si="1403"/>
        <v>248</v>
      </c>
      <c r="H1935" s="5">
        <f t="shared" si="1403"/>
        <v>248</v>
      </c>
      <c r="I1935" s="5">
        <f t="shared" si="1403"/>
        <v>248</v>
      </c>
      <c r="J1935" s="5">
        <f t="shared" si="1404"/>
        <v>0</v>
      </c>
      <c r="K1935" s="19"/>
    </row>
    <row r="1936" spans="1:11" ht="47.25" x14ac:dyDescent="0.25">
      <c r="A1936" s="4" t="s">
        <v>245</v>
      </c>
      <c r="B1936" s="4" t="s">
        <v>74</v>
      </c>
      <c r="C1936" s="4" t="s">
        <v>74</v>
      </c>
      <c r="D1936" s="4" t="s">
        <v>240</v>
      </c>
      <c r="E1936" s="4"/>
      <c r="F1936" s="14" t="s">
        <v>1213</v>
      </c>
      <c r="G1936" s="5">
        <f t="shared" si="1403"/>
        <v>248</v>
      </c>
      <c r="H1936" s="5">
        <f t="shared" si="1403"/>
        <v>248</v>
      </c>
      <c r="I1936" s="5">
        <f t="shared" si="1403"/>
        <v>248</v>
      </c>
      <c r="J1936" s="5">
        <f t="shared" si="1404"/>
        <v>0</v>
      </c>
      <c r="K1936" s="19"/>
    </row>
    <row r="1937" spans="1:11" ht="31.5" x14ac:dyDescent="0.25">
      <c r="A1937" s="4" t="s">
        <v>245</v>
      </c>
      <c r="B1937" s="4" t="s">
        <v>74</v>
      </c>
      <c r="C1937" s="4" t="s">
        <v>74</v>
      </c>
      <c r="D1937" s="4" t="s">
        <v>239</v>
      </c>
      <c r="E1937" s="4"/>
      <c r="F1937" s="14" t="s">
        <v>631</v>
      </c>
      <c r="G1937" s="5">
        <f t="shared" si="1403"/>
        <v>248</v>
      </c>
      <c r="H1937" s="5">
        <f t="shared" si="1403"/>
        <v>248</v>
      </c>
      <c r="I1937" s="5">
        <f t="shared" si="1403"/>
        <v>248</v>
      </c>
      <c r="J1937" s="5">
        <f t="shared" si="1404"/>
        <v>0</v>
      </c>
      <c r="K1937" s="19"/>
    </row>
    <row r="1938" spans="1:11" ht="31.5" x14ac:dyDescent="0.25">
      <c r="A1938" s="4" t="s">
        <v>245</v>
      </c>
      <c r="B1938" s="4" t="s">
        <v>74</v>
      </c>
      <c r="C1938" s="4" t="s">
        <v>74</v>
      </c>
      <c r="D1938" s="4" t="s">
        <v>239</v>
      </c>
      <c r="E1938" s="4" t="s">
        <v>15</v>
      </c>
      <c r="F1938" s="14" t="s">
        <v>560</v>
      </c>
      <c r="G1938" s="5">
        <f t="shared" si="1403"/>
        <v>248</v>
      </c>
      <c r="H1938" s="5">
        <f t="shared" si="1403"/>
        <v>248</v>
      </c>
      <c r="I1938" s="5">
        <f t="shared" si="1403"/>
        <v>248</v>
      </c>
      <c r="J1938" s="5">
        <f t="shared" si="1404"/>
        <v>0</v>
      </c>
      <c r="K1938" s="19"/>
    </row>
    <row r="1939" spans="1:11" ht="31.5" x14ac:dyDescent="0.25">
      <c r="A1939" s="4" t="s">
        <v>245</v>
      </c>
      <c r="B1939" s="4" t="s">
        <v>74</v>
      </c>
      <c r="C1939" s="4" t="s">
        <v>74</v>
      </c>
      <c r="D1939" s="4" t="s">
        <v>239</v>
      </c>
      <c r="E1939" s="4" t="s">
        <v>16</v>
      </c>
      <c r="F1939" s="14" t="s">
        <v>561</v>
      </c>
      <c r="G1939" s="5">
        <v>248</v>
      </c>
      <c r="H1939" s="5">
        <v>248</v>
      </c>
      <c r="I1939" s="5">
        <v>248</v>
      </c>
      <c r="J1939" s="5"/>
      <c r="K1939" s="19"/>
    </row>
    <row r="1940" spans="1:11" s="3" customFormat="1" x14ac:dyDescent="0.25">
      <c r="A1940" s="7" t="s">
        <v>245</v>
      </c>
      <c r="B1940" s="7" t="s">
        <v>35</v>
      </c>
      <c r="C1940" s="7"/>
      <c r="D1940" s="7"/>
      <c r="E1940" s="7"/>
      <c r="F1940" s="28" t="s">
        <v>522</v>
      </c>
      <c r="G1940" s="8">
        <f t="shared" ref="G1940:I1946" si="1405">G1941</f>
        <v>560.9</v>
      </c>
      <c r="H1940" s="8">
        <f t="shared" si="1405"/>
        <v>560.9</v>
      </c>
      <c r="I1940" s="8">
        <f t="shared" si="1405"/>
        <v>560.9</v>
      </c>
      <c r="J1940" s="8">
        <f t="shared" ref="J1940:J1946" si="1406">J1941</f>
        <v>0</v>
      </c>
      <c r="K1940" s="17"/>
    </row>
    <row r="1941" spans="1:11" s="10" customFormat="1" x14ac:dyDescent="0.25">
      <c r="A1941" s="9" t="s">
        <v>245</v>
      </c>
      <c r="B1941" s="9" t="s">
        <v>35</v>
      </c>
      <c r="C1941" s="9" t="s">
        <v>9</v>
      </c>
      <c r="D1941" s="9"/>
      <c r="E1941" s="9"/>
      <c r="F1941" s="13" t="s">
        <v>549</v>
      </c>
      <c r="G1941" s="11">
        <f>G1942</f>
        <v>560.9</v>
      </c>
      <c r="H1941" s="11">
        <f t="shared" si="1405"/>
        <v>560.9</v>
      </c>
      <c r="I1941" s="11">
        <f t="shared" si="1405"/>
        <v>560.9</v>
      </c>
      <c r="J1941" s="11">
        <f t="shared" si="1406"/>
        <v>0</v>
      </c>
      <c r="K1941" s="18"/>
    </row>
    <row r="1942" spans="1:11" x14ac:dyDescent="0.25">
      <c r="A1942" s="4" t="s">
        <v>245</v>
      </c>
      <c r="B1942" s="4" t="s">
        <v>35</v>
      </c>
      <c r="C1942" s="4" t="s">
        <v>9</v>
      </c>
      <c r="D1942" s="4" t="s">
        <v>110</v>
      </c>
      <c r="E1942" s="4"/>
      <c r="F1942" s="14" t="s">
        <v>1169</v>
      </c>
      <c r="G1942" s="5">
        <f t="shared" si="1405"/>
        <v>560.9</v>
      </c>
      <c r="H1942" s="5">
        <f t="shared" si="1405"/>
        <v>560.9</v>
      </c>
      <c r="I1942" s="5">
        <f t="shared" si="1405"/>
        <v>560.9</v>
      </c>
      <c r="J1942" s="5">
        <f t="shared" si="1406"/>
        <v>0</v>
      </c>
      <c r="K1942" s="19"/>
    </row>
    <row r="1943" spans="1:11" ht="31.5" x14ac:dyDescent="0.25">
      <c r="A1943" s="4" t="s">
        <v>245</v>
      </c>
      <c r="B1943" s="4" t="s">
        <v>35</v>
      </c>
      <c r="C1943" s="4" t="s">
        <v>9</v>
      </c>
      <c r="D1943" s="4" t="s">
        <v>156</v>
      </c>
      <c r="E1943" s="4"/>
      <c r="F1943" s="14" t="s">
        <v>1170</v>
      </c>
      <c r="G1943" s="5">
        <f t="shared" si="1405"/>
        <v>560.9</v>
      </c>
      <c r="H1943" s="5">
        <f t="shared" si="1405"/>
        <v>560.9</v>
      </c>
      <c r="I1943" s="5">
        <f t="shared" si="1405"/>
        <v>560.9</v>
      </c>
      <c r="J1943" s="5">
        <f t="shared" si="1406"/>
        <v>0</v>
      </c>
      <c r="K1943" s="19"/>
    </row>
    <row r="1944" spans="1:11" ht="31.5" x14ac:dyDescent="0.25">
      <c r="A1944" s="4" t="s">
        <v>245</v>
      </c>
      <c r="B1944" s="4" t="s">
        <v>35</v>
      </c>
      <c r="C1944" s="4" t="s">
        <v>9</v>
      </c>
      <c r="D1944" s="4" t="s">
        <v>157</v>
      </c>
      <c r="E1944" s="4"/>
      <c r="F1944" s="14" t="s">
        <v>1171</v>
      </c>
      <c r="G1944" s="5">
        <f t="shared" si="1405"/>
        <v>560.9</v>
      </c>
      <c r="H1944" s="5">
        <f t="shared" si="1405"/>
        <v>560.9</v>
      </c>
      <c r="I1944" s="5">
        <f t="shared" si="1405"/>
        <v>560.9</v>
      </c>
      <c r="J1944" s="5">
        <f t="shared" si="1406"/>
        <v>0</v>
      </c>
      <c r="K1944" s="19"/>
    </row>
    <row r="1945" spans="1:11" ht="47.25" x14ac:dyDescent="0.25">
      <c r="A1945" s="4" t="s">
        <v>245</v>
      </c>
      <c r="B1945" s="4" t="s">
        <v>35</v>
      </c>
      <c r="C1945" s="4" t="s">
        <v>9</v>
      </c>
      <c r="D1945" s="4" t="s">
        <v>147</v>
      </c>
      <c r="E1945" s="4"/>
      <c r="F1945" s="14" t="s">
        <v>607</v>
      </c>
      <c r="G1945" s="5">
        <f t="shared" si="1405"/>
        <v>560.9</v>
      </c>
      <c r="H1945" s="5">
        <f t="shared" si="1405"/>
        <v>560.9</v>
      </c>
      <c r="I1945" s="5">
        <f t="shared" si="1405"/>
        <v>560.9</v>
      </c>
      <c r="J1945" s="5">
        <f t="shared" si="1406"/>
        <v>0</v>
      </c>
      <c r="K1945" s="19"/>
    </row>
    <row r="1946" spans="1:11" ht="31.5" x14ac:dyDescent="0.25">
      <c r="A1946" s="4" t="s">
        <v>245</v>
      </c>
      <c r="B1946" s="4" t="s">
        <v>35</v>
      </c>
      <c r="C1946" s="4" t="s">
        <v>9</v>
      </c>
      <c r="D1946" s="4" t="s">
        <v>147</v>
      </c>
      <c r="E1946" s="4" t="s">
        <v>15</v>
      </c>
      <c r="F1946" s="14" t="s">
        <v>560</v>
      </c>
      <c r="G1946" s="5">
        <f t="shared" si="1405"/>
        <v>560.9</v>
      </c>
      <c r="H1946" s="5">
        <f t="shared" si="1405"/>
        <v>560.9</v>
      </c>
      <c r="I1946" s="5">
        <f t="shared" si="1405"/>
        <v>560.9</v>
      </c>
      <c r="J1946" s="5">
        <f t="shared" si="1406"/>
        <v>0</v>
      </c>
      <c r="K1946" s="19"/>
    </row>
    <row r="1947" spans="1:11" ht="31.5" x14ac:dyDescent="0.25">
      <c r="A1947" s="4" t="s">
        <v>245</v>
      </c>
      <c r="B1947" s="4" t="s">
        <v>35</v>
      </c>
      <c r="C1947" s="4" t="s">
        <v>9</v>
      </c>
      <c r="D1947" s="4" t="s">
        <v>147</v>
      </c>
      <c r="E1947" s="4" t="s">
        <v>16</v>
      </c>
      <c r="F1947" s="14" t="s">
        <v>561</v>
      </c>
      <c r="G1947" s="5">
        <v>560.9</v>
      </c>
      <c r="H1947" s="5">
        <v>560.9</v>
      </c>
      <c r="I1947" s="5">
        <v>560.9</v>
      </c>
      <c r="J1947" s="5"/>
      <c r="K1947" s="19"/>
    </row>
    <row r="1948" spans="1:11" x14ac:dyDescent="0.25">
      <c r="A1948" s="4" t="s">
        <v>245</v>
      </c>
      <c r="B1948" s="7" t="s">
        <v>97</v>
      </c>
      <c r="C1948" s="7"/>
      <c r="D1948" s="7"/>
      <c r="E1948" s="7"/>
      <c r="F1948" s="12" t="s">
        <v>523</v>
      </c>
      <c r="G1948" s="5">
        <f t="shared" ref="G1948:G1953" si="1407">G1949</f>
        <v>375.3</v>
      </c>
      <c r="H1948" s="5">
        <f t="shared" ref="H1948:J1953" si="1408">H1949</f>
        <v>0</v>
      </c>
      <c r="I1948" s="5">
        <f t="shared" si="1408"/>
        <v>0</v>
      </c>
      <c r="J1948" s="5">
        <f t="shared" si="1408"/>
        <v>0</v>
      </c>
      <c r="K1948" s="19"/>
    </row>
    <row r="1949" spans="1:11" x14ac:dyDescent="0.25">
      <c r="A1949" s="9" t="s">
        <v>245</v>
      </c>
      <c r="B1949" s="9" t="s">
        <v>97</v>
      </c>
      <c r="C1949" s="9" t="s">
        <v>74</v>
      </c>
      <c r="D1949" s="9"/>
      <c r="E1949" s="9"/>
      <c r="F1949" s="13" t="s">
        <v>551</v>
      </c>
      <c r="G1949" s="11">
        <f t="shared" si="1407"/>
        <v>375.3</v>
      </c>
      <c r="H1949" s="11">
        <f t="shared" si="1408"/>
        <v>0</v>
      </c>
      <c r="I1949" s="11">
        <f t="shared" si="1408"/>
        <v>0</v>
      </c>
      <c r="J1949" s="11">
        <f t="shared" si="1408"/>
        <v>0</v>
      </c>
      <c r="K1949" s="19"/>
    </row>
    <row r="1950" spans="1:11" ht="31.5" x14ac:dyDescent="0.25">
      <c r="A1950" s="4" t="s">
        <v>245</v>
      </c>
      <c r="B1950" s="4" t="s">
        <v>97</v>
      </c>
      <c r="C1950" s="4" t="s">
        <v>74</v>
      </c>
      <c r="D1950" s="4" t="s">
        <v>26</v>
      </c>
      <c r="E1950" s="4"/>
      <c r="F1950" s="14" t="s">
        <v>1102</v>
      </c>
      <c r="G1950" s="5">
        <f t="shared" si="1407"/>
        <v>375.3</v>
      </c>
      <c r="H1950" s="5">
        <f t="shared" si="1408"/>
        <v>0</v>
      </c>
      <c r="I1950" s="5">
        <f t="shared" si="1408"/>
        <v>0</v>
      </c>
      <c r="J1950" s="5">
        <f t="shared" si="1408"/>
        <v>0</v>
      </c>
      <c r="K1950" s="19"/>
    </row>
    <row r="1951" spans="1:11" ht="47.25" x14ac:dyDescent="0.25">
      <c r="A1951" s="4" t="s">
        <v>245</v>
      </c>
      <c r="B1951" s="4" t="s">
        <v>97</v>
      </c>
      <c r="C1951" s="4" t="s">
        <v>74</v>
      </c>
      <c r="D1951" s="4" t="s">
        <v>101</v>
      </c>
      <c r="E1951" s="4"/>
      <c r="F1951" s="14" t="s">
        <v>1142</v>
      </c>
      <c r="G1951" s="5">
        <f t="shared" si="1407"/>
        <v>375.3</v>
      </c>
      <c r="H1951" s="5">
        <f t="shared" si="1408"/>
        <v>0</v>
      </c>
      <c r="I1951" s="5">
        <f t="shared" si="1408"/>
        <v>0</v>
      </c>
      <c r="J1951" s="5">
        <f t="shared" si="1408"/>
        <v>0</v>
      </c>
      <c r="K1951" s="19"/>
    </row>
    <row r="1952" spans="1:11" ht="47.25" x14ac:dyDescent="0.25">
      <c r="A1952" s="4" t="s">
        <v>245</v>
      </c>
      <c r="B1952" s="4" t="s">
        <v>97</v>
      </c>
      <c r="C1952" s="4" t="s">
        <v>74</v>
      </c>
      <c r="D1952" s="4" t="s">
        <v>98</v>
      </c>
      <c r="E1952" s="4"/>
      <c r="F1952" s="14" t="s">
        <v>1071</v>
      </c>
      <c r="G1952" s="5">
        <f t="shared" si="1407"/>
        <v>375.3</v>
      </c>
      <c r="H1952" s="5">
        <f t="shared" si="1408"/>
        <v>0</v>
      </c>
      <c r="I1952" s="5">
        <f t="shared" si="1408"/>
        <v>0</v>
      </c>
      <c r="J1952" s="5">
        <f t="shared" si="1408"/>
        <v>0</v>
      </c>
      <c r="K1952" s="19"/>
    </row>
    <row r="1953" spans="1:11" ht="31.5" x14ac:dyDescent="0.25">
      <c r="A1953" s="4" t="s">
        <v>245</v>
      </c>
      <c r="B1953" s="4" t="s">
        <v>97</v>
      </c>
      <c r="C1953" s="4" t="s">
        <v>74</v>
      </c>
      <c r="D1953" s="4" t="s">
        <v>98</v>
      </c>
      <c r="E1953" s="4" t="s">
        <v>15</v>
      </c>
      <c r="F1953" s="14" t="s">
        <v>560</v>
      </c>
      <c r="G1953" s="5">
        <f t="shared" si="1407"/>
        <v>375.3</v>
      </c>
      <c r="H1953" s="5">
        <f t="shared" si="1408"/>
        <v>0</v>
      </c>
      <c r="I1953" s="5">
        <f t="shared" si="1408"/>
        <v>0</v>
      </c>
      <c r="J1953" s="5">
        <f t="shared" si="1408"/>
        <v>0</v>
      </c>
      <c r="K1953" s="19"/>
    </row>
    <row r="1954" spans="1:11" ht="31.5" x14ac:dyDescent="0.25">
      <c r="A1954" s="4" t="s">
        <v>245</v>
      </c>
      <c r="B1954" s="4" t="s">
        <v>97</v>
      </c>
      <c r="C1954" s="4" t="s">
        <v>74</v>
      </c>
      <c r="D1954" s="4" t="s">
        <v>98</v>
      </c>
      <c r="E1954" s="4" t="s">
        <v>16</v>
      </c>
      <c r="F1954" s="14" t="s">
        <v>561</v>
      </c>
      <c r="G1954" s="5">
        <v>375.3</v>
      </c>
      <c r="H1954" s="5">
        <v>0</v>
      </c>
      <c r="I1954" s="5">
        <v>0</v>
      </c>
      <c r="J1954" s="5"/>
      <c r="K1954" s="19"/>
    </row>
    <row r="1955" spans="1:11" s="3" customFormat="1" x14ac:dyDescent="0.25">
      <c r="A1955" s="7" t="s">
        <v>245</v>
      </c>
      <c r="B1955" s="7" t="s">
        <v>41</v>
      </c>
      <c r="C1955" s="7"/>
      <c r="D1955" s="7"/>
      <c r="E1955" s="7"/>
      <c r="F1955" s="28" t="s">
        <v>946</v>
      </c>
      <c r="G1955" s="8">
        <f t="shared" ref="G1955:I1961" si="1409">G1956</f>
        <v>1544.1</v>
      </c>
      <c r="H1955" s="8">
        <f t="shared" si="1409"/>
        <v>1544.1</v>
      </c>
      <c r="I1955" s="8">
        <f t="shared" si="1409"/>
        <v>1544.1</v>
      </c>
      <c r="J1955" s="8">
        <f t="shared" ref="J1955:J1961" si="1410">J1956</f>
        <v>0</v>
      </c>
      <c r="K1955" s="17"/>
    </row>
    <row r="1956" spans="1:11" s="10" customFormat="1" x14ac:dyDescent="0.25">
      <c r="A1956" s="9" t="s">
        <v>245</v>
      </c>
      <c r="B1956" s="9" t="s">
        <v>41</v>
      </c>
      <c r="C1956" s="9" t="s">
        <v>169</v>
      </c>
      <c r="D1956" s="9"/>
      <c r="E1956" s="9"/>
      <c r="F1956" s="13" t="s">
        <v>778</v>
      </c>
      <c r="G1956" s="11">
        <f t="shared" si="1409"/>
        <v>1544.1</v>
      </c>
      <c r="H1956" s="11">
        <f t="shared" si="1409"/>
        <v>1544.1</v>
      </c>
      <c r="I1956" s="11">
        <f t="shared" si="1409"/>
        <v>1544.1</v>
      </c>
      <c r="J1956" s="11">
        <f t="shared" si="1410"/>
        <v>0</v>
      </c>
      <c r="K1956" s="18"/>
    </row>
    <row r="1957" spans="1:11" ht="31.5" x14ac:dyDescent="0.25">
      <c r="A1957" s="4" t="s">
        <v>245</v>
      </c>
      <c r="B1957" s="4" t="s">
        <v>41</v>
      </c>
      <c r="C1957" s="4" t="s">
        <v>169</v>
      </c>
      <c r="D1957" s="4" t="s">
        <v>671</v>
      </c>
      <c r="E1957" s="4"/>
      <c r="F1957" s="14" t="s">
        <v>1188</v>
      </c>
      <c r="G1957" s="5">
        <f t="shared" si="1409"/>
        <v>1544.1</v>
      </c>
      <c r="H1957" s="5">
        <f t="shared" si="1409"/>
        <v>1544.1</v>
      </c>
      <c r="I1957" s="5">
        <f t="shared" si="1409"/>
        <v>1544.1</v>
      </c>
      <c r="J1957" s="5">
        <f t="shared" si="1410"/>
        <v>0</v>
      </c>
      <c r="K1957" s="19"/>
    </row>
    <row r="1958" spans="1:11" ht="31.5" x14ac:dyDescent="0.25">
      <c r="A1958" s="4" t="s">
        <v>245</v>
      </c>
      <c r="B1958" s="4" t="s">
        <v>41</v>
      </c>
      <c r="C1958" s="4" t="s">
        <v>169</v>
      </c>
      <c r="D1958" s="4" t="s">
        <v>675</v>
      </c>
      <c r="E1958" s="4"/>
      <c r="F1958" s="14" t="s">
        <v>1194</v>
      </c>
      <c r="G1958" s="5">
        <f t="shared" si="1409"/>
        <v>1544.1</v>
      </c>
      <c r="H1958" s="5">
        <f t="shared" si="1409"/>
        <v>1544.1</v>
      </c>
      <c r="I1958" s="5">
        <f t="shared" si="1409"/>
        <v>1544.1</v>
      </c>
      <c r="J1958" s="5">
        <f t="shared" si="1410"/>
        <v>0</v>
      </c>
      <c r="K1958" s="19"/>
    </row>
    <row r="1959" spans="1:11" ht="63" x14ac:dyDescent="0.25">
      <c r="A1959" s="4" t="s">
        <v>245</v>
      </c>
      <c r="B1959" s="4" t="s">
        <v>41</v>
      </c>
      <c r="C1959" s="4" t="s">
        <v>169</v>
      </c>
      <c r="D1959" s="4" t="s">
        <v>676</v>
      </c>
      <c r="E1959" s="4"/>
      <c r="F1959" s="14" t="s">
        <v>1195</v>
      </c>
      <c r="G1959" s="5">
        <f t="shared" si="1409"/>
        <v>1544.1</v>
      </c>
      <c r="H1959" s="5">
        <f t="shared" si="1409"/>
        <v>1544.1</v>
      </c>
      <c r="I1959" s="5">
        <f t="shared" si="1409"/>
        <v>1544.1</v>
      </c>
      <c r="J1959" s="5">
        <f t="shared" si="1410"/>
        <v>0</v>
      </c>
      <c r="K1959" s="19"/>
    </row>
    <row r="1960" spans="1:11" ht="31.5" x14ac:dyDescent="0.25">
      <c r="A1960" s="4" t="s">
        <v>245</v>
      </c>
      <c r="B1960" s="4" t="s">
        <v>41</v>
      </c>
      <c r="C1960" s="4" t="s">
        <v>169</v>
      </c>
      <c r="D1960" s="4" t="s">
        <v>674</v>
      </c>
      <c r="E1960" s="4"/>
      <c r="F1960" s="14" t="s">
        <v>789</v>
      </c>
      <c r="G1960" s="5">
        <f t="shared" si="1409"/>
        <v>1544.1</v>
      </c>
      <c r="H1960" s="5">
        <f t="shared" si="1409"/>
        <v>1544.1</v>
      </c>
      <c r="I1960" s="5">
        <f t="shared" si="1409"/>
        <v>1544.1</v>
      </c>
      <c r="J1960" s="5">
        <f t="shared" si="1410"/>
        <v>0</v>
      </c>
      <c r="K1960" s="19"/>
    </row>
    <row r="1961" spans="1:11" ht="31.5" x14ac:dyDescent="0.25">
      <c r="A1961" s="4" t="s">
        <v>245</v>
      </c>
      <c r="B1961" s="4" t="s">
        <v>41</v>
      </c>
      <c r="C1961" s="4" t="s">
        <v>169</v>
      </c>
      <c r="D1961" s="4" t="s">
        <v>674</v>
      </c>
      <c r="E1961" s="4" t="s">
        <v>15</v>
      </c>
      <c r="F1961" s="14" t="s">
        <v>560</v>
      </c>
      <c r="G1961" s="5">
        <f t="shared" si="1409"/>
        <v>1544.1</v>
      </c>
      <c r="H1961" s="5">
        <f t="shared" si="1409"/>
        <v>1544.1</v>
      </c>
      <c r="I1961" s="5">
        <f t="shared" si="1409"/>
        <v>1544.1</v>
      </c>
      <c r="J1961" s="5">
        <f t="shared" si="1410"/>
        <v>0</v>
      </c>
      <c r="K1961" s="19"/>
    </row>
    <row r="1962" spans="1:11" ht="31.5" x14ac:dyDescent="0.25">
      <c r="A1962" s="4" t="s">
        <v>245</v>
      </c>
      <c r="B1962" s="4" t="s">
        <v>41</v>
      </c>
      <c r="C1962" s="4" t="s">
        <v>169</v>
      </c>
      <c r="D1962" s="4" t="s">
        <v>674</v>
      </c>
      <c r="E1962" s="4" t="s">
        <v>16</v>
      </c>
      <c r="F1962" s="14" t="s">
        <v>561</v>
      </c>
      <c r="G1962" s="5">
        <v>1544.1</v>
      </c>
      <c r="H1962" s="5">
        <v>1544.1</v>
      </c>
      <c r="I1962" s="5">
        <v>1544.1</v>
      </c>
      <c r="J1962" s="5"/>
      <c r="K1962" s="19"/>
    </row>
    <row r="1963" spans="1:11" s="3" customFormat="1" x14ac:dyDescent="0.25">
      <c r="A1963" s="7" t="s">
        <v>246</v>
      </c>
      <c r="B1963" s="7"/>
      <c r="C1963" s="7"/>
      <c r="D1963" s="7"/>
      <c r="E1963" s="7"/>
      <c r="F1963" s="28" t="s">
        <v>502</v>
      </c>
      <c r="G1963" s="8">
        <f>G1964+G2016+G2044+G2096+G2139+G2151+G2165+G2180+G2173</f>
        <v>344491.10000000003</v>
      </c>
      <c r="H1963" s="8">
        <f>H1964+H2016+H2044+H2096+H2139+H2151+H2165+H2180+H2173</f>
        <v>364787.49999999994</v>
      </c>
      <c r="I1963" s="8">
        <f>I1964+I2016+I2044+I2096+I2139+I2151+I2165+I2180+I2173</f>
        <v>396106</v>
      </c>
      <c r="J1963" s="8">
        <f>J1964+J2016+J2044+J2096+J2139+J2151+J2165+J2180+J2173</f>
        <v>0</v>
      </c>
      <c r="K1963" s="17"/>
    </row>
    <row r="1964" spans="1:11" s="3" customFormat="1" x14ac:dyDescent="0.25">
      <c r="A1964" s="7" t="s">
        <v>246</v>
      </c>
      <c r="B1964" s="7" t="s">
        <v>9</v>
      </c>
      <c r="C1964" s="7"/>
      <c r="D1964" s="7"/>
      <c r="E1964" s="7"/>
      <c r="F1964" s="28" t="s">
        <v>516</v>
      </c>
      <c r="G1964" s="8">
        <f>G1965+G1984</f>
        <v>53527.199999999997</v>
      </c>
      <c r="H1964" s="8">
        <f>H1965+H1984</f>
        <v>45971.1</v>
      </c>
      <c r="I1964" s="8">
        <f>I1965+I1984</f>
        <v>45971.1</v>
      </c>
      <c r="J1964" s="8">
        <f>J1965+J1984</f>
        <v>0</v>
      </c>
      <c r="K1964" s="17"/>
    </row>
    <row r="1965" spans="1:11" s="10" customFormat="1" ht="63" x14ac:dyDescent="0.25">
      <c r="A1965" s="9" t="s">
        <v>246</v>
      </c>
      <c r="B1965" s="9" t="s">
        <v>9</v>
      </c>
      <c r="C1965" s="9" t="s">
        <v>34</v>
      </c>
      <c r="D1965" s="9"/>
      <c r="E1965" s="9"/>
      <c r="F1965" s="13" t="s">
        <v>528</v>
      </c>
      <c r="G1965" s="11">
        <f>G1966+G1974</f>
        <v>46779.299999999996</v>
      </c>
      <c r="H1965" s="11">
        <f t="shared" ref="H1965:J1965" si="1411">H1966+H1974</f>
        <v>40273.199999999997</v>
      </c>
      <c r="I1965" s="11">
        <f t="shared" si="1411"/>
        <v>40273.199999999997</v>
      </c>
      <c r="J1965" s="11">
        <f t="shared" si="1411"/>
        <v>0</v>
      </c>
      <c r="K1965" s="18"/>
    </row>
    <row r="1966" spans="1:11" ht="47.25" x14ac:dyDescent="0.25">
      <c r="A1966" s="4" t="s">
        <v>246</v>
      </c>
      <c r="B1966" s="4" t="s">
        <v>9</v>
      </c>
      <c r="C1966" s="4" t="s">
        <v>34</v>
      </c>
      <c r="D1966" s="4" t="s">
        <v>115</v>
      </c>
      <c r="E1966" s="4"/>
      <c r="F1966" s="14" t="s">
        <v>1199</v>
      </c>
      <c r="G1966" s="5">
        <f t="shared" ref="G1966:I1968" si="1412">G1967</f>
        <v>4616.2</v>
      </c>
      <c r="H1966" s="5">
        <f t="shared" si="1412"/>
        <v>4616.2</v>
      </c>
      <c r="I1966" s="5">
        <f t="shared" si="1412"/>
        <v>4616.2</v>
      </c>
      <c r="J1966" s="5">
        <f t="shared" ref="J1966:J1968" si="1413">J1967</f>
        <v>0</v>
      </c>
      <c r="K1966" s="19"/>
    </row>
    <row r="1967" spans="1:11" ht="31.5" x14ac:dyDescent="0.25">
      <c r="A1967" s="4" t="s">
        <v>246</v>
      </c>
      <c r="B1967" s="4" t="s">
        <v>9</v>
      </c>
      <c r="C1967" s="4" t="s">
        <v>34</v>
      </c>
      <c r="D1967" s="4" t="s">
        <v>172</v>
      </c>
      <c r="E1967" s="4"/>
      <c r="F1967" s="14" t="s">
        <v>1207</v>
      </c>
      <c r="G1967" s="5">
        <f t="shared" si="1412"/>
        <v>4616.2</v>
      </c>
      <c r="H1967" s="5">
        <f t="shared" si="1412"/>
        <v>4616.2</v>
      </c>
      <c r="I1967" s="5">
        <f t="shared" si="1412"/>
        <v>4616.2</v>
      </c>
      <c r="J1967" s="5">
        <f t="shared" si="1413"/>
        <v>0</v>
      </c>
      <c r="K1967" s="19"/>
    </row>
    <row r="1968" spans="1:11" ht="63" x14ac:dyDescent="0.25">
      <c r="A1968" s="4" t="s">
        <v>246</v>
      </c>
      <c r="B1968" s="4" t="s">
        <v>9</v>
      </c>
      <c r="C1968" s="4" t="s">
        <v>34</v>
      </c>
      <c r="D1968" s="4" t="s">
        <v>181</v>
      </c>
      <c r="E1968" s="4"/>
      <c r="F1968" s="14" t="s">
        <v>1037</v>
      </c>
      <c r="G1968" s="5">
        <f t="shared" si="1412"/>
        <v>4616.2</v>
      </c>
      <c r="H1968" s="5">
        <f t="shared" si="1412"/>
        <v>4616.2</v>
      </c>
      <c r="I1968" s="5">
        <f t="shared" si="1412"/>
        <v>4616.2</v>
      </c>
      <c r="J1968" s="5">
        <f t="shared" si="1413"/>
        <v>0</v>
      </c>
      <c r="K1968" s="19"/>
    </row>
    <row r="1969" spans="1:11" ht="31.5" x14ac:dyDescent="0.25">
      <c r="A1969" s="4" t="s">
        <v>246</v>
      </c>
      <c r="B1969" s="4" t="s">
        <v>9</v>
      </c>
      <c r="C1969" s="4" t="s">
        <v>34</v>
      </c>
      <c r="D1969" s="4" t="s">
        <v>178</v>
      </c>
      <c r="E1969" s="4"/>
      <c r="F1969" s="14" t="s">
        <v>628</v>
      </c>
      <c r="G1969" s="5">
        <f t="shared" ref="G1969:I1969" si="1414">G1970+G1972</f>
        <v>4616.2</v>
      </c>
      <c r="H1969" s="5">
        <f t="shared" si="1414"/>
        <v>4616.2</v>
      </c>
      <c r="I1969" s="5">
        <f t="shared" si="1414"/>
        <v>4616.2</v>
      </c>
      <c r="J1969" s="5">
        <f t="shared" ref="J1969" si="1415">J1970+J1972</f>
        <v>0</v>
      </c>
      <c r="K1969" s="19"/>
    </row>
    <row r="1970" spans="1:11" ht="78.75" x14ac:dyDescent="0.25">
      <c r="A1970" s="4" t="s">
        <v>246</v>
      </c>
      <c r="B1970" s="4" t="s">
        <v>9</v>
      </c>
      <c r="C1970" s="4" t="s">
        <v>34</v>
      </c>
      <c r="D1970" s="4" t="s">
        <v>178</v>
      </c>
      <c r="E1970" s="4" t="s">
        <v>22</v>
      </c>
      <c r="F1970" s="14" t="s">
        <v>557</v>
      </c>
      <c r="G1970" s="5">
        <f t="shared" ref="G1970:I1970" si="1416">G1971</f>
        <v>4298.8</v>
      </c>
      <c r="H1970" s="5">
        <f t="shared" si="1416"/>
        <v>4298.8</v>
      </c>
      <c r="I1970" s="5">
        <f t="shared" si="1416"/>
        <v>4298.8</v>
      </c>
      <c r="J1970" s="5">
        <f t="shared" ref="J1970" si="1417">J1971</f>
        <v>0</v>
      </c>
      <c r="K1970" s="19"/>
    </row>
    <row r="1971" spans="1:11" ht="31.5" x14ac:dyDescent="0.25">
      <c r="A1971" s="4" t="s">
        <v>246</v>
      </c>
      <c r="B1971" s="4" t="s">
        <v>9</v>
      </c>
      <c r="C1971" s="4" t="s">
        <v>34</v>
      </c>
      <c r="D1971" s="4" t="s">
        <v>178</v>
      </c>
      <c r="E1971" s="4" t="s">
        <v>32</v>
      </c>
      <c r="F1971" s="14" t="s">
        <v>559</v>
      </c>
      <c r="G1971" s="5">
        <v>4298.8</v>
      </c>
      <c r="H1971" s="5">
        <v>4298.8</v>
      </c>
      <c r="I1971" s="5">
        <v>4298.8</v>
      </c>
      <c r="J1971" s="5"/>
      <c r="K1971" s="19"/>
    </row>
    <row r="1972" spans="1:11" ht="31.5" x14ac:dyDescent="0.25">
      <c r="A1972" s="4" t="s">
        <v>246</v>
      </c>
      <c r="B1972" s="4" t="s">
        <v>9</v>
      </c>
      <c r="C1972" s="4" t="s">
        <v>34</v>
      </c>
      <c r="D1972" s="4" t="s">
        <v>178</v>
      </c>
      <c r="E1972" s="4" t="s">
        <v>15</v>
      </c>
      <c r="F1972" s="14" t="s">
        <v>560</v>
      </c>
      <c r="G1972" s="5">
        <f t="shared" ref="G1972:I1972" si="1418">G1973</f>
        <v>317.39999999999998</v>
      </c>
      <c r="H1972" s="5">
        <f t="shared" si="1418"/>
        <v>317.39999999999998</v>
      </c>
      <c r="I1972" s="5">
        <f t="shared" si="1418"/>
        <v>317.39999999999998</v>
      </c>
      <c r="J1972" s="5">
        <f t="shared" ref="J1972" si="1419">J1973</f>
        <v>0</v>
      </c>
      <c r="K1972" s="19"/>
    </row>
    <row r="1973" spans="1:11" ht="31.5" x14ac:dyDescent="0.25">
      <c r="A1973" s="4" t="s">
        <v>246</v>
      </c>
      <c r="B1973" s="4" t="s">
        <v>9</v>
      </c>
      <c r="C1973" s="4" t="s">
        <v>34</v>
      </c>
      <c r="D1973" s="4" t="s">
        <v>178</v>
      </c>
      <c r="E1973" s="4" t="s">
        <v>16</v>
      </c>
      <c r="F1973" s="14" t="s">
        <v>561</v>
      </c>
      <c r="G1973" s="5">
        <v>317.39999999999998</v>
      </c>
      <c r="H1973" s="5">
        <v>317.39999999999998</v>
      </c>
      <c r="I1973" s="5">
        <v>317.39999999999998</v>
      </c>
      <c r="J1973" s="5"/>
      <c r="K1973" s="19"/>
    </row>
    <row r="1974" spans="1:11" ht="31.5" x14ac:dyDescent="0.25">
      <c r="A1974" s="4" t="s">
        <v>246</v>
      </c>
      <c r="B1974" s="4" t="s">
        <v>9</v>
      </c>
      <c r="C1974" s="4" t="s">
        <v>34</v>
      </c>
      <c r="D1974" s="4" t="s">
        <v>29</v>
      </c>
      <c r="E1974" s="4"/>
      <c r="F1974" s="14" t="s">
        <v>882</v>
      </c>
      <c r="G1974" s="5">
        <f t="shared" ref="G1974:I1974" si="1420">G1975</f>
        <v>42163.1</v>
      </c>
      <c r="H1974" s="5">
        <f t="shared" si="1420"/>
        <v>35657</v>
      </c>
      <c r="I1974" s="5">
        <f t="shared" si="1420"/>
        <v>35657</v>
      </c>
      <c r="J1974" s="5">
        <f t="shared" ref="J1974" si="1421">J1975</f>
        <v>0</v>
      </c>
      <c r="K1974" s="19"/>
    </row>
    <row r="1975" spans="1:11" ht="31.5" x14ac:dyDescent="0.25">
      <c r="A1975" s="4" t="s">
        <v>246</v>
      </c>
      <c r="B1975" s="4" t="s">
        <v>9</v>
      </c>
      <c r="C1975" s="4" t="s">
        <v>34</v>
      </c>
      <c r="D1975" s="4" t="s">
        <v>182</v>
      </c>
      <c r="E1975" s="4"/>
      <c r="F1975" s="14" t="s">
        <v>884</v>
      </c>
      <c r="G1975" s="5">
        <f t="shared" ref="G1975:I1975" si="1422">G1976+G1979</f>
        <v>42163.1</v>
      </c>
      <c r="H1975" s="5">
        <f t="shared" si="1422"/>
        <v>35657</v>
      </c>
      <c r="I1975" s="5">
        <f t="shared" si="1422"/>
        <v>35657</v>
      </c>
      <c r="J1975" s="5">
        <f t="shared" ref="J1975" si="1423">J1976+J1979</f>
        <v>0</v>
      </c>
      <c r="K1975" s="19"/>
    </row>
    <row r="1976" spans="1:11" ht="31.5" x14ac:dyDescent="0.25">
      <c r="A1976" s="4" t="s">
        <v>246</v>
      </c>
      <c r="B1976" s="4" t="s">
        <v>9</v>
      </c>
      <c r="C1976" s="4" t="s">
        <v>34</v>
      </c>
      <c r="D1976" s="4" t="s">
        <v>179</v>
      </c>
      <c r="E1976" s="4"/>
      <c r="F1976" s="14" t="s">
        <v>875</v>
      </c>
      <c r="G1976" s="5">
        <f t="shared" ref="G1976:I1977" si="1424">G1977</f>
        <v>38808.1</v>
      </c>
      <c r="H1976" s="5">
        <f t="shared" si="1424"/>
        <v>32302</v>
      </c>
      <c r="I1976" s="5">
        <f t="shared" si="1424"/>
        <v>32302</v>
      </c>
      <c r="J1976" s="5">
        <f t="shared" ref="J1976:J1977" si="1425">J1977</f>
        <v>0</v>
      </c>
      <c r="K1976" s="19"/>
    </row>
    <row r="1977" spans="1:11" ht="78.75" x14ac:dyDescent="0.25">
      <c r="A1977" s="4" t="s">
        <v>246</v>
      </c>
      <c r="B1977" s="4" t="s">
        <v>9</v>
      </c>
      <c r="C1977" s="4" t="s">
        <v>34</v>
      </c>
      <c r="D1977" s="4" t="s">
        <v>179</v>
      </c>
      <c r="E1977" s="4" t="s">
        <v>22</v>
      </c>
      <c r="F1977" s="14" t="s">
        <v>557</v>
      </c>
      <c r="G1977" s="5">
        <f t="shared" si="1424"/>
        <v>38808.1</v>
      </c>
      <c r="H1977" s="5">
        <f t="shared" si="1424"/>
        <v>32302</v>
      </c>
      <c r="I1977" s="5">
        <f t="shared" si="1424"/>
        <v>32302</v>
      </c>
      <c r="J1977" s="5">
        <f t="shared" si="1425"/>
        <v>0</v>
      </c>
      <c r="K1977" s="19"/>
    </row>
    <row r="1978" spans="1:11" ht="31.5" x14ac:dyDescent="0.25">
      <c r="A1978" s="4" t="s">
        <v>246</v>
      </c>
      <c r="B1978" s="4" t="s">
        <v>9</v>
      </c>
      <c r="C1978" s="4" t="s">
        <v>34</v>
      </c>
      <c r="D1978" s="4" t="s">
        <v>179</v>
      </c>
      <c r="E1978" s="4" t="s">
        <v>32</v>
      </c>
      <c r="F1978" s="14" t="s">
        <v>559</v>
      </c>
      <c r="G1978" s="5">
        <v>38808.1</v>
      </c>
      <c r="H1978" s="5">
        <v>32302</v>
      </c>
      <c r="I1978" s="5">
        <v>32302</v>
      </c>
      <c r="J1978" s="5"/>
      <c r="K1978" s="19"/>
    </row>
    <row r="1979" spans="1:11" ht="31.5" x14ac:dyDescent="0.25">
      <c r="A1979" s="4" t="s">
        <v>246</v>
      </c>
      <c r="B1979" s="4" t="s">
        <v>9</v>
      </c>
      <c r="C1979" s="4" t="s">
        <v>34</v>
      </c>
      <c r="D1979" s="4" t="s">
        <v>180</v>
      </c>
      <c r="E1979" s="4"/>
      <c r="F1979" s="14" t="s">
        <v>876</v>
      </c>
      <c r="G1979" s="5">
        <f>G1982+G1980</f>
        <v>3355</v>
      </c>
      <c r="H1979" s="5">
        <f t="shared" ref="H1979:J1979" si="1426">H1982+H1980</f>
        <v>3355</v>
      </c>
      <c r="I1979" s="5">
        <f t="shared" si="1426"/>
        <v>3355</v>
      </c>
      <c r="J1979" s="5">
        <f t="shared" si="1426"/>
        <v>0</v>
      </c>
      <c r="K1979" s="19"/>
    </row>
    <row r="1980" spans="1:11" ht="78.75" x14ac:dyDescent="0.25">
      <c r="A1980" s="4" t="s">
        <v>246</v>
      </c>
      <c r="B1980" s="4" t="s">
        <v>9</v>
      </c>
      <c r="C1980" s="4" t="s">
        <v>34</v>
      </c>
      <c r="D1980" s="4" t="s">
        <v>180</v>
      </c>
      <c r="E1980" s="4" t="s">
        <v>22</v>
      </c>
      <c r="F1980" s="14" t="s">
        <v>557</v>
      </c>
      <c r="G1980" s="5">
        <f>G1981</f>
        <v>4.8</v>
      </c>
      <c r="H1980" s="5">
        <f t="shared" ref="H1980:J1980" si="1427">H1981</f>
        <v>4.8</v>
      </c>
      <c r="I1980" s="5">
        <f t="shared" si="1427"/>
        <v>4.8</v>
      </c>
      <c r="J1980" s="5">
        <f t="shared" si="1427"/>
        <v>0</v>
      </c>
      <c r="K1980" s="19"/>
    </row>
    <row r="1981" spans="1:11" ht="31.5" x14ac:dyDescent="0.25">
      <c r="A1981" s="4" t="s">
        <v>246</v>
      </c>
      <c r="B1981" s="4" t="s">
        <v>9</v>
      </c>
      <c r="C1981" s="4" t="s">
        <v>34</v>
      </c>
      <c r="D1981" s="4" t="s">
        <v>180</v>
      </c>
      <c r="E1981" s="4" t="s">
        <v>32</v>
      </c>
      <c r="F1981" s="14" t="s">
        <v>559</v>
      </c>
      <c r="G1981" s="5">
        <v>4.8</v>
      </c>
      <c r="H1981" s="5">
        <v>4.8</v>
      </c>
      <c r="I1981" s="5">
        <v>4.8</v>
      </c>
      <c r="J1981" s="5"/>
      <c r="K1981" s="19"/>
    </row>
    <row r="1982" spans="1:11" ht="31.5" x14ac:dyDescent="0.25">
      <c r="A1982" s="4" t="s">
        <v>246</v>
      </c>
      <c r="B1982" s="4" t="s">
        <v>9</v>
      </c>
      <c r="C1982" s="4" t="s">
        <v>34</v>
      </c>
      <c r="D1982" s="4" t="s">
        <v>180</v>
      </c>
      <c r="E1982" s="4" t="s">
        <v>15</v>
      </c>
      <c r="F1982" s="14" t="s">
        <v>560</v>
      </c>
      <c r="G1982" s="5">
        <f t="shared" ref="G1982:I1982" si="1428">G1983</f>
        <v>3350.2</v>
      </c>
      <c r="H1982" s="5">
        <f t="shared" si="1428"/>
        <v>3350.2</v>
      </c>
      <c r="I1982" s="5">
        <f t="shared" si="1428"/>
        <v>3350.2</v>
      </c>
      <c r="J1982" s="5">
        <f t="shared" ref="J1982" si="1429">J1983</f>
        <v>0</v>
      </c>
      <c r="K1982" s="19"/>
    </row>
    <row r="1983" spans="1:11" ht="31.5" x14ac:dyDescent="0.25">
      <c r="A1983" s="4" t="s">
        <v>246</v>
      </c>
      <c r="B1983" s="4" t="s">
        <v>9</v>
      </c>
      <c r="C1983" s="4" t="s">
        <v>34</v>
      </c>
      <c r="D1983" s="4" t="s">
        <v>180</v>
      </c>
      <c r="E1983" s="4" t="s">
        <v>16</v>
      </c>
      <c r="F1983" s="14" t="s">
        <v>561</v>
      </c>
      <c r="G1983" s="5">
        <v>3350.2</v>
      </c>
      <c r="H1983" s="5">
        <v>3350.2</v>
      </c>
      <c r="I1983" s="5">
        <v>3350.2</v>
      </c>
      <c r="J1983" s="5"/>
      <c r="K1983" s="19"/>
    </row>
    <row r="1984" spans="1:11" s="10" customFormat="1" x14ac:dyDescent="0.25">
      <c r="A1984" s="9" t="s">
        <v>246</v>
      </c>
      <c r="B1984" s="9" t="s">
        <v>9</v>
      </c>
      <c r="C1984" s="9" t="s">
        <v>10</v>
      </c>
      <c r="D1984" s="9"/>
      <c r="E1984" s="9"/>
      <c r="F1984" s="13" t="s">
        <v>532</v>
      </c>
      <c r="G1984" s="11">
        <f t="shared" ref="G1984:I1984" si="1430">G1985</f>
        <v>6747.9</v>
      </c>
      <c r="H1984" s="11">
        <f t="shared" si="1430"/>
        <v>5697.9</v>
      </c>
      <c r="I1984" s="11">
        <f t="shared" si="1430"/>
        <v>5697.9</v>
      </c>
      <c r="J1984" s="11">
        <f t="shared" ref="J1984" si="1431">J1985</f>
        <v>0</v>
      </c>
      <c r="K1984" s="18"/>
    </row>
    <row r="1985" spans="1:11" x14ac:dyDescent="0.25">
      <c r="A1985" s="4" t="s">
        <v>246</v>
      </c>
      <c r="B1985" s="4" t="s">
        <v>9</v>
      </c>
      <c r="C1985" s="4" t="s">
        <v>10</v>
      </c>
      <c r="D1985" s="4" t="s">
        <v>127</v>
      </c>
      <c r="E1985" s="4"/>
      <c r="F1985" s="14" t="s">
        <v>1148</v>
      </c>
      <c r="G1985" s="5">
        <f>G1986+G2008</f>
        <v>6747.9</v>
      </c>
      <c r="H1985" s="5">
        <f>H1986+H2008</f>
        <v>5697.9</v>
      </c>
      <c r="I1985" s="5">
        <f>I1986+I2008</f>
        <v>5697.9</v>
      </c>
      <c r="J1985" s="5">
        <f>J1986+J2008</f>
        <v>0</v>
      </c>
      <c r="K1985" s="19"/>
    </row>
    <row r="1986" spans="1:11" ht="31.5" x14ac:dyDescent="0.25">
      <c r="A1986" s="4" t="s">
        <v>246</v>
      </c>
      <c r="B1986" s="4" t="s">
        <v>9</v>
      </c>
      <c r="C1986" s="4" t="s">
        <v>10</v>
      </c>
      <c r="D1986" s="4" t="s">
        <v>189</v>
      </c>
      <c r="E1986" s="4"/>
      <c r="F1986" s="14" t="s">
        <v>1149</v>
      </c>
      <c r="G1986" s="5">
        <f>G1987+G1997+G2004</f>
        <v>6627.9</v>
      </c>
      <c r="H1986" s="5">
        <f>H1987+H1997+H2004</f>
        <v>5577.9</v>
      </c>
      <c r="I1986" s="5">
        <f>I1987+I1997+I2004</f>
        <v>5577.9</v>
      </c>
      <c r="J1986" s="5">
        <f>J1987+J1997+J2004</f>
        <v>0</v>
      </c>
      <c r="K1986" s="19"/>
    </row>
    <row r="1987" spans="1:11" ht="63" x14ac:dyDescent="0.25">
      <c r="A1987" s="4" t="s">
        <v>246</v>
      </c>
      <c r="B1987" s="4" t="s">
        <v>9</v>
      </c>
      <c r="C1987" s="4" t="s">
        <v>10</v>
      </c>
      <c r="D1987" s="4" t="s">
        <v>190</v>
      </c>
      <c r="E1987" s="4"/>
      <c r="F1987" s="14" t="s">
        <v>1150</v>
      </c>
      <c r="G1987" s="5">
        <f>G1988+G1991+G1994</f>
        <v>789.2</v>
      </c>
      <c r="H1987" s="5">
        <f t="shared" ref="H1987:J1987" si="1432">H1988+H1991+H1994</f>
        <v>789.2</v>
      </c>
      <c r="I1987" s="5">
        <f t="shared" si="1432"/>
        <v>789.2</v>
      </c>
      <c r="J1987" s="5">
        <f t="shared" si="1432"/>
        <v>0</v>
      </c>
      <c r="K1987" s="19"/>
    </row>
    <row r="1988" spans="1:11" ht="63" x14ac:dyDescent="0.25">
      <c r="A1988" s="4" t="s">
        <v>246</v>
      </c>
      <c r="B1988" s="4" t="s">
        <v>9</v>
      </c>
      <c r="C1988" s="4" t="s">
        <v>10</v>
      </c>
      <c r="D1988" s="4" t="s">
        <v>183</v>
      </c>
      <c r="E1988" s="4"/>
      <c r="F1988" s="14" t="s">
        <v>915</v>
      </c>
      <c r="G1988" s="5">
        <f t="shared" ref="G1988:I1989" si="1433">G1989</f>
        <v>221.5</v>
      </c>
      <c r="H1988" s="5">
        <f t="shared" si="1433"/>
        <v>221.5</v>
      </c>
      <c r="I1988" s="5">
        <f t="shared" si="1433"/>
        <v>221.5</v>
      </c>
      <c r="J1988" s="5">
        <f t="shared" ref="J1988:J1989" si="1434">J1989</f>
        <v>0</v>
      </c>
      <c r="K1988" s="19"/>
    </row>
    <row r="1989" spans="1:11" ht="31.5" x14ac:dyDescent="0.25">
      <c r="A1989" s="4" t="s">
        <v>246</v>
      </c>
      <c r="B1989" s="4" t="s">
        <v>9</v>
      </c>
      <c r="C1989" s="4" t="s">
        <v>10</v>
      </c>
      <c r="D1989" s="4" t="s">
        <v>183</v>
      </c>
      <c r="E1989" s="4" t="s">
        <v>15</v>
      </c>
      <c r="F1989" s="14" t="s">
        <v>560</v>
      </c>
      <c r="G1989" s="5">
        <f t="shared" si="1433"/>
        <v>221.5</v>
      </c>
      <c r="H1989" s="5">
        <f t="shared" si="1433"/>
        <v>221.5</v>
      </c>
      <c r="I1989" s="5">
        <f t="shared" si="1433"/>
        <v>221.5</v>
      </c>
      <c r="J1989" s="5">
        <f t="shared" si="1434"/>
        <v>0</v>
      </c>
      <c r="K1989" s="19"/>
    </row>
    <row r="1990" spans="1:11" ht="31.5" x14ac:dyDescent="0.25">
      <c r="A1990" s="4" t="s">
        <v>246</v>
      </c>
      <c r="B1990" s="4" t="s">
        <v>9</v>
      </c>
      <c r="C1990" s="4" t="s">
        <v>10</v>
      </c>
      <c r="D1990" s="4" t="s">
        <v>183</v>
      </c>
      <c r="E1990" s="4" t="s">
        <v>16</v>
      </c>
      <c r="F1990" s="14" t="s">
        <v>561</v>
      </c>
      <c r="G1990" s="5">
        <v>221.5</v>
      </c>
      <c r="H1990" s="5">
        <v>221.5</v>
      </c>
      <c r="I1990" s="5">
        <v>221.5</v>
      </c>
      <c r="J1990" s="5"/>
      <c r="K1990" s="19"/>
    </row>
    <row r="1991" spans="1:11" ht="47.25" x14ac:dyDescent="0.25">
      <c r="A1991" s="4" t="s">
        <v>246</v>
      </c>
      <c r="B1991" s="4" t="s">
        <v>9</v>
      </c>
      <c r="C1991" s="4" t="s">
        <v>10</v>
      </c>
      <c r="D1991" s="4" t="s">
        <v>184</v>
      </c>
      <c r="E1991" s="4"/>
      <c r="F1991" s="14" t="s">
        <v>583</v>
      </c>
      <c r="G1991" s="5">
        <f t="shared" ref="G1991:I1992" si="1435">G1992</f>
        <v>439.7</v>
      </c>
      <c r="H1991" s="5">
        <f t="shared" si="1435"/>
        <v>439.7</v>
      </c>
      <c r="I1991" s="5">
        <f t="shared" si="1435"/>
        <v>439.7</v>
      </c>
      <c r="J1991" s="5">
        <f t="shared" ref="J1991:J1992" si="1436">J1992</f>
        <v>0</v>
      </c>
      <c r="K1991" s="19"/>
    </row>
    <row r="1992" spans="1:11" ht="31.5" x14ac:dyDescent="0.25">
      <c r="A1992" s="4" t="s">
        <v>246</v>
      </c>
      <c r="B1992" s="4" t="s">
        <v>9</v>
      </c>
      <c r="C1992" s="4" t="s">
        <v>10</v>
      </c>
      <c r="D1992" s="4" t="s">
        <v>184</v>
      </c>
      <c r="E1992" s="4" t="s">
        <v>92</v>
      </c>
      <c r="F1992" s="14" t="s">
        <v>570</v>
      </c>
      <c r="G1992" s="5">
        <f t="shared" si="1435"/>
        <v>439.7</v>
      </c>
      <c r="H1992" s="5">
        <f t="shared" si="1435"/>
        <v>439.7</v>
      </c>
      <c r="I1992" s="5">
        <f t="shared" si="1435"/>
        <v>439.7</v>
      </c>
      <c r="J1992" s="5">
        <f t="shared" si="1436"/>
        <v>0</v>
      </c>
      <c r="K1992" s="19"/>
    </row>
    <row r="1993" spans="1:11" ht="47.25" x14ac:dyDescent="0.25">
      <c r="A1993" s="4" t="s">
        <v>246</v>
      </c>
      <c r="B1993" s="4" t="s">
        <v>9</v>
      </c>
      <c r="C1993" s="4" t="s">
        <v>10</v>
      </c>
      <c r="D1993" s="4" t="s">
        <v>184</v>
      </c>
      <c r="E1993" s="4" t="s">
        <v>89</v>
      </c>
      <c r="F1993" s="14" t="s">
        <v>573</v>
      </c>
      <c r="G1993" s="5">
        <v>439.7</v>
      </c>
      <c r="H1993" s="5">
        <v>439.7</v>
      </c>
      <c r="I1993" s="5">
        <v>439.7</v>
      </c>
      <c r="J1993" s="5"/>
      <c r="K1993" s="19"/>
    </row>
    <row r="1994" spans="1:11" ht="63" x14ac:dyDescent="0.25">
      <c r="A1994" s="4" t="s">
        <v>246</v>
      </c>
      <c r="B1994" s="4" t="s">
        <v>9</v>
      </c>
      <c r="C1994" s="4" t="s">
        <v>10</v>
      </c>
      <c r="D1994" s="4" t="s">
        <v>185</v>
      </c>
      <c r="E1994" s="4"/>
      <c r="F1994" s="14" t="s">
        <v>584</v>
      </c>
      <c r="G1994" s="5">
        <f t="shared" ref="G1994:I1995" si="1437">G1995</f>
        <v>128</v>
      </c>
      <c r="H1994" s="5">
        <f t="shared" si="1437"/>
        <v>128</v>
      </c>
      <c r="I1994" s="5">
        <f t="shared" si="1437"/>
        <v>128</v>
      </c>
      <c r="J1994" s="5">
        <f t="shared" ref="J1994:J1995" si="1438">J1995</f>
        <v>0</v>
      </c>
      <c r="K1994" s="19"/>
    </row>
    <row r="1995" spans="1:11" ht="31.5" x14ac:dyDescent="0.25">
      <c r="A1995" s="4" t="s">
        <v>246</v>
      </c>
      <c r="B1995" s="4" t="s">
        <v>9</v>
      </c>
      <c r="C1995" s="4" t="s">
        <v>10</v>
      </c>
      <c r="D1995" s="4" t="s">
        <v>185</v>
      </c>
      <c r="E1995" s="4" t="s">
        <v>92</v>
      </c>
      <c r="F1995" s="14" t="s">
        <v>570</v>
      </c>
      <c r="G1995" s="5">
        <f t="shared" si="1437"/>
        <v>128</v>
      </c>
      <c r="H1995" s="5">
        <f t="shared" si="1437"/>
        <v>128</v>
      </c>
      <c r="I1995" s="5">
        <f t="shared" si="1437"/>
        <v>128</v>
      </c>
      <c r="J1995" s="5">
        <f t="shared" si="1438"/>
        <v>0</v>
      </c>
      <c r="K1995" s="19"/>
    </row>
    <row r="1996" spans="1:11" ht="47.25" x14ac:dyDescent="0.25">
      <c r="A1996" s="4" t="s">
        <v>246</v>
      </c>
      <c r="B1996" s="4" t="s">
        <v>9</v>
      </c>
      <c r="C1996" s="4" t="s">
        <v>10</v>
      </c>
      <c r="D1996" s="4" t="s">
        <v>185</v>
      </c>
      <c r="E1996" s="4" t="s">
        <v>89</v>
      </c>
      <c r="F1996" s="14" t="s">
        <v>573</v>
      </c>
      <c r="G1996" s="5">
        <v>128</v>
      </c>
      <c r="H1996" s="5">
        <v>128</v>
      </c>
      <c r="I1996" s="5">
        <v>128</v>
      </c>
      <c r="J1996" s="5"/>
      <c r="K1996" s="19"/>
    </row>
    <row r="1997" spans="1:11" ht="63" x14ac:dyDescent="0.25">
      <c r="A1997" s="4" t="s">
        <v>246</v>
      </c>
      <c r="B1997" s="4" t="s">
        <v>9</v>
      </c>
      <c r="C1997" s="4" t="s">
        <v>10</v>
      </c>
      <c r="D1997" s="4" t="s">
        <v>191</v>
      </c>
      <c r="E1997" s="4"/>
      <c r="F1997" s="14" t="s">
        <v>1151</v>
      </c>
      <c r="G1997" s="5">
        <f t="shared" ref="G1997:I1997" si="1439">G1998+G2001</f>
        <v>3448.3</v>
      </c>
      <c r="H1997" s="5">
        <f t="shared" si="1439"/>
        <v>3448.3</v>
      </c>
      <c r="I1997" s="5">
        <f t="shared" si="1439"/>
        <v>3448.3</v>
      </c>
      <c r="J1997" s="5">
        <f t="shared" ref="J1997" si="1440">J1998+J2001</f>
        <v>0</v>
      </c>
      <c r="K1997" s="19"/>
    </row>
    <row r="1998" spans="1:11" ht="31.5" x14ac:dyDescent="0.25">
      <c r="A1998" s="4" t="s">
        <v>246</v>
      </c>
      <c r="B1998" s="4" t="s">
        <v>9</v>
      </c>
      <c r="C1998" s="4" t="s">
        <v>10</v>
      </c>
      <c r="D1998" s="4" t="s">
        <v>186</v>
      </c>
      <c r="E1998" s="4"/>
      <c r="F1998" s="14" t="s">
        <v>586</v>
      </c>
      <c r="G1998" s="5">
        <f t="shared" ref="G1998:I1999" si="1441">G1999</f>
        <v>3286.3</v>
      </c>
      <c r="H1998" s="5">
        <f t="shared" si="1441"/>
        <v>3286.3</v>
      </c>
      <c r="I1998" s="5">
        <f t="shared" si="1441"/>
        <v>3286.3</v>
      </c>
      <c r="J1998" s="5">
        <f t="shared" ref="J1998:J1999" si="1442">J1999</f>
        <v>0</v>
      </c>
      <c r="K1998" s="19"/>
    </row>
    <row r="1999" spans="1:11" ht="31.5" x14ac:dyDescent="0.25">
      <c r="A1999" s="4" t="s">
        <v>246</v>
      </c>
      <c r="B1999" s="4" t="s">
        <v>9</v>
      </c>
      <c r="C1999" s="4" t="s">
        <v>10</v>
      </c>
      <c r="D1999" s="4" t="s">
        <v>186</v>
      </c>
      <c r="E1999" s="4" t="s">
        <v>92</v>
      </c>
      <c r="F1999" s="14" t="s">
        <v>570</v>
      </c>
      <c r="G1999" s="5">
        <f t="shared" si="1441"/>
        <v>3286.3</v>
      </c>
      <c r="H1999" s="5">
        <f t="shared" si="1441"/>
        <v>3286.3</v>
      </c>
      <c r="I1999" s="5">
        <f t="shared" si="1441"/>
        <v>3286.3</v>
      </c>
      <c r="J1999" s="5">
        <f t="shared" si="1442"/>
        <v>0</v>
      </c>
      <c r="K1999" s="19"/>
    </row>
    <row r="2000" spans="1:11" ht="47.25" x14ac:dyDescent="0.25">
      <c r="A2000" s="4" t="s">
        <v>246</v>
      </c>
      <c r="B2000" s="4" t="s">
        <v>9</v>
      </c>
      <c r="C2000" s="4" t="s">
        <v>10</v>
      </c>
      <c r="D2000" s="4" t="s">
        <v>186</v>
      </c>
      <c r="E2000" s="4" t="s">
        <v>89</v>
      </c>
      <c r="F2000" s="14" t="s">
        <v>573</v>
      </c>
      <c r="G2000" s="5">
        <v>3286.3</v>
      </c>
      <c r="H2000" s="5">
        <v>3286.3</v>
      </c>
      <c r="I2000" s="5">
        <v>3286.3</v>
      </c>
      <c r="J2000" s="5"/>
      <c r="K2000" s="19"/>
    </row>
    <row r="2001" spans="1:11" ht="31.5" x14ac:dyDescent="0.25">
      <c r="A2001" s="4" t="s">
        <v>246</v>
      </c>
      <c r="B2001" s="4" t="s">
        <v>9</v>
      </c>
      <c r="C2001" s="4" t="s">
        <v>10</v>
      </c>
      <c r="D2001" s="4" t="s">
        <v>187</v>
      </c>
      <c r="E2001" s="4"/>
      <c r="F2001" s="14" t="s">
        <v>966</v>
      </c>
      <c r="G2001" s="5">
        <f t="shared" ref="G2001:I2002" si="1443">G2002</f>
        <v>162</v>
      </c>
      <c r="H2001" s="5">
        <f t="shared" si="1443"/>
        <v>162</v>
      </c>
      <c r="I2001" s="5">
        <f t="shared" si="1443"/>
        <v>162</v>
      </c>
      <c r="J2001" s="5">
        <f t="shared" ref="J2001:J2002" si="1444">J2002</f>
        <v>0</v>
      </c>
      <c r="K2001" s="19"/>
    </row>
    <row r="2002" spans="1:11" ht="31.5" x14ac:dyDescent="0.25">
      <c r="A2002" s="4" t="s">
        <v>246</v>
      </c>
      <c r="B2002" s="4" t="s">
        <v>9</v>
      </c>
      <c r="C2002" s="4" t="s">
        <v>10</v>
      </c>
      <c r="D2002" s="4" t="s">
        <v>187</v>
      </c>
      <c r="E2002" s="4" t="s">
        <v>92</v>
      </c>
      <c r="F2002" s="14" t="s">
        <v>570</v>
      </c>
      <c r="G2002" s="5">
        <f t="shared" si="1443"/>
        <v>162</v>
      </c>
      <c r="H2002" s="5">
        <f t="shared" si="1443"/>
        <v>162</v>
      </c>
      <c r="I2002" s="5">
        <f t="shared" si="1443"/>
        <v>162</v>
      </c>
      <c r="J2002" s="5">
        <f t="shared" si="1444"/>
        <v>0</v>
      </c>
      <c r="K2002" s="19"/>
    </row>
    <row r="2003" spans="1:11" ht="47.25" x14ac:dyDescent="0.25">
      <c r="A2003" s="4" t="s">
        <v>246</v>
      </c>
      <c r="B2003" s="4" t="s">
        <v>9</v>
      </c>
      <c r="C2003" s="4" t="s">
        <v>10</v>
      </c>
      <c r="D2003" s="4" t="s">
        <v>187</v>
      </c>
      <c r="E2003" s="4" t="s">
        <v>89</v>
      </c>
      <c r="F2003" s="14" t="s">
        <v>573</v>
      </c>
      <c r="G2003" s="5">
        <v>162</v>
      </c>
      <c r="H2003" s="5">
        <v>162</v>
      </c>
      <c r="I2003" s="5">
        <v>162</v>
      </c>
      <c r="J2003" s="5"/>
      <c r="K2003" s="19"/>
    </row>
    <row r="2004" spans="1:11" ht="47.25" x14ac:dyDescent="0.25">
      <c r="A2004" s="4" t="s">
        <v>246</v>
      </c>
      <c r="B2004" s="4" t="s">
        <v>9</v>
      </c>
      <c r="C2004" s="4" t="s">
        <v>10</v>
      </c>
      <c r="D2004" s="4" t="s">
        <v>192</v>
      </c>
      <c r="E2004" s="4"/>
      <c r="F2004" s="14" t="s">
        <v>1152</v>
      </c>
      <c r="G2004" s="5">
        <f t="shared" ref="G2004:I2005" si="1445">G2005</f>
        <v>2390.4</v>
      </c>
      <c r="H2004" s="5">
        <f t="shared" si="1445"/>
        <v>1340.4</v>
      </c>
      <c r="I2004" s="5">
        <f t="shared" si="1445"/>
        <v>1340.4</v>
      </c>
      <c r="J2004" s="5">
        <f t="shared" ref="J2004:J2005" si="1446">J2005</f>
        <v>0</v>
      </c>
      <c r="K2004" s="19"/>
    </row>
    <row r="2005" spans="1:11" ht="31.5" x14ac:dyDescent="0.25">
      <c r="A2005" s="4" t="s">
        <v>246</v>
      </c>
      <c r="B2005" s="4" t="s">
        <v>9</v>
      </c>
      <c r="C2005" s="4" t="s">
        <v>10</v>
      </c>
      <c r="D2005" s="4" t="s">
        <v>188</v>
      </c>
      <c r="E2005" s="4"/>
      <c r="F2005" s="14" t="s">
        <v>587</v>
      </c>
      <c r="G2005" s="5">
        <f>G2006</f>
        <v>2390.4</v>
      </c>
      <c r="H2005" s="5">
        <f t="shared" si="1445"/>
        <v>1340.4</v>
      </c>
      <c r="I2005" s="5">
        <f t="shared" si="1445"/>
        <v>1340.4</v>
      </c>
      <c r="J2005" s="5">
        <f t="shared" si="1446"/>
        <v>0</v>
      </c>
      <c r="K2005" s="19"/>
    </row>
    <row r="2006" spans="1:11" ht="31.5" x14ac:dyDescent="0.25">
      <c r="A2006" s="4" t="s">
        <v>246</v>
      </c>
      <c r="B2006" s="4" t="s">
        <v>9</v>
      </c>
      <c r="C2006" s="4" t="s">
        <v>10</v>
      </c>
      <c r="D2006" s="4" t="s">
        <v>188</v>
      </c>
      <c r="E2006" s="4" t="s">
        <v>15</v>
      </c>
      <c r="F2006" s="14" t="s">
        <v>560</v>
      </c>
      <c r="G2006" s="5">
        <f t="shared" ref="G2006:I2006" si="1447">G2007</f>
        <v>2390.4</v>
      </c>
      <c r="H2006" s="5">
        <f t="shared" si="1447"/>
        <v>1340.4</v>
      </c>
      <c r="I2006" s="5">
        <f t="shared" si="1447"/>
        <v>1340.4</v>
      </c>
      <c r="J2006" s="5">
        <f t="shared" ref="J2006" si="1448">J2007</f>
        <v>0</v>
      </c>
      <c r="K2006" s="19"/>
    </row>
    <row r="2007" spans="1:11" ht="31.5" x14ac:dyDescent="0.25">
      <c r="A2007" s="4" t="s">
        <v>246</v>
      </c>
      <c r="B2007" s="4" t="s">
        <v>9</v>
      </c>
      <c r="C2007" s="4" t="s">
        <v>10</v>
      </c>
      <c r="D2007" s="4" t="s">
        <v>188</v>
      </c>
      <c r="E2007" s="4" t="s">
        <v>16</v>
      </c>
      <c r="F2007" s="14" t="s">
        <v>561</v>
      </c>
      <c r="G2007" s="5">
        <v>2390.4</v>
      </c>
      <c r="H2007" s="5">
        <v>1340.4</v>
      </c>
      <c r="I2007" s="5">
        <v>1340.4</v>
      </c>
      <c r="J2007" s="5"/>
      <c r="K2007" s="19"/>
    </row>
    <row r="2008" spans="1:11" ht="31.5" x14ac:dyDescent="0.25">
      <c r="A2008" s="4" t="s">
        <v>246</v>
      </c>
      <c r="B2008" s="4" t="s">
        <v>9</v>
      </c>
      <c r="C2008" s="4" t="s">
        <v>10</v>
      </c>
      <c r="D2008" s="4" t="s">
        <v>128</v>
      </c>
      <c r="E2008" s="4"/>
      <c r="F2008" s="14" t="s">
        <v>1153</v>
      </c>
      <c r="G2008" s="5">
        <f t="shared" ref="G2008:I2008" si="1449">G2009</f>
        <v>120</v>
      </c>
      <c r="H2008" s="5">
        <f t="shared" si="1449"/>
        <v>120</v>
      </c>
      <c r="I2008" s="5">
        <f t="shared" si="1449"/>
        <v>120</v>
      </c>
      <c r="J2008" s="5">
        <f t="shared" ref="J2008" si="1450">J2009</f>
        <v>0</v>
      </c>
      <c r="K2008" s="19"/>
    </row>
    <row r="2009" spans="1:11" ht="63" x14ac:dyDescent="0.25">
      <c r="A2009" s="4" t="s">
        <v>246</v>
      </c>
      <c r="B2009" s="4" t="s">
        <v>9</v>
      </c>
      <c r="C2009" s="4" t="s">
        <v>10</v>
      </c>
      <c r="D2009" s="4" t="s">
        <v>129</v>
      </c>
      <c r="E2009" s="4"/>
      <c r="F2009" s="14" t="s">
        <v>1154</v>
      </c>
      <c r="G2009" s="5">
        <f t="shared" ref="G2009:I2009" si="1451">G2010+G2013</f>
        <v>120</v>
      </c>
      <c r="H2009" s="5">
        <f t="shared" si="1451"/>
        <v>120</v>
      </c>
      <c r="I2009" s="5">
        <f t="shared" si="1451"/>
        <v>120</v>
      </c>
      <c r="J2009" s="5">
        <f t="shared" ref="J2009" si="1452">J2010+J2013</f>
        <v>0</v>
      </c>
      <c r="K2009" s="19"/>
    </row>
    <row r="2010" spans="1:11" ht="78.75" x14ac:dyDescent="0.25">
      <c r="A2010" s="4" t="s">
        <v>246</v>
      </c>
      <c r="B2010" s="4" t="s">
        <v>9</v>
      </c>
      <c r="C2010" s="4" t="s">
        <v>10</v>
      </c>
      <c r="D2010" s="4" t="s">
        <v>144</v>
      </c>
      <c r="E2010" s="4"/>
      <c r="F2010" s="14" t="s">
        <v>588</v>
      </c>
      <c r="G2010" s="5">
        <f t="shared" ref="G2010:I2011" si="1453">G2011</f>
        <v>25</v>
      </c>
      <c r="H2010" s="5">
        <f t="shared" si="1453"/>
        <v>25</v>
      </c>
      <c r="I2010" s="5">
        <f t="shared" si="1453"/>
        <v>25</v>
      </c>
      <c r="J2010" s="5">
        <f t="shared" ref="J2010:J2011" si="1454">J2011</f>
        <v>0</v>
      </c>
      <c r="K2010" s="19"/>
    </row>
    <row r="2011" spans="1:11" ht="31.5" x14ac:dyDescent="0.25">
      <c r="A2011" s="4" t="s">
        <v>246</v>
      </c>
      <c r="B2011" s="4" t="s">
        <v>9</v>
      </c>
      <c r="C2011" s="4" t="s">
        <v>10</v>
      </c>
      <c r="D2011" s="4" t="s">
        <v>144</v>
      </c>
      <c r="E2011" s="4" t="s">
        <v>92</v>
      </c>
      <c r="F2011" s="14" t="s">
        <v>570</v>
      </c>
      <c r="G2011" s="5">
        <f t="shared" si="1453"/>
        <v>25</v>
      </c>
      <c r="H2011" s="5">
        <f t="shared" si="1453"/>
        <v>25</v>
      </c>
      <c r="I2011" s="5">
        <f t="shared" si="1453"/>
        <v>25</v>
      </c>
      <c r="J2011" s="5">
        <f t="shared" si="1454"/>
        <v>0</v>
      </c>
      <c r="K2011" s="19"/>
    </row>
    <row r="2012" spans="1:11" ht="47.25" x14ac:dyDescent="0.25">
      <c r="A2012" s="4" t="s">
        <v>246</v>
      </c>
      <c r="B2012" s="4" t="s">
        <v>9</v>
      </c>
      <c r="C2012" s="4" t="s">
        <v>10</v>
      </c>
      <c r="D2012" s="4" t="s">
        <v>144</v>
      </c>
      <c r="E2012" s="4" t="s">
        <v>89</v>
      </c>
      <c r="F2012" s="14" t="s">
        <v>573</v>
      </c>
      <c r="G2012" s="5">
        <v>25</v>
      </c>
      <c r="H2012" s="5">
        <v>25</v>
      </c>
      <c r="I2012" s="5">
        <v>25</v>
      </c>
      <c r="J2012" s="5"/>
      <c r="K2012" s="19"/>
    </row>
    <row r="2013" spans="1:11" ht="63" x14ac:dyDescent="0.25">
      <c r="A2013" s="4" t="s">
        <v>246</v>
      </c>
      <c r="B2013" s="4" t="s">
        <v>9</v>
      </c>
      <c r="C2013" s="4" t="s">
        <v>10</v>
      </c>
      <c r="D2013" s="4" t="s">
        <v>118</v>
      </c>
      <c r="E2013" s="4"/>
      <c r="F2013" s="14" t="s">
        <v>589</v>
      </c>
      <c r="G2013" s="5">
        <f t="shared" ref="G2013:I2014" si="1455">G2014</f>
        <v>95</v>
      </c>
      <c r="H2013" s="5">
        <f t="shared" si="1455"/>
        <v>95</v>
      </c>
      <c r="I2013" s="5">
        <f t="shared" si="1455"/>
        <v>95</v>
      </c>
      <c r="J2013" s="5">
        <f t="shared" ref="J2013:J2014" si="1456">J2014</f>
        <v>0</v>
      </c>
      <c r="K2013" s="19"/>
    </row>
    <row r="2014" spans="1:11" ht="31.5" x14ac:dyDescent="0.25">
      <c r="A2014" s="4" t="s">
        <v>246</v>
      </c>
      <c r="B2014" s="4" t="s">
        <v>9</v>
      </c>
      <c r="C2014" s="4" t="s">
        <v>10</v>
      </c>
      <c r="D2014" s="4" t="s">
        <v>118</v>
      </c>
      <c r="E2014" s="4" t="s">
        <v>92</v>
      </c>
      <c r="F2014" s="14" t="s">
        <v>570</v>
      </c>
      <c r="G2014" s="5">
        <f t="shared" si="1455"/>
        <v>95</v>
      </c>
      <c r="H2014" s="5">
        <f t="shared" si="1455"/>
        <v>95</v>
      </c>
      <c r="I2014" s="5">
        <f t="shared" si="1455"/>
        <v>95</v>
      </c>
      <c r="J2014" s="5">
        <f t="shared" si="1456"/>
        <v>0</v>
      </c>
      <c r="K2014" s="19"/>
    </row>
    <row r="2015" spans="1:11" ht="47.25" x14ac:dyDescent="0.25">
      <c r="A2015" s="4" t="s">
        <v>246</v>
      </c>
      <c r="B2015" s="4" t="s">
        <v>9</v>
      </c>
      <c r="C2015" s="4" t="s">
        <v>10</v>
      </c>
      <c r="D2015" s="4" t="s">
        <v>118</v>
      </c>
      <c r="E2015" s="4" t="s">
        <v>89</v>
      </c>
      <c r="F2015" s="14" t="s">
        <v>573</v>
      </c>
      <c r="G2015" s="5">
        <v>95</v>
      </c>
      <c r="H2015" s="5">
        <v>95</v>
      </c>
      <c r="I2015" s="5">
        <v>95</v>
      </c>
      <c r="J2015" s="5"/>
      <c r="K2015" s="19"/>
    </row>
    <row r="2016" spans="1:11" s="3" customFormat="1" ht="31.5" x14ac:dyDescent="0.25">
      <c r="A2016" s="7" t="s">
        <v>246</v>
      </c>
      <c r="B2016" s="7" t="s">
        <v>81</v>
      </c>
      <c r="C2016" s="7"/>
      <c r="D2016" s="7"/>
      <c r="E2016" s="7"/>
      <c r="F2016" s="28" t="s">
        <v>517</v>
      </c>
      <c r="G2016" s="8">
        <f t="shared" ref="G2016:I2016" si="1457">G2017+G2029</f>
        <v>1086.5999999999999</v>
      </c>
      <c r="H2016" s="8">
        <f t="shared" si="1457"/>
        <v>1086.5999999999999</v>
      </c>
      <c r="I2016" s="8">
        <f t="shared" si="1457"/>
        <v>1177.8</v>
      </c>
      <c r="J2016" s="8">
        <f t="shared" ref="J2016" si="1458">J2017+J2029</f>
        <v>0</v>
      </c>
      <c r="K2016" s="17"/>
    </row>
    <row r="2017" spans="1:11" s="10" customFormat="1" ht="47.25" x14ac:dyDescent="0.25">
      <c r="A2017" s="9" t="s">
        <v>246</v>
      </c>
      <c r="B2017" s="9" t="s">
        <v>81</v>
      </c>
      <c r="C2017" s="9" t="s">
        <v>97</v>
      </c>
      <c r="D2017" s="9"/>
      <c r="E2017" s="9"/>
      <c r="F2017" s="13" t="s">
        <v>533</v>
      </c>
      <c r="G2017" s="11">
        <f t="shared" ref="G2017:I2017" si="1459">G2018+G2024</f>
        <v>147.80000000000001</v>
      </c>
      <c r="H2017" s="11">
        <f t="shared" si="1459"/>
        <v>147.80000000000001</v>
      </c>
      <c r="I2017" s="11">
        <f t="shared" si="1459"/>
        <v>147.80000000000001</v>
      </c>
      <c r="J2017" s="11">
        <f t="shared" ref="J2017" si="1460">J2018+J2024</f>
        <v>0</v>
      </c>
      <c r="K2017" s="18"/>
    </row>
    <row r="2018" spans="1:11" x14ac:dyDescent="0.25">
      <c r="A2018" s="4" t="s">
        <v>246</v>
      </c>
      <c r="B2018" s="4" t="s">
        <v>81</v>
      </c>
      <c r="C2018" s="4" t="s">
        <v>97</v>
      </c>
      <c r="D2018" s="4" t="s">
        <v>130</v>
      </c>
      <c r="E2018" s="4"/>
      <c r="F2018" s="14" t="s">
        <v>1155</v>
      </c>
      <c r="G2018" s="5">
        <f t="shared" ref="G2018:I2022" si="1461">G2019</f>
        <v>36.799999999999997</v>
      </c>
      <c r="H2018" s="5">
        <f t="shared" si="1461"/>
        <v>36.799999999999997</v>
      </c>
      <c r="I2018" s="5">
        <f t="shared" si="1461"/>
        <v>36.799999999999997</v>
      </c>
      <c r="J2018" s="5">
        <f t="shared" ref="J2018:J2022" si="1462">J2019</f>
        <v>0</v>
      </c>
      <c r="K2018" s="19"/>
    </row>
    <row r="2019" spans="1:11" ht="63" x14ac:dyDescent="0.25">
      <c r="A2019" s="4" t="s">
        <v>246</v>
      </c>
      <c r="B2019" s="4" t="s">
        <v>81</v>
      </c>
      <c r="C2019" s="4" t="s">
        <v>97</v>
      </c>
      <c r="D2019" s="4" t="s">
        <v>194</v>
      </c>
      <c r="E2019" s="4"/>
      <c r="F2019" s="14" t="s">
        <v>1160</v>
      </c>
      <c r="G2019" s="5">
        <f t="shared" si="1461"/>
        <v>36.799999999999997</v>
      </c>
      <c r="H2019" s="5">
        <f t="shared" si="1461"/>
        <v>36.799999999999997</v>
      </c>
      <c r="I2019" s="5">
        <f t="shared" si="1461"/>
        <v>36.799999999999997</v>
      </c>
      <c r="J2019" s="5">
        <f t="shared" si="1462"/>
        <v>0</v>
      </c>
      <c r="K2019" s="19"/>
    </row>
    <row r="2020" spans="1:11" ht="47.25" x14ac:dyDescent="0.25">
      <c r="A2020" s="4" t="s">
        <v>246</v>
      </c>
      <c r="B2020" s="4" t="s">
        <v>81</v>
      </c>
      <c r="C2020" s="4" t="s">
        <v>97</v>
      </c>
      <c r="D2020" s="4" t="s">
        <v>195</v>
      </c>
      <c r="E2020" s="4"/>
      <c r="F2020" s="14" t="s">
        <v>1163</v>
      </c>
      <c r="G2020" s="5">
        <f t="shared" si="1461"/>
        <v>36.799999999999997</v>
      </c>
      <c r="H2020" s="5">
        <f t="shared" si="1461"/>
        <v>36.799999999999997</v>
      </c>
      <c r="I2020" s="5">
        <f t="shared" si="1461"/>
        <v>36.799999999999997</v>
      </c>
      <c r="J2020" s="5">
        <f t="shared" si="1462"/>
        <v>0</v>
      </c>
      <c r="K2020" s="19"/>
    </row>
    <row r="2021" spans="1:11" ht="31.5" x14ac:dyDescent="0.25">
      <c r="A2021" s="4" t="s">
        <v>246</v>
      </c>
      <c r="B2021" s="4" t="s">
        <v>81</v>
      </c>
      <c r="C2021" s="4" t="s">
        <v>97</v>
      </c>
      <c r="D2021" s="4" t="s">
        <v>193</v>
      </c>
      <c r="E2021" s="4"/>
      <c r="F2021" s="14" t="s">
        <v>599</v>
      </c>
      <c r="G2021" s="5">
        <f t="shared" si="1461"/>
        <v>36.799999999999997</v>
      </c>
      <c r="H2021" s="5">
        <f t="shared" si="1461"/>
        <v>36.799999999999997</v>
      </c>
      <c r="I2021" s="5">
        <f t="shared" si="1461"/>
        <v>36.799999999999997</v>
      </c>
      <c r="J2021" s="5">
        <f t="shared" si="1462"/>
        <v>0</v>
      </c>
      <c r="K2021" s="19"/>
    </row>
    <row r="2022" spans="1:11" ht="31.5" x14ac:dyDescent="0.25">
      <c r="A2022" s="4" t="s">
        <v>246</v>
      </c>
      <c r="B2022" s="4" t="s">
        <v>81</v>
      </c>
      <c r="C2022" s="4" t="s">
        <v>97</v>
      </c>
      <c r="D2022" s="4" t="s">
        <v>193</v>
      </c>
      <c r="E2022" s="4" t="s">
        <v>15</v>
      </c>
      <c r="F2022" s="14" t="s">
        <v>560</v>
      </c>
      <c r="G2022" s="5">
        <f t="shared" si="1461"/>
        <v>36.799999999999997</v>
      </c>
      <c r="H2022" s="5">
        <f t="shared" si="1461"/>
        <v>36.799999999999997</v>
      </c>
      <c r="I2022" s="5">
        <f t="shared" si="1461"/>
        <v>36.799999999999997</v>
      </c>
      <c r="J2022" s="5">
        <f t="shared" si="1462"/>
        <v>0</v>
      </c>
      <c r="K2022" s="19"/>
    </row>
    <row r="2023" spans="1:11" ht="31.5" x14ac:dyDescent="0.25">
      <c r="A2023" s="4" t="s">
        <v>246</v>
      </c>
      <c r="B2023" s="4" t="s">
        <v>81</v>
      </c>
      <c r="C2023" s="4" t="s">
        <v>97</v>
      </c>
      <c r="D2023" s="4" t="s">
        <v>193</v>
      </c>
      <c r="E2023" s="4" t="s">
        <v>16</v>
      </c>
      <c r="F2023" s="14" t="s">
        <v>561</v>
      </c>
      <c r="G2023" s="5">
        <v>36.799999999999997</v>
      </c>
      <c r="H2023" s="5">
        <v>36.799999999999997</v>
      </c>
      <c r="I2023" s="5">
        <v>36.799999999999997</v>
      </c>
      <c r="J2023" s="5"/>
      <c r="K2023" s="19"/>
    </row>
    <row r="2024" spans="1:11" ht="31.5" x14ac:dyDescent="0.25">
      <c r="A2024" s="4" t="s">
        <v>246</v>
      </c>
      <c r="B2024" s="4" t="s">
        <v>81</v>
      </c>
      <c r="C2024" s="4" t="s">
        <v>97</v>
      </c>
      <c r="D2024" s="4" t="s">
        <v>26</v>
      </c>
      <c r="E2024" s="4"/>
      <c r="F2024" s="14" t="s">
        <v>847</v>
      </c>
      <c r="G2024" s="5">
        <f t="shared" ref="G2024:I2027" si="1463">G2025</f>
        <v>111</v>
      </c>
      <c r="H2024" s="5">
        <f t="shared" si="1463"/>
        <v>111</v>
      </c>
      <c r="I2024" s="5">
        <f t="shared" si="1463"/>
        <v>111</v>
      </c>
      <c r="J2024" s="5">
        <f t="shared" ref="J2024:J2027" si="1464">J2025</f>
        <v>0</v>
      </c>
      <c r="K2024" s="19"/>
    </row>
    <row r="2025" spans="1:11" x14ac:dyDescent="0.25">
      <c r="A2025" s="4" t="s">
        <v>246</v>
      </c>
      <c r="B2025" s="4" t="s">
        <v>81</v>
      </c>
      <c r="C2025" s="4" t="s">
        <v>97</v>
      </c>
      <c r="D2025" s="4" t="s">
        <v>27</v>
      </c>
      <c r="E2025" s="4"/>
      <c r="F2025" s="14" t="s">
        <v>856</v>
      </c>
      <c r="G2025" s="5">
        <f t="shared" si="1463"/>
        <v>111</v>
      </c>
      <c r="H2025" s="5">
        <f t="shared" si="1463"/>
        <v>111</v>
      </c>
      <c r="I2025" s="5">
        <f t="shared" si="1463"/>
        <v>111</v>
      </c>
      <c r="J2025" s="5">
        <f t="shared" si="1464"/>
        <v>0</v>
      </c>
      <c r="K2025" s="19"/>
    </row>
    <row r="2026" spans="1:11" ht="47.25" x14ac:dyDescent="0.25">
      <c r="A2026" s="4" t="s">
        <v>246</v>
      </c>
      <c r="B2026" s="4" t="s">
        <v>81</v>
      </c>
      <c r="C2026" s="4" t="s">
        <v>97</v>
      </c>
      <c r="D2026" s="4" t="s">
        <v>244</v>
      </c>
      <c r="E2026" s="4"/>
      <c r="F2026" s="14" t="s">
        <v>860</v>
      </c>
      <c r="G2026" s="5">
        <f t="shared" si="1463"/>
        <v>111</v>
      </c>
      <c r="H2026" s="5">
        <f t="shared" si="1463"/>
        <v>111</v>
      </c>
      <c r="I2026" s="5">
        <f t="shared" si="1463"/>
        <v>111</v>
      </c>
      <c r="J2026" s="5">
        <f t="shared" si="1464"/>
        <v>0</v>
      </c>
      <c r="K2026" s="19"/>
    </row>
    <row r="2027" spans="1:11" ht="31.5" x14ac:dyDescent="0.25">
      <c r="A2027" s="4" t="s">
        <v>246</v>
      </c>
      <c r="B2027" s="4" t="s">
        <v>81</v>
      </c>
      <c r="C2027" s="4" t="s">
        <v>97</v>
      </c>
      <c r="D2027" s="4" t="s">
        <v>244</v>
      </c>
      <c r="E2027" s="4" t="s">
        <v>15</v>
      </c>
      <c r="F2027" s="14" t="s">
        <v>560</v>
      </c>
      <c r="G2027" s="5">
        <f t="shared" si="1463"/>
        <v>111</v>
      </c>
      <c r="H2027" s="5">
        <f t="shared" si="1463"/>
        <v>111</v>
      </c>
      <c r="I2027" s="5">
        <f t="shared" si="1463"/>
        <v>111</v>
      </c>
      <c r="J2027" s="5">
        <f t="shared" si="1464"/>
        <v>0</v>
      </c>
      <c r="K2027" s="19"/>
    </row>
    <row r="2028" spans="1:11" ht="31.5" x14ac:dyDescent="0.25">
      <c r="A2028" s="4" t="s">
        <v>246</v>
      </c>
      <c r="B2028" s="4" t="s">
        <v>81</v>
      </c>
      <c r="C2028" s="4" t="s">
        <v>97</v>
      </c>
      <c r="D2028" s="4" t="s">
        <v>244</v>
      </c>
      <c r="E2028" s="4" t="s">
        <v>16</v>
      </c>
      <c r="F2028" s="14" t="s">
        <v>561</v>
      </c>
      <c r="G2028" s="5">
        <v>111</v>
      </c>
      <c r="H2028" s="5">
        <v>111</v>
      </c>
      <c r="I2028" s="5">
        <v>111</v>
      </c>
      <c r="J2028" s="5"/>
      <c r="K2028" s="19"/>
    </row>
    <row r="2029" spans="1:11" s="10" customFormat="1" ht="31.5" x14ac:dyDescent="0.25">
      <c r="A2029" s="9" t="s">
        <v>246</v>
      </c>
      <c r="B2029" s="9" t="s">
        <v>81</v>
      </c>
      <c r="C2029" s="9" t="s">
        <v>197</v>
      </c>
      <c r="D2029" s="9"/>
      <c r="E2029" s="9"/>
      <c r="F2029" s="13" t="s">
        <v>535</v>
      </c>
      <c r="G2029" s="11">
        <f>G2030+G2036</f>
        <v>938.8</v>
      </c>
      <c r="H2029" s="11">
        <f t="shared" ref="H2029:J2029" si="1465">H2030+H2036</f>
        <v>938.8</v>
      </c>
      <c r="I2029" s="11">
        <f t="shared" si="1465"/>
        <v>1030</v>
      </c>
      <c r="J2029" s="11">
        <f t="shared" si="1465"/>
        <v>0</v>
      </c>
      <c r="K2029" s="18"/>
    </row>
    <row r="2030" spans="1:11" x14ac:dyDescent="0.25">
      <c r="A2030" s="4" t="s">
        <v>246</v>
      </c>
      <c r="B2030" s="4" t="s">
        <v>81</v>
      </c>
      <c r="C2030" s="4" t="s">
        <v>197</v>
      </c>
      <c r="D2030" s="4" t="s">
        <v>130</v>
      </c>
      <c r="E2030" s="4"/>
      <c r="F2030" s="14" t="s">
        <v>1155</v>
      </c>
      <c r="G2030" s="5">
        <f t="shared" ref="G2030:I2034" si="1466">G2031</f>
        <v>584.4</v>
      </c>
      <c r="H2030" s="5">
        <f t="shared" si="1466"/>
        <v>584.4</v>
      </c>
      <c r="I2030" s="5">
        <f t="shared" si="1466"/>
        <v>675.6</v>
      </c>
      <c r="J2030" s="5">
        <f t="shared" ref="J2030:J2034" si="1467">J2031</f>
        <v>0</v>
      </c>
      <c r="K2030" s="19"/>
    </row>
    <row r="2031" spans="1:11" ht="31.5" x14ac:dyDescent="0.25">
      <c r="A2031" s="4" t="s">
        <v>246</v>
      </c>
      <c r="B2031" s="4" t="s">
        <v>81</v>
      </c>
      <c r="C2031" s="4" t="s">
        <v>197</v>
      </c>
      <c r="D2031" s="4" t="s">
        <v>198</v>
      </c>
      <c r="E2031" s="4"/>
      <c r="F2031" s="14" t="s">
        <v>1165</v>
      </c>
      <c r="G2031" s="5">
        <f t="shared" si="1466"/>
        <v>584.4</v>
      </c>
      <c r="H2031" s="5">
        <f t="shared" si="1466"/>
        <v>584.4</v>
      </c>
      <c r="I2031" s="5">
        <f t="shared" si="1466"/>
        <v>675.6</v>
      </c>
      <c r="J2031" s="5">
        <f t="shared" si="1467"/>
        <v>0</v>
      </c>
      <c r="K2031" s="19"/>
    </row>
    <row r="2032" spans="1:11" ht="31.5" x14ac:dyDescent="0.25">
      <c r="A2032" s="4" t="s">
        <v>246</v>
      </c>
      <c r="B2032" s="4" t="s">
        <v>81</v>
      </c>
      <c r="C2032" s="4" t="s">
        <v>197</v>
      </c>
      <c r="D2032" s="4" t="s">
        <v>199</v>
      </c>
      <c r="E2032" s="4"/>
      <c r="F2032" s="14" t="s">
        <v>1166</v>
      </c>
      <c r="G2032" s="5">
        <f t="shared" si="1466"/>
        <v>584.4</v>
      </c>
      <c r="H2032" s="5">
        <f t="shared" si="1466"/>
        <v>584.4</v>
      </c>
      <c r="I2032" s="5">
        <f t="shared" si="1466"/>
        <v>675.6</v>
      </c>
      <c r="J2032" s="5">
        <f t="shared" si="1467"/>
        <v>0</v>
      </c>
      <c r="K2032" s="19"/>
    </row>
    <row r="2033" spans="1:11" ht="31.5" x14ac:dyDescent="0.25">
      <c r="A2033" s="4" t="s">
        <v>246</v>
      </c>
      <c r="B2033" s="4" t="s">
        <v>81</v>
      </c>
      <c r="C2033" s="4" t="s">
        <v>197</v>
      </c>
      <c r="D2033" s="4" t="s">
        <v>196</v>
      </c>
      <c r="E2033" s="4"/>
      <c r="F2033" s="14" t="s">
        <v>601</v>
      </c>
      <c r="G2033" s="5">
        <f t="shared" si="1466"/>
        <v>584.4</v>
      </c>
      <c r="H2033" s="5">
        <f t="shared" si="1466"/>
        <v>584.4</v>
      </c>
      <c r="I2033" s="5">
        <f t="shared" si="1466"/>
        <v>675.6</v>
      </c>
      <c r="J2033" s="5">
        <f t="shared" si="1467"/>
        <v>0</v>
      </c>
      <c r="K2033" s="19"/>
    </row>
    <row r="2034" spans="1:11" ht="31.5" x14ac:dyDescent="0.25">
      <c r="A2034" s="4" t="s">
        <v>246</v>
      </c>
      <c r="B2034" s="4" t="s">
        <v>81</v>
      </c>
      <c r="C2034" s="4" t="s">
        <v>197</v>
      </c>
      <c r="D2034" s="4" t="s">
        <v>196</v>
      </c>
      <c r="E2034" s="4" t="s">
        <v>15</v>
      </c>
      <c r="F2034" s="14" t="s">
        <v>560</v>
      </c>
      <c r="G2034" s="5">
        <f t="shared" si="1466"/>
        <v>584.4</v>
      </c>
      <c r="H2034" s="5">
        <f t="shared" si="1466"/>
        <v>584.4</v>
      </c>
      <c r="I2034" s="5">
        <f t="shared" si="1466"/>
        <v>675.6</v>
      </c>
      <c r="J2034" s="5">
        <f t="shared" si="1467"/>
        <v>0</v>
      </c>
      <c r="K2034" s="19"/>
    </row>
    <row r="2035" spans="1:11" ht="31.5" x14ac:dyDescent="0.25">
      <c r="A2035" s="4" t="s">
        <v>246</v>
      </c>
      <c r="B2035" s="4" t="s">
        <v>81</v>
      </c>
      <c r="C2035" s="4" t="s">
        <v>197</v>
      </c>
      <c r="D2035" s="4" t="s">
        <v>196</v>
      </c>
      <c r="E2035" s="4" t="s">
        <v>16</v>
      </c>
      <c r="F2035" s="14" t="s">
        <v>561</v>
      </c>
      <c r="G2035" s="5">
        <v>584.4</v>
      </c>
      <c r="H2035" s="5">
        <v>584.4</v>
      </c>
      <c r="I2035" s="5">
        <v>675.6</v>
      </c>
      <c r="J2035" s="5"/>
      <c r="K2035" s="19"/>
    </row>
    <row r="2036" spans="1:11" ht="31.5" x14ac:dyDescent="0.25">
      <c r="A2036" s="4" t="s">
        <v>246</v>
      </c>
      <c r="B2036" s="4" t="s">
        <v>81</v>
      </c>
      <c r="C2036" s="4" t="s">
        <v>197</v>
      </c>
      <c r="D2036" s="4" t="s">
        <v>26</v>
      </c>
      <c r="E2036" s="4"/>
      <c r="F2036" s="14" t="s">
        <v>847</v>
      </c>
      <c r="G2036" s="5">
        <f>G2037</f>
        <v>354.4</v>
      </c>
      <c r="H2036" s="5">
        <f t="shared" ref="H2036:J2036" si="1468">H2037</f>
        <v>354.4</v>
      </c>
      <c r="I2036" s="5">
        <f t="shared" si="1468"/>
        <v>354.4</v>
      </c>
      <c r="J2036" s="5">
        <f t="shared" si="1468"/>
        <v>0</v>
      </c>
      <c r="K2036" s="19"/>
    </row>
    <row r="2037" spans="1:11" x14ac:dyDescent="0.25">
      <c r="A2037" s="4" t="s">
        <v>246</v>
      </c>
      <c r="B2037" s="4" t="s">
        <v>81</v>
      </c>
      <c r="C2037" s="4" t="s">
        <v>197</v>
      </c>
      <c r="D2037" s="4" t="s">
        <v>27</v>
      </c>
      <c r="E2037" s="4"/>
      <c r="F2037" s="14" t="s">
        <v>1100</v>
      </c>
      <c r="G2037" s="5">
        <f>G2038+G2041</f>
        <v>354.4</v>
      </c>
      <c r="H2037" s="5">
        <f t="shared" ref="H2037:J2037" si="1469">H2038+H2041</f>
        <v>354.4</v>
      </c>
      <c r="I2037" s="5">
        <f t="shared" si="1469"/>
        <v>354.4</v>
      </c>
      <c r="J2037" s="5">
        <f t="shared" si="1469"/>
        <v>0</v>
      </c>
      <c r="K2037" s="19"/>
    </row>
    <row r="2038" spans="1:11" ht="31.5" x14ac:dyDescent="0.25">
      <c r="A2038" s="4" t="s">
        <v>246</v>
      </c>
      <c r="B2038" s="4" t="s">
        <v>81</v>
      </c>
      <c r="C2038" s="4" t="s">
        <v>197</v>
      </c>
      <c r="D2038" s="4" t="s">
        <v>307</v>
      </c>
      <c r="E2038" s="4"/>
      <c r="F2038" s="14" t="s">
        <v>866</v>
      </c>
      <c r="G2038" s="5">
        <f>G2039</f>
        <v>89.7</v>
      </c>
      <c r="H2038" s="5">
        <f t="shared" ref="H2038:J2039" si="1470">H2039</f>
        <v>89.7</v>
      </c>
      <c r="I2038" s="5">
        <f t="shared" si="1470"/>
        <v>89.7</v>
      </c>
      <c r="J2038" s="5">
        <f t="shared" si="1470"/>
        <v>0</v>
      </c>
      <c r="K2038" s="19"/>
    </row>
    <row r="2039" spans="1:11" ht="31.5" x14ac:dyDescent="0.25">
      <c r="A2039" s="4" t="s">
        <v>246</v>
      </c>
      <c r="B2039" s="4" t="s">
        <v>81</v>
      </c>
      <c r="C2039" s="4" t="s">
        <v>197</v>
      </c>
      <c r="D2039" s="4" t="s">
        <v>307</v>
      </c>
      <c r="E2039" s="4" t="s">
        <v>15</v>
      </c>
      <c r="F2039" s="14" t="s">
        <v>560</v>
      </c>
      <c r="G2039" s="5">
        <f>G2040</f>
        <v>89.7</v>
      </c>
      <c r="H2039" s="5">
        <f t="shared" si="1470"/>
        <v>89.7</v>
      </c>
      <c r="I2039" s="5">
        <f t="shared" si="1470"/>
        <v>89.7</v>
      </c>
      <c r="J2039" s="5">
        <f t="shared" si="1470"/>
        <v>0</v>
      </c>
      <c r="K2039" s="19"/>
    </row>
    <row r="2040" spans="1:11" ht="31.5" x14ac:dyDescent="0.25">
      <c r="A2040" s="4" t="s">
        <v>246</v>
      </c>
      <c r="B2040" s="4" t="s">
        <v>81</v>
      </c>
      <c r="C2040" s="4" t="s">
        <v>197</v>
      </c>
      <c r="D2040" s="4" t="s">
        <v>307</v>
      </c>
      <c r="E2040" s="4" t="s">
        <v>16</v>
      </c>
      <c r="F2040" s="14" t="s">
        <v>561</v>
      </c>
      <c r="G2040" s="5">
        <v>89.7</v>
      </c>
      <c r="H2040" s="5">
        <v>89.7</v>
      </c>
      <c r="I2040" s="5">
        <v>89.7</v>
      </c>
      <c r="J2040" s="5"/>
      <c r="K2040" s="19"/>
    </row>
    <row r="2041" spans="1:11" ht="47.25" x14ac:dyDescent="0.25">
      <c r="A2041" s="4" t="s">
        <v>246</v>
      </c>
      <c r="B2041" s="4" t="s">
        <v>81</v>
      </c>
      <c r="C2041" s="4" t="s">
        <v>197</v>
      </c>
      <c r="D2041" s="4" t="s">
        <v>308</v>
      </c>
      <c r="E2041" s="4"/>
      <c r="F2041" s="14" t="s">
        <v>867</v>
      </c>
      <c r="G2041" s="5">
        <f>G2042</f>
        <v>264.7</v>
      </c>
      <c r="H2041" s="5">
        <f t="shared" ref="H2041:J2042" si="1471">H2042</f>
        <v>264.7</v>
      </c>
      <c r="I2041" s="5">
        <f t="shared" si="1471"/>
        <v>264.7</v>
      </c>
      <c r="J2041" s="5">
        <f t="shared" si="1471"/>
        <v>0</v>
      </c>
      <c r="K2041" s="19"/>
    </row>
    <row r="2042" spans="1:11" ht="31.5" x14ac:dyDescent="0.25">
      <c r="A2042" s="4" t="s">
        <v>246</v>
      </c>
      <c r="B2042" s="4" t="s">
        <v>81</v>
      </c>
      <c r="C2042" s="4" t="s">
        <v>197</v>
      </c>
      <c r="D2042" s="4" t="s">
        <v>308</v>
      </c>
      <c r="E2042" s="4" t="s">
        <v>15</v>
      </c>
      <c r="F2042" s="14" t="s">
        <v>560</v>
      </c>
      <c r="G2042" s="5">
        <f>G2043</f>
        <v>264.7</v>
      </c>
      <c r="H2042" s="5">
        <f t="shared" si="1471"/>
        <v>264.7</v>
      </c>
      <c r="I2042" s="5">
        <f t="shared" si="1471"/>
        <v>264.7</v>
      </c>
      <c r="J2042" s="5">
        <f t="shared" si="1471"/>
        <v>0</v>
      </c>
      <c r="K2042" s="19"/>
    </row>
    <row r="2043" spans="1:11" ht="31.5" x14ac:dyDescent="0.25">
      <c r="A2043" s="4" t="s">
        <v>246</v>
      </c>
      <c r="B2043" s="4" t="s">
        <v>81</v>
      </c>
      <c r="C2043" s="4" t="s">
        <v>197</v>
      </c>
      <c r="D2043" s="4" t="s">
        <v>308</v>
      </c>
      <c r="E2043" s="4" t="s">
        <v>16</v>
      </c>
      <c r="F2043" s="14" t="s">
        <v>561</v>
      </c>
      <c r="G2043" s="5">
        <v>264.7</v>
      </c>
      <c r="H2043" s="5">
        <v>264.7</v>
      </c>
      <c r="I2043" s="5">
        <v>264.7</v>
      </c>
      <c r="J2043" s="5"/>
      <c r="K2043" s="19"/>
    </row>
    <row r="2044" spans="1:11" s="3" customFormat="1" x14ac:dyDescent="0.25">
      <c r="A2044" s="7" t="s">
        <v>246</v>
      </c>
      <c r="B2044" s="7" t="s">
        <v>34</v>
      </c>
      <c r="C2044" s="7"/>
      <c r="D2044" s="7"/>
      <c r="E2044" s="7"/>
      <c r="F2044" s="28" t="s">
        <v>518</v>
      </c>
      <c r="G2044" s="8">
        <f>G2045+G2083</f>
        <v>254553.90000000002</v>
      </c>
      <c r="H2044" s="8">
        <f>H2045+H2083</f>
        <v>283803.99999999994</v>
      </c>
      <c r="I2044" s="8">
        <f>I2045+I2083</f>
        <v>315048.8</v>
      </c>
      <c r="J2044" s="8">
        <f>J2045+J2083</f>
        <v>0</v>
      </c>
      <c r="K2044" s="17"/>
    </row>
    <row r="2045" spans="1:11" s="10" customFormat="1" x14ac:dyDescent="0.25">
      <c r="A2045" s="9" t="s">
        <v>246</v>
      </c>
      <c r="B2045" s="9" t="s">
        <v>34</v>
      </c>
      <c r="C2045" s="9" t="s">
        <v>97</v>
      </c>
      <c r="D2045" s="9"/>
      <c r="E2045" s="9"/>
      <c r="F2045" s="13" t="s">
        <v>538</v>
      </c>
      <c r="G2045" s="11">
        <f>G2046+G2063+G2068+G2077</f>
        <v>254008.2</v>
      </c>
      <c r="H2045" s="11">
        <f t="shared" ref="H2045:J2045" si="1472">H2046+H2063+H2068+H2077</f>
        <v>283599.99999999994</v>
      </c>
      <c r="I2045" s="11">
        <f t="shared" si="1472"/>
        <v>314880.8</v>
      </c>
      <c r="J2045" s="11">
        <f t="shared" si="1472"/>
        <v>0</v>
      </c>
      <c r="K2045" s="18"/>
    </row>
    <row r="2046" spans="1:11" ht="31.5" x14ac:dyDescent="0.25">
      <c r="A2046" s="4" t="s">
        <v>246</v>
      </c>
      <c r="B2046" s="4" t="s">
        <v>34</v>
      </c>
      <c r="C2046" s="4" t="s">
        <v>97</v>
      </c>
      <c r="D2046" s="4" t="s">
        <v>206</v>
      </c>
      <c r="E2046" s="4"/>
      <c r="F2046" s="14" t="s">
        <v>1061</v>
      </c>
      <c r="G2046" s="5">
        <f t="shared" ref="G2046:I2046" si="1473">G2047</f>
        <v>237712.30000000002</v>
      </c>
      <c r="H2046" s="5">
        <f t="shared" si="1473"/>
        <v>268254.09999999998</v>
      </c>
      <c r="I2046" s="5">
        <f t="shared" si="1473"/>
        <v>300084.90000000002</v>
      </c>
      <c r="J2046" s="5">
        <f t="shared" ref="J2046" si="1474">J2047</f>
        <v>0</v>
      </c>
      <c r="K2046" s="19"/>
    </row>
    <row r="2047" spans="1:11" ht="31.5" x14ac:dyDescent="0.25">
      <c r="A2047" s="4" t="s">
        <v>246</v>
      </c>
      <c r="B2047" s="4" t="s">
        <v>34</v>
      </c>
      <c r="C2047" s="4" t="s">
        <v>97</v>
      </c>
      <c r="D2047" s="4" t="s">
        <v>207</v>
      </c>
      <c r="E2047" s="4"/>
      <c r="F2047" s="14" t="s">
        <v>1379</v>
      </c>
      <c r="G2047" s="5">
        <f t="shared" ref="G2047:I2047" si="1475">G2048+G2055+G2059</f>
        <v>237712.30000000002</v>
      </c>
      <c r="H2047" s="5">
        <f t="shared" si="1475"/>
        <v>268254.09999999998</v>
      </c>
      <c r="I2047" s="5">
        <f t="shared" si="1475"/>
        <v>300084.90000000002</v>
      </c>
      <c r="J2047" s="5">
        <f t="shared" ref="J2047" si="1476">J2048+J2055+J2059</f>
        <v>0</v>
      </c>
      <c r="K2047" s="19"/>
    </row>
    <row r="2048" spans="1:11" ht="47.25" x14ac:dyDescent="0.25">
      <c r="A2048" s="4" t="s">
        <v>246</v>
      </c>
      <c r="B2048" s="4" t="s">
        <v>34</v>
      </c>
      <c r="C2048" s="4" t="s">
        <v>97</v>
      </c>
      <c r="D2048" s="4" t="s">
        <v>208</v>
      </c>
      <c r="E2048" s="4"/>
      <c r="F2048" s="14" t="s">
        <v>1263</v>
      </c>
      <c r="G2048" s="5">
        <f t="shared" ref="G2048:I2048" si="1477">G2049+G2052</f>
        <v>183377.1</v>
      </c>
      <c r="H2048" s="5">
        <f t="shared" si="1477"/>
        <v>186924.9</v>
      </c>
      <c r="I2048" s="5">
        <f t="shared" si="1477"/>
        <v>186924.9</v>
      </c>
      <c r="J2048" s="5">
        <f t="shared" ref="J2048" si="1478">J2049+J2052</f>
        <v>0</v>
      </c>
      <c r="K2048" s="19"/>
    </row>
    <row r="2049" spans="1:11" x14ac:dyDescent="0.25">
      <c r="A2049" s="4" t="s">
        <v>246</v>
      </c>
      <c r="B2049" s="4" t="s">
        <v>34</v>
      </c>
      <c r="C2049" s="4" t="s">
        <v>97</v>
      </c>
      <c r="D2049" s="4" t="s">
        <v>200</v>
      </c>
      <c r="E2049" s="4"/>
      <c r="F2049" s="14" t="s">
        <v>638</v>
      </c>
      <c r="G2049" s="5">
        <f t="shared" ref="G2049:I2050" si="1479">G2050</f>
        <v>179317.7</v>
      </c>
      <c r="H2049" s="5">
        <f t="shared" si="1479"/>
        <v>182865.5</v>
      </c>
      <c r="I2049" s="5">
        <f t="shared" si="1479"/>
        <v>182865.5</v>
      </c>
      <c r="J2049" s="5">
        <f t="shared" ref="J2049:J2050" si="1480">J2050</f>
        <v>0</v>
      </c>
      <c r="K2049" s="19"/>
    </row>
    <row r="2050" spans="1:11" ht="31.5" x14ac:dyDescent="0.25">
      <c r="A2050" s="4" t="s">
        <v>246</v>
      </c>
      <c r="B2050" s="4" t="s">
        <v>34</v>
      </c>
      <c r="C2050" s="4" t="s">
        <v>97</v>
      </c>
      <c r="D2050" s="4" t="s">
        <v>200</v>
      </c>
      <c r="E2050" s="4" t="s">
        <v>15</v>
      </c>
      <c r="F2050" s="14" t="s">
        <v>560</v>
      </c>
      <c r="G2050" s="5">
        <f t="shared" si="1479"/>
        <v>179317.7</v>
      </c>
      <c r="H2050" s="5">
        <f t="shared" si="1479"/>
        <v>182865.5</v>
      </c>
      <c r="I2050" s="5">
        <f t="shared" si="1479"/>
        <v>182865.5</v>
      </c>
      <c r="J2050" s="5">
        <f t="shared" si="1480"/>
        <v>0</v>
      </c>
      <c r="K2050" s="19"/>
    </row>
    <row r="2051" spans="1:11" ht="31.5" x14ac:dyDescent="0.25">
      <c r="A2051" s="4" t="s">
        <v>246</v>
      </c>
      <c r="B2051" s="4" t="s">
        <v>34</v>
      </c>
      <c r="C2051" s="4" t="s">
        <v>97</v>
      </c>
      <c r="D2051" s="4" t="s">
        <v>200</v>
      </c>
      <c r="E2051" s="4" t="s">
        <v>16</v>
      </c>
      <c r="F2051" s="14" t="s">
        <v>561</v>
      </c>
      <c r="G2051" s="5">
        <v>179317.7</v>
      </c>
      <c r="H2051" s="5">
        <v>182865.5</v>
      </c>
      <c r="I2051" s="5">
        <v>182865.5</v>
      </c>
      <c r="J2051" s="5"/>
      <c r="K2051" s="19"/>
    </row>
    <row r="2052" spans="1:11" ht="31.5" x14ac:dyDescent="0.25">
      <c r="A2052" s="4" t="s">
        <v>246</v>
      </c>
      <c r="B2052" s="4" t="s">
        <v>34</v>
      </c>
      <c r="C2052" s="4" t="s">
        <v>97</v>
      </c>
      <c r="D2052" s="4" t="s">
        <v>201</v>
      </c>
      <c r="E2052" s="4"/>
      <c r="F2052" s="14" t="s">
        <v>639</v>
      </c>
      <c r="G2052" s="5">
        <f t="shared" ref="G2052:I2053" si="1481">G2053</f>
        <v>4059.4</v>
      </c>
      <c r="H2052" s="5">
        <f t="shared" si="1481"/>
        <v>4059.4</v>
      </c>
      <c r="I2052" s="5">
        <f t="shared" si="1481"/>
        <v>4059.4</v>
      </c>
      <c r="J2052" s="5">
        <f t="shared" ref="J2052:J2053" si="1482">J2053</f>
        <v>0</v>
      </c>
      <c r="K2052" s="19"/>
    </row>
    <row r="2053" spans="1:11" ht="31.5" x14ac:dyDescent="0.25">
      <c r="A2053" s="4" t="s">
        <v>246</v>
      </c>
      <c r="B2053" s="4" t="s">
        <v>34</v>
      </c>
      <c r="C2053" s="4" t="s">
        <v>97</v>
      </c>
      <c r="D2053" s="4" t="s">
        <v>201</v>
      </c>
      <c r="E2053" s="4" t="s">
        <v>15</v>
      </c>
      <c r="F2053" s="14" t="s">
        <v>560</v>
      </c>
      <c r="G2053" s="5">
        <f t="shared" si="1481"/>
        <v>4059.4</v>
      </c>
      <c r="H2053" s="5">
        <f t="shared" si="1481"/>
        <v>4059.4</v>
      </c>
      <c r="I2053" s="5">
        <f t="shared" si="1481"/>
        <v>4059.4</v>
      </c>
      <c r="J2053" s="5">
        <f t="shared" si="1482"/>
        <v>0</v>
      </c>
      <c r="K2053" s="19"/>
    </row>
    <row r="2054" spans="1:11" ht="31.5" x14ac:dyDescent="0.25">
      <c r="A2054" s="4" t="s">
        <v>246</v>
      </c>
      <c r="B2054" s="4" t="s">
        <v>34</v>
      </c>
      <c r="C2054" s="4" t="s">
        <v>97</v>
      </c>
      <c r="D2054" s="4" t="s">
        <v>201</v>
      </c>
      <c r="E2054" s="4" t="s">
        <v>16</v>
      </c>
      <c r="F2054" s="14" t="s">
        <v>561</v>
      </c>
      <c r="G2054" s="5">
        <v>4059.4</v>
      </c>
      <c r="H2054" s="5">
        <v>4059.4</v>
      </c>
      <c r="I2054" s="5">
        <v>4059.4</v>
      </c>
      <c r="J2054" s="5"/>
      <c r="K2054" s="19"/>
    </row>
    <row r="2055" spans="1:11" ht="63" x14ac:dyDescent="0.25">
      <c r="A2055" s="4" t="s">
        <v>246</v>
      </c>
      <c r="B2055" s="4" t="s">
        <v>34</v>
      </c>
      <c r="C2055" s="4" t="s">
        <v>97</v>
      </c>
      <c r="D2055" s="4" t="s">
        <v>906</v>
      </c>
      <c r="E2055" s="4"/>
      <c r="F2055" s="14" t="s">
        <v>1268</v>
      </c>
      <c r="G2055" s="5">
        <f t="shared" ref="G2055:I2057" si="1483">G2056</f>
        <v>40907.200000000004</v>
      </c>
      <c r="H2055" s="5">
        <f t="shared" si="1483"/>
        <v>33284.699999999997</v>
      </c>
      <c r="I2055" s="5">
        <f t="shared" si="1483"/>
        <v>0</v>
      </c>
      <c r="J2055" s="5">
        <f t="shared" ref="J2055:J2057" si="1484">J2056</f>
        <v>0</v>
      </c>
      <c r="K2055" s="19"/>
    </row>
    <row r="2056" spans="1:11" ht="63" x14ac:dyDescent="0.25">
      <c r="A2056" s="4" t="s">
        <v>246</v>
      </c>
      <c r="B2056" s="4" t="s">
        <v>34</v>
      </c>
      <c r="C2056" s="4" t="s">
        <v>97</v>
      </c>
      <c r="D2056" s="4" t="s">
        <v>1052</v>
      </c>
      <c r="E2056" s="4"/>
      <c r="F2056" s="14" t="s">
        <v>641</v>
      </c>
      <c r="G2056" s="5">
        <f t="shared" si="1483"/>
        <v>40907.200000000004</v>
      </c>
      <c r="H2056" s="5">
        <f t="shared" si="1483"/>
        <v>33284.699999999997</v>
      </c>
      <c r="I2056" s="5">
        <f t="shared" si="1483"/>
        <v>0</v>
      </c>
      <c r="J2056" s="5">
        <f t="shared" si="1484"/>
        <v>0</v>
      </c>
      <c r="K2056" s="19"/>
    </row>
    <row r="2057" spans="1:11" ht="31.5" x14ac:dyDescent="0.25">
      <c r="A2057" s="4" t="s">
        <v>246</v>
      </c>
      <c r="B2057" s="4" t="s">
        <v>34</v>
      </c>
      <c r="C2057" s="4" t="s">
        <v>97</v>
      </c>
      <c r="D2057" s="4" t="s">
        <v>1052</v>
      </c>
      <c r="E2057" s="4" t="s">
        <v>15</v>
      </c>
      <c r="F2057" s="14" t="s">
        <v>560</v>
      </c>
      <c r="G2057" s="5">
        <f t="shared" si="1483"/>
        <v>40907.200000000004</v>
      </c>
      <c r="H2057" s="5">
        <f t="shared" si="1483"/>
        <v>33284.699999999997</v>
      </c>
      <c r="I2057" s="5">
        <f t="shared" si="1483"/>
        <v>0</v>
      </c>
      <c r="J2057" s="5">
        <f t="shared" si="1484"/>
        <v>0</v>
      </c>
      <c r="K2057" s="19"/>
    </row>
    <row r="2058" spans="1:11" ht="31.5" x14ac:dyDescent="0.25">
      <c r="A2058" s="4" t="s">
        <v>246</v>
      </c>
      <c r="B2058" s="4" t="s">
        <v>34</v>
      </c>
      <c r="C2058" s="4" t="s">
        <v>97</v>
      </c>
      <c r="D2058" s="4" t="s">
        <v>1052</v>
      </c>
      <c r="E2058" s="4" t="s">
        <v>16</v>
      </c>
      <c r="F2058" s="14" t="s">
        <v>561</v>
      </c>
      <c r="G2058" s="5">
        <v>40907.200000000004</v>
      </c>
      <c r="H2058" s="5">
        <v>33284.699999999997</v>
      </c>
      <c r="I2058" s="5">
        <v>0</v>
      </c>
      <c r="J2058" s="5"/>
      <c r="K2058" s="19"/>
    </row>
    <row r="2059" spans="1:11" ht="94.5" x14ac:dyDescent="0.25">
      <c r="A2059" s="4" t="s">
        <v>246</v>
      </c>
      <c r="B2059" s="4" t="s">
        <v>34</v>
      </c>
      <c r="C2059" s="4" t="s">
        <v>97</v>
      </c>
      <c r="D2059" s="4" t="s">
        <v>1017</v>
      </c>
      <c r="E2059" s="4"/>
      <c r="F2059" s="14" t="s">
        <v>1015</v>
      </c>
      <c r="G2059" s="5">
        <f t="shared" ref="G2059:I2061" si="1485">G2060</f>
        <v>13428</v>
      </c>
      <c r="H2059" s="5">
        <f t="shared" si="1485"/>
        <v>48044.5</v>
      </c>
      <c r="I2059" s="5">
        <f t="shared" si="1485"/>
        <v>113160</v>
      </c>
      <c r="J2059" s="5">
        <f t="shared" ref="J2059:J2061" si="1486">J2060</f>
        <v>0</v>
      </c>
      <c r="K2059" s="19"/>
    </row>
    <row r="2060" spans="1:11" ht="78.75" x14ac:dyDescent="0.25">
      <c r="A2060" s="4" t="s">
        <v>246</v>
      </c>
      <c r="B2060" s="4" t="s">
        <v>34</v>
      </c>
      <c r="C2060" s="4" t="s">
        <v>97</v>
      </c>
      <c r="D2060" s="4" t="s">
        <v>1019</v>
      </c>
      <c r="E2060" s="4"/>
      <c r="F2060" s="14" t="s">
        <v>1018</v>
      </c>
      <c r="G2060" s="5">
        <f t="shared" si="1485"/>
        <v>13428</v>
      </c>
      <c r="H2060" s="5">
        <f t="shared" si="1485"/>
        <v>48044.5</v>
      </c>
      <c r="I2060" s="5">
        <f t="shared" si="1485"/>
        <v>113160</v>
      </c>
      <c r="J2060" s="5">
        <f t="shared" si="1486"/>
        <v>0</v>
      </c>
      <c r="K2060" s="19"/>
    </row>
    <row r="2061" spans="1:11" ht="31.5" x14ac:dyDescent="0.25">
      <c r="A2061" s="4" t="s">
        <v>246</v>
      </c>
      <c r="B2061" s="4" t="s">
        <v>34</v>
      </c>
      <c r="C2061" s="4" t="s">
        <v>97</v>
      </c>
      <c r="D2061" s="4" t="s">
        <v>1019</v>
      </c>
      <c r="E2061" s="4" t="s">
        <v>15</v>
      </c>
      <c r="F2061" s="14" t="s">
        <v>560</v>
      </c>
      <c r="G2061" s="5">
        <f t="shared" si="1485"/>
        <v>13428</v>
      </c>
      <c r="H2061" s="5">
        <f t="shared" si="1485"/>
        <v>48044.5</v>
      </c>
      <c r="I2061" s="5">
        <f t="shared" si="1485"/>
        <v>113160</v>
      </c>
      <c r="J2061" s="5">
        <f t="shared" si="1486"/>
        <v>0</v>
      </c>
      <c r="K2061" s="19"/>
    </row>
    <row r="2062" spans="1:11" ht="31.5" x14ac:dyDescent="0.25">
      <c r="A2062" s="4" t="s">
        <v>246</v>
      </c>
      <c r="B2062" s="4" t="s">
        <v>34</v>
      </c>
      <c r="C2062" s="4" t="s">
        <v>97</v>
      </c>
      <c r="D2062" s="4" t="s">
        <v>1019</v>
      </c>
      <c r="E2062" s="4" t="s">
        <v>16</v>
      </c>
      <c r="F2062" s="14" t="s">
        <v>561</v>
      </c>
      <c r="G2062" s="5">
        <v>13428</v>
      </c>
      <c r="H2062" s="5">
        <v>48044.5</v>
      </c>
      <c r="I2062" s="5">
        <v>113160</v>
      </c>
      <c r="J2062" s="5"/>
      <c r="K2062" s="19"/>
    </row>
    <row r="2063" spans="1:11" ht="31.5" x14ac:dyDescent="0.25">
      <c r="A2063" s="4" t="s">
        <v>246</v>
      </c>
      <c r="B2063" s="4" t="s">
        <v>34</v>
      </c>
      <c r="C2063" s="4" t="s">
        <v>97</v>
      </c>
      <c r="D2063" s="4" t="s">
        <v>209</v>
      </c>
      <c r="E2063" s="4"/>
      <c r="F2063" s="14" t="s">
        <v>1274</v>
      </c>
      <c r="G2063" s="5">
        <f t="shared" ref="G2063:I2066" si="1487">G2064</f>
        <v>2312.6</v>
      </c>
      <c r="H2063" s="5">
        <f t="shared" si="1487"/>
        <v>2312.6</v>
      </c>
      <c r="I2063" s="5">
        <f t="shared" si="1487"/>
        <v>2312.6</v>
      </c>
      <c r="J2063" s="5">
        <f t="shared" ref="J2063:J2066" si="1488">J2064</f>
        <v>0</v>
      </c>
      <c r="K2063" s="19"/>
    </row>
    <row r="2064" spans="1:11" ht="31.5" x14ac:dyDescent="0.25">
      <c r="A2064" s="4" t="s">
        <v>246</v>
      </c>
      <c r="B2064" s="4" t="s">
        <v>34</v>
      </c>
      <c r="C2064" s="4" t="s">
        <v>97</v>
      </c>
      <c r="D2064" s="4" t="s">
        <v>210</v>
      </c>
      <c r="E2064" s="4"/>
      <c r="F2064" s="14" t="s">
        <v>1275</v>
      </c>
      <c r="G2064" s="5">
        <f t="shared" si="1487"/>
        <v>2312.6</v>
      </c>
      <c r="H2064" s="5">
        <f t="shared" si="1487"/>
        <v>2312.6</v>
      </c>
      <c r="I2064" s="5">
        <f t="shared" si="1487"/>
        <v>2312.6</v>
      </c>
      <c r="J2064" s="5">
        <f t="shared" si="1488"/>
        <v>0</v>
      </c>
      <c r="K2064" s="19"/>
    </row>
    <row r="2065" spans="1:11" ht="47.25" x14ac:dyDescent="0.25">
      <c r="A2065" s="4" t="s">
        <v>246</v>
      </c>
      <c r="B2065" s="4" t="s">
        <v>34</v>
      </c>
      <c r="C2065" s="4" t="s">
        <v>97</v>
      </c>
      <c r="D2065" s="4" t="s">
        <v>202</v>
      </c>
      <c r="E2065" s="4"/>
      <c r="F2065" s="14" t="s">
        <v>1281</v>
      </c>
      <c r="G2065" s="5">
        <f t="shared" si="1487"/>
        <v>2312.6</v>
      </c>
      <c r="H2065" s="5">
        <f t="shared" si="1487"/>
        <v>2312.6</v>
      </c>
      <c r="I2065" s="5">
        <f t="shared" si="1487"/>
        <v>2312.6</v>
      </c>
      <c r="J2065" s="5">
        <f t="shared" si="1488"/>
        <v>0</v>
      </c>
      <c r="K2065" s="19"/>
    </row>
    <row r="2066" spans="1:11" ht="31.5" x14ac:dyDescent="0.25">
      <c r="A2066" s="4" t="s">
        <v>246</v>
      </c>
      <c r="B2066" s="4" t="s">
        <v>34</v>
      </c>
      <c r="C2066" s="4" t="s">
        <v>97</v>
      </c>
      <c r="D2066" s="4" t="s">
        <v>202</v>
      </c>
      <c r="E2066" s="4" t="s">
        <v>15</v>
      </c>
      <c r="F2066" s="14" t="s">
        <v>560</v>
      </c>
      <c r="G2066" s="5">
        <f t="shared" si="1487"/>
        <v>2312.6</v>
      </c>
      <c r="H2066" s="5">
        <f t="shared" si="1487"/>
        <v>2312.6</v>
      </c>
      <c r="I2066" s="5">
        <f t="shared" si="1487"/>
        <v>2312.6</v>
      </c>
      <c r="J2066" s="5">
        <f t="shared" si="1488"/>
        <v>0</v>
      </c>
      <c r="K2066" s="19"/>
    </row>
    <row r="2067" spans="1:11" ht="31.5" x14ac:dyDescent="0.25">
      <c r="A2067" s="4" t="s">
        <v>246</v>
      </c>
      <c r="B2067" s="4" t="s">
        <v>34</v>
      </c>
      <c r="C2067" s="4" t="s">
        <v>97</v>
      </c>
      <c r="D2067" s="4" t="s">
        <v>202</v>
      </c>
      <c r="E2067" s="4" t="s">
        <v>16</v>
      </c>
      <c r="F2067" s="14" t="s">
        <v>561</v>
      </c>
      <c r="G2067" s="5">
        <v>2312.6</v>
      </c>
      <c r="H2067" s="5">
        <v>2312.6</v>
      </c>
      <c r="I2067" s="5">
        <v>2312.6</v>
      </c>
      <c r="J2067" s="5"/>
      <c r="K2067" s="19"/>
    </row>
    <row r="2068" spans="1:11" ht="47.25" x14ac:dyDescent="0.25">
      <c r="A2068" s="4" t="s">
        <v>246</v>
      </c>
      <c r="B2068" s="4" t="s">
        <v>34</v>
      </c>
      <c r="C2068" s="4" t="s">
        <v>97</v>
      </c>
      <c r="D2068" s="4" t="s">
        <v>36</v>
      </c>
      <c r="E2068" s="4"/>
      <c r="F2068" s="14" t="s">
        <v>1291</v>
      </c>
      <c r="G2068" s="5">
        <f t="shared" ref="G2068:I2075" si="1489">G2069</f>
        <v>3756</v>
      </c>
      <c r="H2068" s="5">
        <f t="shared" si="1489"/>
        <v>2806</v>
      </c>
      <c r="I2068" s="5">
        <f t="shared" si="1489"/>
        <v>2256</v>
      </c>
      <c r="J2068" s="5">
        <f t="shared" ref="J2068:J2075" si="1490">J2069</f>
        <v>0</v>
      </c>
      <c r="K2068" s="19"/>
    </row>
    <row r="2069" spans="1:11" ht="47.25" x14ac:dyDescent="0.25">
      <c r="A2069" s="4" t="s">
        <v>246</v>
      </c>
      <c r="B2069" s="4" t="s">
        <v>34</v>
      </c>
      <c r="C2069" s="4" t="s">
        <v>97</v>
      </c>
      <c r="D2069" s="4" t="s">
        <v>37</v>
      </c>
      <c r="E2069" s="4"/>
      <c r="F2069" s="14" t="s">
        <v>1292</v>
      </c>
      <c r="G2069" s="5">
        <f t="shared" si="1489"/>
        <v>3756</v>
      </c>
      <c r="H2069" s="5">
        <f t="shared" si="1489"/>
        <v>2806</v>
      </c>
      <c r="I2069" s="5">
        <f t="shared" si="1489"/>
        <v>2256</v>
      </c>
      <c r="J2069" s="5">
        <f t="shared" si="1490"/>
        <v>0</v>
      </c>
      <c r="K2069" s="19"/>
    </row>
    <row r="2070" spans="1:11" ht="63" x14ac:dyDescent="0.25">
      <c r="A2070" s="4" t="s">
        <v>246</v>
      </c>
      <c r="B2070" s="4" t="s">
        <v>34</v>
      </c>
      <c r="C2070" s="4" t="s">
        <v>97</v>
      </c>
      <c r="D2070" s="4" t="s">
        <v>211</v>
      </c>
      <c r="E2070" s="4"/>
      <c r="F2070" s="14" t="s">
        <v>1296</v>
      </c>
      <c r="G2070" s="5">
        <f>G2074+G2071</f>
        <v>3756</v>
      </c>
      <c r="H2070" s="5">
        <f t="shared" ref="H2070:J2070" si="1491">H2074+H2071</f>
        <v>2806</v>
      </c>
      <c r="I2070" s="5">
        <f t="shared" si="1491"/>
        <v>2256</v>
      </c>
      <c r="J2070" s="5">
        <f t="shared" si="1491"/>
        <v>0</v>
      </c>
      <c r="K2070" s="19"/>
    </row>
    <row r="2071" spans="1:11" ht="31.5" x14ac:dyDescent="0.25">
      <c r="A2071" s="4" t="s">
        <v>246</v>
      </c>
      <c r="B2071" s="4" t="s">
        <v>34</v>
      </c>
      <c r="C2071" s="4" t="s">
        <v>97</v>
      </c>
      <c r="D2071" s="4" t="s">
        <v>357</v>
      </c>
      <c r="E2071" s="4"/>
      <c r="F2071" s="14" t="s">
        <v>967</v>
      </c>
      <c r="G2071" s="5">
        <f>G2072</f>
        <v>1500</v>
      </c>
      <c r="H2071" s="5">
        <f t="shared" ref="H2071:J2072" si="1492">H2072</f>
        <v>550</v>
      </c>
      <c r="I2071" s="5">
        <f t="shared" si="1492"/>
        <v>0</v>
      </c>
      <c r="J2071" s="5">
        <f t="shared" si="1492"/>
        <v>0</v>
      </c>
      <c r="K2071" s="19"/>
    </row>
    <row r="2072" spans="1:11" ht="31.5" x14ac:dyDescent="0.25">
      <c r="A2072" s="4" t="s">
        <v>246</v>
      </c>
      <c r="B2072" s="4" t="s">
        <v>34</v>
      </c>
      <c r="C2072" s="4" t="s">
        <v>97</v>
      </c>
      <c r="D2072" s="4" t="s">
        <v>357</v>
      </c>
      <c r="E2072" s="4" t="s">
        <v>15</v>
      </c>
      <c r="F2072" s="14" t="s">
        <v>560</v>
      </c>
      <c r="G2072" s="5">
        <f>G2073</f>
        <v>1500</v>
      </c>
      <c r="H2072" s="5">
        <f t="shared" si="1492"/>
        <v>550</v>
      </c>
      <c r="I2072" s="5">
        <f t="shared" si="1492"/>
        <v>0</v>
      </c>
      <c r="J2072" s="5">
        <f t="shared" si="1492"/>
        <v>0</v>
      </c>
      <c r="K2072" s="19"/>
    </row>
    <row r="2073" spans="1:11" ht="31.5" x14ac:dyDescent="0.25">
      <c r="A2073" s="4" t="s">
        <v>246</v>
      </c>
      <c r="B2073" s="4" t="s">
        <v>34</v>
      </c>
      <c r="C2073" s="4" t="s">
        <v>97</v>
      </c>
      <c r="D2073" s="4" t="s">
        <v>357</v>
      </c>
      <c r="E2073" s="4" t="s">
        <v>16</v>
      </c>
      <c r="F2073" s="14" t="s">
        <v>561</v>
      </c>
      <c r="G2073" s="5">
        <v>1500</v>
      </c>
      <c r="H2073" s="5">
        <v>550</v>
      </c>
      <c r="I2073" s="5">
        <v>0</v>
      </c>
      <c r="J2073" s="5"/>
      <c r="K2073" s="19"/>
    </row>
    <row r="2074" spans="1:11" x14ac:dyDescent="0.25">
      <c r="A2074" s="4" t="s">
        <v>246</v>
      </c>
      <c r="B2074" s="4" t="s">
        <v>34</v>
      </c>
      <c r="C2074" s="4" t="s">
        <v>97</v>
      </c>
      <c r="D2074" s="4" t="s">
        <v>203</v>
      </c>
      <c r="E2074" s="4"/>
      <c r="F2074" s="14" t="s">
        <v>658</v>
      </c>
      <c r="G2074" s="5">
        <f t="shared" si="1489"/>
        <v>2256</v>
      </c>
      <c r="H2074" s="5">
        <f t="shared" si="1489"/>
        <v>2256</v>
      </c>
      <c r="I2074" s="5">
        <f t="shared" si="1489"/>
        <v>2256</v>
      </c>
      <c r="J2074" s="5">
        <f t="shared" si="1490"/>
        <v>0</v>
      </c>
      <c r="K2074" s="19"/>
    </row>
    <row r="2075" spans="1:11" ht="31.5" x14ac:dyDescent="0.25">
      <c r="A2075" s="4" t="s">
        <v>246</v>
      </c>
      <c r="B2075" s="4" t="s">
        <v>34</v>
      </c>
      <c r="C2075" s="4" t="s">
        <v>97</v>
      </c>
      <c r="D2075" s="4" t="s">
        <v>203</v>
      </c>
      <c r="E2075" s="4" t="s">
        <v>15</v>
      </c>
      <c r="F2075" s="14" t="s">
        <v>560</v>
      </c>
      <c r="G2075" s="5">
        <f t="shared" si="1489"/>
        <v>2256</v>
      </c>
      <c r="H2075" s="5">
        <f t="shared" si="1489"/>
        <v>2256</v>
      </c>
      <c r="I2075" s="5">
        <f t="shared" si="1489"/>
        <v>2256</v>
      </c>
      <c r="J2075" s="5">
        <f t="shared" si="1490"/>
        <v>0</v>
      </c>
      <c r="K2075" s="19"/>
    </row>
    <row r="2076" spans="1:11" ht="31.5" x14ac:dyDescent="0.25">
      <c r="A2076" s="4" t="s">
        <v>246</v>
      </c>
      <c r="B2076" s="4" t="s">
        <v>34</v>
      </c>
      <c r="C2076" s="4" t="s">
        <v>97</v>
      </c>
      <c r="D2076" s="4" t="s">
        <v>203</v>
      </c>
      <c r="E2076" s="4" t="s">
        <v>16</v>
      </c>
      <c r="F2076" s="14" t="s">
        <v>561</v>
      </c>
      <c r="G2076" s="5">
        <v>2256</v>
      </c>
      <c r="H2076" s="5">
        <v>2256</v>
      </c>
      <c r="I2076" s="5">
        <v>2256</v>
      </c>
      <c r="J2076" s="5"/>
      <c r="K2076" s="19"/>
    </row>
    <row r="2077" spans="1:11" ht="31.5" x14ac:dyDescent="0.25">
      <c r="A2077" s="4" t="s">
        <v>246</v>
      </c>
      <c r="B2077" s="4" t="s">
        <v>34</v>
      </c>
      <c r="C2077" s="4" t="s">
        <v>97</v>
      </c>
      <c r="D2077" s="4" t="s">
        <v>212</v>
      </c>
      <c r="E2077" s="4"/>
      <c r="F2077" s="14" t="s">
        <v>1330</v>
      </c>
      <c r="G2077" s="5">
        <f t="shared" ref="G2077:I2081" si="1493">G2078</f>
        <v>10227.299999999999</v>
      </c>
      <c r="H2077" s="5">
        <f t="shared" si="1493"/>
        <v>10227.299999999999</v>
      </c>
      <c r="I2077" s="5">
        <f t="shared" si="1493"/>
        <v>10227.299999999999</v>
      </c>
      <c r="J2077" s="5">
        <f t="shared" ref="J2077:J2081" si="1494">J2078</f>
        <v>0</v>
      </c>
      <c r="K2077" s="19"/>
    </row>
    <row r="2078" spans="1:11" ht="47.25" x14ac:dyDescent="0.25">
      <c r="A2078" s="4" t="s">
        <v>246</v>
      </c>
      <c r="B2078" s="4" t="s">
        <v>34</v>
      </c>
      <c r="C2078" s="4" t="s">
        <v>97</v>
      </c>
      <c r="D2078" s="4" t="s">
        <v>213</v>
      </c>
      <c r="E2078" s="4"/>
      <c r="F2078" s="14" t="s">
        <v>1344</v>
      </c>
      <c r="G2078" s="5">
        <f t="shared" si="1493"/>
        <v>10227.299999999999</v>
      </c>
      <c r="H2078" s="5">
        <f t="shared" si="1493"/>
        <v>10227.299999999999</v>
      </c>
      <c r="I2078" s="5">
        <f t="shared" si="1493"/>
        <v>10227.299999999999</v>
      </c>
      <c r="J2078" s="5">
        <f t="shared" si="1494"/>
        <v>0</v>
      </c>
      <c r="K2078" s="19"/>
    </row>
    <row r="2079" spans="1:11" ht="47.25" x14ac:dyDescent="0.25">
      <c r="A2079" s="4" t="s">
        <v>246</v>
      </c>
      <c r="B2079" s="4" t="s">
        <v>34</v>
      </c>
      <c r="C2079" s="4" t="s">
        <v>97</v>
      </c>
      <c r="D2079" s="4" t="s">
        <v>214</v>
      </c>
      <c r="E2079" s="4"/>
      <c r="F2079" s="14" t="s">
        <v>1347</v>
      </c>
      <c r="G2079" s="5">
        <f t="shared" si="1493"/>
        <v>10227.299999999999</v>
      </c>
      <c r="H2079" s="5">
        <f t="shared" si="1493"/>
        <v>10227.299999999999</v>
      </c>
      <c r="I2079" s="5">
        <f t="shared" si="1493"/>
        <v>10227.299999999999</v>
      </c>
      <c r="J2079" s="5">
        <f t="shared" si="1494"/>
        <v>0</v>
      </c>
      <c r="K2079" s="19"/>
    </row>
    <row r="2080" spans="1:11" ht="31.5" x14ac:dyDescent="0.25">
      <c r="A2080" s="4" t="s">
        <v>246</v>
      </c>
      <c r="B2080" s="4" t="s">
        <v>34</v>
      </c>
      <c r="C2080" s="4" t="s">
        <v>97</v>
      </c>
      <c r="D2080" s="4" t="s">
        <v>204</v>
      </c>
      <c r="E2080" s="4"/>
      <c r="F2080" s="14" t="s">
        <v>982</v>
      </c>
      <c r="G2080" s="5">
        <f t="shared" si="1493"/>
        <v>10227.299999999999</v>
      </c>
      <c r="H2080" s="5">
        <f t="shared" si="1493"/>
        <v>10227.299999999999</v>
      </c>
      <c r="I2080" s="5">
        <f t="shared" si="1493"/>
        <v>10227.299999999999</v>
      </c>
      <c r="J2080" s="5">
        <f t="shared" si="1494"/>
        <v>0</v>
      </c>
      <c r="K2080" s="19"/>
    </row>
    <row r="2081" spans="1:11" x14ac:dyDescent="0.25">
      <c r="A2081" s="4" t="s">
        <v>246</v>
      </c>
      <c r="B2081" s="4" t="s">
        <v>34</v>
      </c>
      <c r="C2081" s="4" t="s">
        <v>97</v>
      </c>
      <c r="D2081" s="4" t="s">
        <v>204</v>
      </c>
      <c r="E2081" s="4" t="s">
        <v>17</v>
      </c>
      <c r="F2081" s="14" t="s">
        <v>576</v>
      </c>
      <c r="G2081" s="5">
        <f t="shared" si="1493"/>
        <v>10227.299999999999</v>
      </c>
      <c r="H2081" s="5">
        <f t="shared" si="1493"/>
        <v>10227.299999999999</v>
      </c>
      <c r="I2081" s="5">
        <f t="shared" si="1493"/>
        <v>10227.299999999999</v>
      </c>
      <c r="J2081" s="5">
        <f t="shared" si="1494"/>
        <v>0</v>
      </c>
      <c r="K2081" s="19"/>
    </row>
    <row r="2082" spans="1:11" ht="63" x14ac:dyDescent="0.25">
      <c r="A2082" s="4" t="s">
        <v>246</v>
      </c>
      <c r="B2082" s="4" t="s">
        <v>34</v>
      </c>
      <c r="C2082" s="4" t="s">
        <v>97</v>
      </c>
      <c r="D2082" s="4" t="s">
        <v>204</v>
      </c>
      <c r="E2082" s="4" t="s">
        <v>205</v>
      </c>
      <c r="F2082" s="14" t="s">
        <v>577</v>
      </c>
      <c r="G2082" s="5">
        <v>10227.299999999999</v>
      </c>
      <c r="H2082" s="5">
        <v>10227.299999999999</v>
      </c>
      <c r="I2082" s="5">
        <v>10227.299999999999</v>
      </c>
      <c r="J2082" s="5"/>
      <c r="K2082" s="19"/>
    </row>
    <row r="2083" spans="1:11" s="10" customFormat="1" x14ac:dyDescent="0.25">
      <c r="A2083" s="9" t="s">
        <v>246</v>
      </c>
      <c r="B2083" s="9" t="s">
        <v>34</v>
      </c>
      <c r="C2083" s="9" t="s">
        <v>55</v>
      </c>
      <c r="D2083" s="9"/>
      <c r="E2083" s="9"/>
      <c r="F2083" s="13" t="s">
        <v>539</v>
      </c>
      <c r="G2083" s="11">
        <f>G2084+G2089</f>
        <v>545.70000000000005</v>
      </c>
      <c r="H2083" s="11">
        <f t="shared" ref="H2083:J2083" si="1495">H2084+H2089</f>
        <v>204</v>
      </c>
      <c r="I2083" s="11">
        <f t="shared" si="1495"/>
        <v>168</v>
      </c>
      <c r="J2083" s="11">
        <f t="shared" si="1495"/>
        <v>0</v>
      </c>
      <c r="K2083" s="18"/>
    </row>
    <row r="2084" spans="1:11" ht="31.5" x14ac:dyDescent="0.25">
      <c r="A2084" s="4" t="s">
        <v>246</v>
      </c>
      <c r="B2084" s="4" t="s">
        <v>34</v>
      </c>
      <c r="C2084" s="4" t="s">
        <v>55</v>
      </c>
      <c r="D2084" s="4" t="s">
        <v>209</v>
      </c>
      <c r="E2084" s="4"/>
      <c r="F2084" s="14" t="s">
        <v>1274</v>
      </c>
      <c r="G2084" s="5">
        <f t="shared" ref="G2084:I2087" si="1496">G2085</f>
        <v>228.2</v>
      </c>
      <c r="H2084" s="5">
        <f t="shared" si="1496"/>
        <v>153.19999999999999</v>
      </c>
      <c r="I2084" s="5">
        <f t="shared" si="1496"/>
        <v>117.2</v>
      </c>
      <c r="J2084" s="5">
        <f t="shared" ref="J2084:J2087" si="1497">J2085</f>
        <v>0</v>
      </c>
      <c r="K2084" s="19"/>
    </row>
    <row r="2085" spans="1:11" ht="31.5" x14ac:dyDescent="0.25">
      <c r="A2085" s="4" t="s">
        <v>246</v>
      </c>
      <c r="B2085" s="4" t="s">
        <v>34</v>
      </c>
      <c r="C2085" s="4" t="s">
        <v>55</v>
      </c>
      <c r="D2085" s="4" t="s">
        <v>210</v>
      </c>
      <c r="E2085" s="4"/>
      <c r="F2085" s="14" t="s">
        <v>1275</v>
      </c>
      <c r="G2085" s="5">
        <f t="shared" si="1496"/>
        <v>228.2</v>
      </c>
      <c r="H2085" s="5">
        <f t="shared" si="1496"/>
        <v>153.19999999999999</v>
      </c>
      <c r="I2085" s="5">
        <f t="shared" si="1496"/>
        <v>117.2</v>
      </c>
      <c r="J2085" s="5">
        <f t="shared" si="1497"/>
        <v>0</v>
      </c>
      <c r="K2085" s="19"/>
    </row>
    <row r="2086" spans="1:11" ht="47.25" x14ac:dyDescent="0.25">
      <c r="A2086" s="4" t="s">
        <v>246</v>
      </c>
      <c r="B2086" s="4" t="s">
        <v>34</v>
      </c>
      <c r="C2086" s="4" t="s">
        <v>55</v>
      </c>
      <c r="D2086" s="4" t="s">
        <v>215</v>
      </c>
      <c r="E2086" s="4"/>
      <c r="F2086" s="14" t="s">
        <v>1282</v>
      </c>
      <c r="G2086" s="5">
        <f t="shared" si="1496"/>
        <v>228.2</v>
      </c>
      <c r="H2086" s="5">
        <f t="shared" si="1496"/>
        <v>153.19999999999999</v>
      </c>
      <c r="I2086" s="5">
        <f t="shared" si="1496"/>
        <v>117.2</v>
      </c>
      <c r="J2086" s="5">
        <f t="shared" si="1497"/>
        <v>0</v>
      </c>
      <c r="K2086" s="19"/>
    </row>
    <row r="2087" spans="1:11" ht="31.5" x14ac:dyDescent="0.25">
      <c r="A2087" s="4" t="s">
        <v>246</v>
      </c>
      <c r="B2087" s="4" t="s">
        <v>34</v>
      </c>
      <c r="C2087" s="4" t="s">
        <v>55</v>
      </c>
      <c r="D2087" s="4" t="s">
        <v>215</v>
      </c>
      <c r="E2087" s="4" t="s">
        <v>15</v>
      </c>
      <c r="F2087" s="14" t="s">
        <v>560</v>
      </c>
      <c r="G2087" s="5">
        <f t="shared" si="1496"/>
        <v>228.2</v>
      </c>
      <c r="H2087" s="5">
        <f t="shared" si="1496"/>
        <v>153.19999999999999</v>
      </c>
      <c r="I2087" s="5">
        <f t="shared" si="1496"/>
        <v>117.2</v>
      </c>
      <c r="J2087" s="5">
        <f t="shared" si="1497"/>
        <v>0</v>
      </c>
      <c r="K2087" s="19"/>
    </row>
    <row r="2088" spans="1:11" ht="31.5" x14ac:dyDescent="0.25">
      <c r="A2088" s="4" t="s">
        <v>246</v>
      </c>
      <c r="B2088" s="4" t="s">
        <v>34</v>
      </c>
      <c r="C2088" s="4" t="s">
        <v>55</v>
      </c>
      <c r="D2088" s="4" t="s">
        <v>215</v>
      </c>
      <c r="E2088" s="4" t="s">
        <v>16</v>
      </c>
      <c r="F2088" s="14" t="s">
        <v>561</v>
      </c>
      <c r="G2088" s="5">
        <v>228.2</v>
      </c>
      <c r="H2088" s="5">
        <v>153.19999999999999</v>
      </c>
      <c r="I2088" s="5">
        <v>117.2</v>
      </c>
      <c r="J2088" s="5"/>
      <c r="K2088" s="19"/>
    </row>
    <row r="2089" spans="1:11" ht="31.5" x14ac:dyDescent="0.25">
      <c r="A2089" s="4" t="s">
        <v>246</v>
      </c>
      <c r="B2089" s="4" t="s">
        <v>34</v>
      </c>
      <c r="C2089" s="4" t="s">
        <v>55</v>
      </c>
      <c r="D2089" s="4" t="s">
        <v>56</v>
      </c>
      <c r="E2089" s="4"/>
      <c r="F2089" s="14" t="s">
        <v>1358</v>
      </c>
      <c r="G2089" s="5">
        <f>G2090</f>
        <v>317.5</v>
      </c>
      <c r="H2089" s="5">
        <f t="shared" ref="H2089:J2089" si="1498">H2090</f>
        <v>50.8</v>
      </c>
      <c r="I2089" s="5">
        <f t="shared" si="1498"/>
        <v>50.8</v>
      </c>
      <c r="J2089" s="5">
        <f t="shared" si="1498"/>
        <v>0</v>
      </c>
      <c r="K2089" s="19"/>
    </row>
    <row r="2090" spans="1:11" ht="31.5" x14ac:dyDescent="0.25">
      <c r="A2090" s="4" t="s">
        <v>246</v>
      </c>
      <c r="B2090" s="4" t="s">
        <v>34</v>
      </c>
      <c r="C2090" s="4" t="s">
        <v>55</v>
      </c>
      <c r="D2090" s="4" t="s">
        <v>65</v>
      </c>
      <c r="E2090" s="4"/>
      <c r="F2090" s="14" t="s">
        <v>1363</v>
      </c>
      <c r="G2090" s="5">
        <f t="shared" ref="G2090:I2092" si="1499">G2091</f>
        <v>317.5</v>
      </c>
      <c r="H2090" s="5">
        <f t="shared" si="1499"/>
        <v>50.8</v>
      </c>
      <c r="I2090" s="5">
        <f t="shared" si="1499"/>
        <v>50.8</v>
      </c>
      <c r="J2090" s="5">
        <f t="shared" ref="J2090:J2092" si="1500">J2091</f>
        <v>0</v>
      </c>
      <c r="K2090" s="19"/>
    </row>
    <row r="2091" spans="1:11" ht="78.75" x14ac:dyDescent="0.25">
      <c r="A2091" s="4" t="s">
        <v>246</v>
      </c>
      <c r="B2091" s="4" t="s">
        <v>34</v>
      </c>
      <c r="C2091" s="4" t="s">
        <v>55</v>
      </c>
      <c r="D2091" s="4" t="s">
        <v>216</v>
      </c>
      <c r="E2091" s="4"/>
      <c r="F2091" s="14" t="s">
        <v>1365</v>
      </c>
      <c r="G2091" s="5">
        <f>G2092+G2094</f>
        <v>317.5</v>
      </c>
      <c r="H2091" s="5">
        <f t="shared" ref="H2091:J2091" si="1501">H2092+H2094</f>
        <v>50.8</v>
      </c>
      <c r="I2091" s="5">
        <f t="shared" si="1501"/>
        <v>50.8</v>
      </c>
      <c r="J2091" s="5">
        <f t="shared" si="1501"/>
        <v>0</v>
      </c>
      <c r="K2091" s="19"/>
    </row>
    <row r="2092" spans="1:11" ht="31.5" x14ac:dyDescent="0.25">
      <c r="A2092" s="4" t="s">
        <v>246</v>
      </c>
      <c r="B2092" s="4" t="s">
        <v>34</v>
      </c>
      <c r="C2092" s="4" t="s">
        <v>55</v>
      </c>
      <c r="D2092" s="4" t="s">
        <v>216</v>
      </c>
      <c r="E2092" s="4" t="s">
        <v>15</v>
      </c>
      <c r="F2092" s="14" t="s">
        <v>560</v>
      </c>
      <c r="G2092" s="5">
        <f t="shared" si="1499"/>
        <v>266.7</v>
      </c>
      <c r="H2092" s="5">
        <f t="shared" si="1499"/>
        <v>50.8</v>
      </c>
      <c r="I2092" s="5">
        <f t="shared" si="1499"/>
        <v>50.8</v>
      </c>
      <c r="J2092" s="5">
        <f t="shared" si="1500"/>
        <v>0</v>
      </c>
      <c r="K2092" s="19"/>
    </row>
    <row r="2093" spans="1:11" ht="31.5" x14ac:dyDescent="0.25">
      <c r="A2093" s="4" t="s">
        <v>246</v>
      </c>
      <c r="B2093" s="4" t="s">
        <v>34</v>
      </c>
      <c r="C2093" s="4" t="s">
        <v>55</v>
      </c>
      <c r="D2093" s="4" t="s">
        <v>216</v>
      </c>
      <c r="E2093" s="4" t="s">
        <v>16</v>
      </c>
      <c r="F2093" s="14" t="s">
        <v>561</v>
      </c>
      <c r="G2093" s="5">
        <v>266.7</v>
      </c>
      <c r="H2093" s="5">
        <v>50.8</v>
      </c>
      <c r="I2093" s="5">
        <v>50.8</v>
      </c>
      <c r="J2093" s="5"/>
      <c r="K2093" s="19"/>
    </row>
    <row r="2094" spans="1:11" x14ac:dyDescent="0.25">
      <c r="A2094" s="4" t="s">
        <v>246</v>
      </c>
      <c r="B2094" s="4" t="s">
        <v>34</v>
      </c>
      <c r="C2094" s="4" t="s">
        <v>55</v>
      </c>
      <c r="D2094" s="4" t="s">
        <v>216</v>
      </c>
      <c r="E2094" s="4" t="s">
        <v>17</v>
      </c>
      <c r="F2094" s="14" t="s">
        <v>576</v>
      </c>
      <c r="G2094" s="5">
        <f>G2095</f>
        <v>50.8</v>
      </c>
      <c r="H2094" s="5">
        <f t="shared" ref="H2094:J2094" si="1502">H2095</f>
        <v>0</v>
      </c>
      <c r="I2094" s="5">
        <f t="shared" si="1502"/>
        <v>0</v>
      </c>
      <c r="J2094" s="5">
        <f t="shared" si="1502"/>
        <v>0</v>
      </c>
      <c r="K2094" s="19"/>
    </row>
    <row r="2095" spans="1:11" x14ac:dyDescent="0.25">
      <c r="A2095" s="4" t="s">
        <v>246</v>
      </c>
      <c r="B2095" s="4" t="s">
        <v>34</v>
      </c>
      <c r="C2095" s="4" t="s">
        <v>55</v>
      </c>
      <c r="D2095" s="4" t="s">
        <v>216</v>
      </c>
      <c r="E2095" s="4" t="s">
        <v>18</v>
      </c>
      <c r="F2095" s="14" t="s">
        <v>578</v>
      </c>
      <c r="G2095" s="5">
        <v>50.8</v>
      </c>
      <c r="H2095" s="5">
        <v>0</v>
      </c>
      <c r="I2095" s="5">
        <v>0</v>
      </c>
      <c r="J2095" s="5"/>
      <c r="K2095" s="19"/>
    </row>
    <row r="2096" spans="1:11" s="3" customFormat="1" x14ac:dyDescent="0.25">
      <c r="A2096" s="7" t="s">
        <v>246</v>
      </c>
      <c r="B2096" s="7" t="s">
        <v>96</v>
      </c>
      <c r="C2096" s="7"/>
      <c r="D2096" s="7"/>
      <c r="E2096" s="7"/>
      <c r="F2096" s="28" t="s">
        <v>519</v>
      </c>
      <c r="G2096" s="8">
        <f>G2097+G2128</f>
        <v>28653.4</v>
      </c>
      <c r="H2096" s="8">
        <f>H2097+H2128</f>
        <v>28038.7</v>
      </c>
      <c r="I2096" s="8">
        <f>I2097+I2128</f>
        <v>28038.7</v>
      </c>
      <c r="J2096" s="8">
        <f>J2097+J2128</f>
        <v>0</v>
      </c>
      <c r="K2096" s="17"/>
    </row>
    <row r="2097" spans="1:11" s="10" customFormat="1" x14ac:dyDescent="0.25">
      <c r="A2097" s="9" t="s">
        <v>246</v>
      </c>
      <c r="B2097" s="9" t="s">
        <v>96</v>
      </c>
      <c r="C2097" s="9" t="s">
        <v>81</v>
      </c>
      <c r="D2097" s="9"/>
      <c r="E2097" s="9"/>
      <c r="F2097" s="13" t="s">
        <v>542</v>
      </c>
      <c r="G2097" s="11">
        <f>G2098+G2104+G2112+G2118</f>
        <v>18632.3</v>
      </c>
      <c r="H2097" s="11">
        <f>H2098+H2104+H2112+H2118</f>
        <v>18632.3</v>
      </c>
      <c r="I2097" s="11">
        <f>I2098+I2104+I2112+I2118</f>
        <v>18632.3</v>
      </c>
      <c r="J2097" s="11">
        <f>J2098+J2104+J2112+J2118</f>
        <v>0</v>
      </c>
      <c r="K2097" s="18"/>
    </row>
    <row r="2098" spans="1:11" ht="31.5" x14ac:dyDescent="0.25">
      <c r="A2098" s="4" t="s">
        <v>246</v>
      </c>
      <c r="B2098" s="4" t="s">
        <v>96</v>
      </c>
      <c r="C2098" s="4" t="s">
        <v>81</v>
      </c>
      <c r="D2098" s="4" t="s">
        <v>218</v>
      </c>
      <c r="E2098" s="4"/>
      <c r="F2098" s="14" t="s">
        <v>1253</v>
      </c>
      <c r="G2098" s="5">
        <f t="shared" ref="G2098:I2102" si="1503">G2099</f>
        <v>665.4</v>
      </c>
      <c r="H2098" s="5">
        <f t="shared" si="1503"/>
        <v>665.4</v>
      </c>
      <c r="I2098" s="5">
        <f t="shared" si="1503"/>
        <v>665.4</v>
      </c>
      <c r="J2098" s="5">
        <f t="shared" ref="J2098:J2102" si="1504">J2099</f>
        <v>0</v>
      </c>
      <c r="K2098" s="19"/>
    </row>
    <row r="2099" spans="1:11" x14ac:dyDescent="0.25">
      <c r="A2099" s="4" t="s">
        <v>246</v>
      </c>
      <c r="B2099" s="4" t="s">
        <v>96</v>
      </c>
      <c r="C2099" s="4" t="s">
        <v>81</v>
      </c>
      <c r="D2099" s="4" t="s">
        <v>220</v>
      </c>
      <c r="E2099" s="4"/>
      <c r="F2099" s="14" t="s">
        <v>1259</v>
      </c>
      <c r="G2099" s="5">
        <f t="shared" si="1503"/>
        <v>665.4</v>
      </c>
      <c r="H2099" s="5">
        <f t="shared" si="1503"/>
        <v>665.4</v>
      </c>
      <c r="I2099" s="5">
        <f t="shared" si="1503"/>
        <v>665.4</v>
      </c>
      <c r="J2099" s="5">
        <f t="shared" si="1504"/>
        <v>0</v>
      </c>
      <c r="K2099" s="19"/>
    </row>
    <row r="2100" spans="1:11" ht="31.5" x14ac:dyDescent="0.25">
      <c r="A2100" s="4" t="s">
        <v>246</v>
      </c>
      <c r="B2100" s="4" t="s">
        <v>96</v>
      </c>
      <c r="C2100" s="4" t="s">
        <v>81</v>
      </c>
      <c r="D2100" s="4" t="s">
        <v>228</v>
      </c>
      <c r="E2100" s="4"/>
      <c r="F2100" s="14" t="s">
        <v>1260</v>
      </c>
      <c r="G2100" s="5">
        <f t="shared" si="1503"/>
        <v>665.4</v>
      </c>
      <c r="H2100" s="5">
        <f t="shared" si="1503"/>
        <v>665.4</v>
      </c>
      <c r="I2100" s="5">
        <f t="shared" si="1503"/>
        <v>665.4</v>
      </c>
      <c r="J2100" s="5">
        <f t="shared" si="1504"/>
        <v>0</v>
      </c>
      <c r="K2100" s="19"/>
    </row>
    <row r="2101" spans="1:11" ht="31.5" x14ac:dyDescent="0.25">
      <c r="A2101" s="4" t="s">
        <v>246</v>
      </c>
      <c r="B2101" s="4" t="s">
        <v>96</v>
      </c>
      <c r="C2101" s="4" t="s">
        <v>81</v>
      </c>
      <c r="D2101" s="4" t="s">
        <v>224</v>
      </c>
      <c r="E2101" s="4"/>
      <c r="F2101" s="14" t="s">
        <v>635</v>
      </c>
      <c r="G2101" s="5">
        <f t="shared" si="1503"/>
        <v>665.4</v>
      </c>
      <c r="H2101" s="5">
        <f t="shared" si="1503"/>
        <v>665.4</v>
      </c>
      <c r="I2101" s="5">
        <f t="shared" si="1503"/>
        <v>665.4</v>
      </c>
      <c r="J2101" s="5">
        <f t="shared" si="1504"/>
        <v>0</v>
      </c>
      <c r="K2101" s="19"/>
    </row>
    <row r="2102" spans="1:11" ht="31.5" x14ac:dyDescent="0.25">
      <c r="A2102" s="4" t="s">
        <v>246</v>
      </c>
      <c r="B2102" s="4" t="s">
        <v>96</v>
      </c>
      <c r="C2102" s="4" t="s">
        <v>81</v>
      </c>
      <c r="D2102" s="4" t="s">
        <v>224</v>
      </c>
      <c r="E2102" s="4" t="s">
        <v>15</v>
      </c>
      <c r="F2102" s="14" t="s">
        <v>560</v>
      </c>
      <c r="G2102" s="5">
        <f t="shared" si="1503"/>
        <v>665.4</v>
      </c>
      <c r="H2102" s="5">
        <f t="shared" si="1503"/>
        <v>665.4</v>
      </c>
      <c r="I2102" s="5">
        <f t="shared" si="1503"/>
        <v>665.4</v>
      </c>
      <c r="J2102" s="5">
        <f t="shared" si="1504"/>
        <v>0</v>
      </c>
      <c r="K2102" s="19"/>
    </row>
    <row r="2103" spans="1:11" ht="31.5" x14ac:dyDescent="0.25">
      <c r="A2103" s="4" t="s">
        <v>246</v>
      </c>
      <c r="B2103" s="4" t="s">
        <v>96</v>
      </c>
      <c r="C2103" s="4" t="s">
        <v>81</v>
      </c>
      <c r="D2103" s="4" t="s">
        <v>224</v>
      </c>
      <c r="E2103" s="4" t="s">
        <v>16</v>
      </c>
      <c r="F2103" s="14" t="s">
        <v>561</v>
      </c>
      <c r="G2103" s="5">
        <v>665.4</v>
      </c>
      <c r="H2103" s="5">
        <v>665.4</v>
      </c>
      <c r="I2103" s="5">
        <v>665.4</v>
      </c>
      <c r="J2103" s="5"/>
      <c r="K2103" s="19"/>
    </row>
    <row r="2104" spans="1:11" ht="31.5" x14ac:dyDescent="0.25">
      <c r="A2104" s="4" t="s">
        <v>246</v>
      </c>
      <c r="B2104" s="4" t="s">
        <v>96</v>
      </c>
      <c r="C2104" s="4" t="s">
        <v>81</v>
      </c>
      <c r="D2104" s="4" t="s">
        <v>209</v>
      </c>
      <c r="E2104" s="4"/>
      <c r="F2104" s="14" t="s">
        <v>1274</v>
      </c>
      <c r="G2104" s="5">
        <f t="shared" ref="G2104:I2104" si="1505">G2105</f>
        <v>11961.9</v>
      </c>
      <c r="H2104" s="5">
        <f t="shared" si="1505"/>
        <v>11961.9</v>
      </c>
      <c r="I2104" s="5">
        <f t="shared" si="1505"/>
        <v>11961.9</v>
      </c>
      <c r="J2104" s="5">
        <f t="shared" ref="J2104" si="1506">J2105</f>
        <v>0</v>
      </c>
      <c r="K2104" s="19"/>
    </row>
    <row r="2105" spans="1:11" ht="31.5" x14ac:dyDescent="0.25">
      <c r="A2105" s="4" t="s">
        <v>246</v>
      </c>
      <c r="B2105" s="4" t="s">
        <v>96</v>
      </c>
      <c r="C2105" s="4" t="s">
        <v>81</v>
      </c>
      <c r="D2105" s="4" t="s">
        <v>210</v>
      </c>
      <c r="E2105" s="4"/>
      <c r="F2105" s="14" t="s">
        <v>1275</v>
      </c>
      <c r="G2105" s="5">
        <f>G2106+G2109</f>
        <v>11961.9</v>
      </c>
      <c r="H2105" s="5">
        <f>H2106+H2109</f>
        <v>11961.9</v>
      </c>
      <c r="I2105" s="5">
        <f>I2106+I2109</f>
        <v>11961.9</v>
      </c>
      <c r="J2105" s="5">
        <f>J2106+J2109</f>
        <v>0</v>
      </c>
      <c r="K2105" s="19"/>
    </row>
    <row r="2106" spans="1:11" ht="31.5" x14ac:dyDescent="0.25">
      <c r="A2106" s="4" t="s">
        <v>246</v>
      </c>
      <c r="B2106" s="4" t="s">
        <v>96</v>
      </c>
      <c r="C2106" s="4" t="s">
        <v>81</v>
      </c>
      <c r="D2106" s="4" t="s">
        <v>225</v>
      </c>
      <c r="E2106" s="4"/>
      <c r="F2106" s="14" t="s">
        <v>1276</v>
      </c>
      <c r="G2106" s="5">
        <f>G2107</f>
        <v>10405</v>
      </c>
      <c r="H2106" s="5">
        <f t="shared" ref="H2106:J2106" si="1507">H2107</f>
        <v>10405</v>
      </c>
      <c r="I2106" s="5">
        <f t="shared" si="1507"/>
        <v>10405</v>
      </c>
      <c r="J2106" s="5">
        <f t="shared" si="1507"/>
        <v>0</v>
      </c>
      <c r="K2106" s="19"/>
    </row>
    <row r="2107" spans="1:11" ht="31.5" x14ac:dyDescent="0.25">
      <c r="A2107" s="4" t="s">
        <v>246</v>
      </c>
      <c r="B2107" s="4" t="s">
        <v>96</v>
      </c>
      <c r="C2107" s="4" t="s">
        <v>81</v>
      </c>
      <c r="D2107" s="4" t="s">
        <v>225</v>
      </c>
      <c r="E2107" s="4" t="s">
        <v>15</v>
      </c>
      <c r="F2107" s="14" t="s">
        <v>560</v>
      </c>
      <c r="G2107" s="5">
        <f t="shared" ref="G2107:I2107" si="1508">G2108</f>
        <v>10405</v>
      </c>
      <c r="H2107" s="5">
        <f t="shared" si="1508"/>
        <v>10405</v>
      </c>
      <c r="I2107" s="5">
        <f t="shared" si="1508"/>
        <v>10405</v>
      </c>
      <c r="J2107" s="5">
        <f t="shared" ref="J2107" si="1509">J2108</f>
        <v>0</v>
      </c>
      <c r="K2107" s="19"/>
    </row>
    <row r="2108" spans="1:11" ht="31.5" x14ac:dyDescent="0.25">
      <c r="A2108" s="4" t="s">
        <v>246</v>
      </c>
      <c r="B2108" s="4" t="s">
        <v>96</v>
      </c>
      <c r="C2108" s="4" t="s">
        <v>81</v>
      </c>
      <c r="D2108" s="4" t="s">
        <v>225</v>
      </c>
      <c r="E2108" s="4" t="s">
        <v>16</v>
      </c>
      <c r="F2108" s="14" t="s">
        <v>561</v>
      </c>
      <c r="G2108" s="5">
        <v>10405</v>
      </c>
      <c r="H2108" s="5">
        <v>10405</v>
      </c>
      <c r="I2108" s="5">
        <v>10405</v>
      </c>
      <c r="J2108" s="5"/>
      <c r="K2108" s="19"/>
    </row>
    <row r="2109" spans="1:11" ht="31.5" x14ac:dyDescent="0.25">
      <c r="A2109" s="4" t="s">
        <v>246</v>
      </c>
      <c r="B2109" s="4" t="s">
        <v>96</v>
      </c>
      <c r="C2109" s="4" t="s">
        <v>81</v>
      </c>
      <c r="D2109" s="4" t="s">
        <v>226</v>
      </c>
      <c r="E2109" s="4"/>
      <c r="F2109" s="14" t="s">
        <v>1277</v>
      </c>
      <c r="G2109" s="5">
        <f t="shared" ref="G2109:I2110" si="1510">G2110</f>
        <v>1556.9</v>
      </c>
      <c r="H2109" s="5">
        <f t="shared" si="1510"/>
        <v>1556.9</v>
      </c>
      <c r="I2109" s="5">
        <f t="shared" si="1510"/>
        <v>1556.9</v>
      </c>
      <c r="J2109" s="5">
        <f t="shared" ref="J2109:J2110" si="1511">J2110</f>
        <v>0</v>
      </c>
      <c r="K2109" s="19"/>
    </row>
    <row r="2110" spans="1:11" ht="31.5" x14ac:dyDescent="0.25">
      <c r="A2110" s="4" t="s">
        <v>246</v>
      </c>
      <c r="B2110" s="4" t="s">
        <v>96</v>
      </c>
      <c r="C2110" s="4" t="s">
        <v>81</v>
      </c>
      <c r="D2110" s="4" t="s">
        <v>226</v>
      </c>
      <c r="E2110" s="4" t="s">
        <v>15</v>
      </c>
      <c r="F2110" s="14" t="s">
        <v>560</v>
      </c>
      <c r="G2110" s="5">
        <f t="shared" si="1510"/>
        <v>1556.9</v>
      </c>
      <c r="H2110" s="5">
        <f t="shared" si="1510"/>
        <v>1556.9</v>
      </c>
      <c r="I2110" s="5">
        <f t="shared" si="1510"/>
        <v>1556.9</v>
      </c>
      <c r="J2110" s="5">
        <f t="shared" si="1511"/>
        <v>0</v>
      </c>
      <c r="K2110" s="19"/>
    </row>
    <row r="2111" spans="1:11" ht="31.5" x14ac:dyDescent="0.25">
      <c r="A2111" s="4" t="s">
        <v>246</v>
      </c>
      <c r="B2111" s="4" t="s">
        <v>96</v>
      </c>
      <c r="C2111" s="4" t="s">
        <v>81</v>
      </c>
      <c r="D2111" s="4" t="s">
        <v>226</v>
      </c>
      <c r="E2111" s="4" t="s">
        <v>16</v>
      </c>
      <c r="F2111" s="14" t="s">
        <v>561</v>
      </c>
      <c r="G2111" s="5">
        <v>1556.9</v>
      </c>
      <c r="H2111" s="5">
        <v>1556.9</v>
      </c>
      <c r="I2111" s="5">
        <v>1556.9</v>
      </c>
      <c r="J2111" s="5"/>
      <c r="K2111" s="19"/>
    </row>
    <row r="2112" spans="1:11" ht="31.5" x14ac:dyDescent="0.25">
      <c r="A2112" s="4" t="s">
        <v>246</v>
      </c>
      <c r="B2112" s="4" t="s">
        <v>96</v>
      </c>
      <c r="C2112" s="4" t="s">
        <v>81</v>
      </c>
      <c r="D2112" s="4" t="s">
        <v>229</v>
      </c>
      <c r="E2112" s="4"/>
      <c r="F2112" s="14" t="s">
        <v>1298</v>
      </c>
      <c r="G2112" s="5">
        <f t="shared" ref="G2112:I2113" si="1512">G2113</f>
        <v>2500.4</v>
      </c>
      <c r="H2112" s="5">
        <f t="shared" si="1512"/>
        <v>2500.4</v>
      </c>
      <c r="I2112" s="5">
        <f t="shared" si="1512"/>
        <v>2500.4</v>
      </c>
      <c r="J2112" s="5">
        <f t="shared" ref="J2112:J2113" si="1513">J2113</f>
        <v>0</v>
      </c>
      <c r="K2112" s="19"/>
    </row>
    <row r="2113" spans="1:11" ht="47.25" x14ac:dyDescent="0.25">
      <c r="A2113" s="4" t="s">
        <v>246</v>
      </c>
      <c r="B2113" s="4" t="s">
        <v>96</v>
      </c>
      <c r="C2113" s="4" t="s">
        <v>81</v>
      </c>
      <c r="D2113" s="4" t="s">
        <v>230</v>
      </c>
      <c r="E2113" s="4"/>
      <c r="F2113" s="14" t="s">
        <v>1299</v>
      </c>
      <c r="G2113" s="5">
        <f>G2114</f>
        <v>2500.4</v>
      </c>
      <c r="H2113" s="5">
        <f t="shared" si="1512"/>
        <v>2500.4</v>
      </c>
      <c r="I2113" s="5">
        <f t="shared" si="1512"/>
        <v>2500.4</v>
      </c>
      <c r="J2113" s="5">
        <f t="shared" si="1513"/>
        <v>0</v>
      </c>
      <c r="K2113" s="19"/>
    </row>
    <row r="2114" spans="1:11" ht="31.5" x14ac:dyDescent="0.25">
      <c r="A2114" s="4" t="s">
        <v>246</v>
      </c>
      <c r="B2114" s="4" t="s">
        <v>96</v>
      </c>
      <c r="C2114" s="4" t="s">
        <v>81</v>
      </c>
      <c r="D2114" s="4" t="s">
        <v>1020</v>
      </c>
      <c r="E2114" s="4"/>
      <c r="F2114" s="14" t="s">
        <v>1021</v>
      </c>
      <c r="G2114" s="5">
        <f t="shared" ref="G2114:I2116" si="1514">G2115</f>
        <v>2500.4</v>
      </c>
      <c r="H2114" s="5">
        <f t="shared" si="1514"/>
        <v>2500.4</v>
      </c>
      <c r="I2114" s="5">
        <f t="shared" si="1514"/>
        <v>2500.4</v>
      </c>
      <c r="J2114" s="5">
        <f t="shared" ref="J2114:J2116" si="1515">J2115</f>
        <v>0</v>
      </c>
      <c r="K2114" s="19"/>
    </row>
    <row r="2115" spans="1:11" ht="31.5" x14ac:dyDescent="0.25">
      <c r="A2115" s="4" t="s">
        <v>246</v>
      </c>
      <c r="B2115" s="4" t="s">
        <v>96</v>
      </c>
      <c r="C2115" s="4" t="s">
        <v>81</v>
      </c>
      <c r="D2115" s="4" t="s">
        <v>1023</v>
      </c>
      <c r="E2115" s="4"/>
      <c r="F2115" s="14" t="s">
        <v>1022</v>
      </c>
      <c r="G2115" s="5">
        <f t="shared" si="1514"/>
        <v>2500.4</v>
      </c>
      <c r="H2115" s="5">
        <f t="shared" si="1514"/>
        <v>2500.4</v>
      </c>
      <c r="I2115" s="5">
        <f t="shared" si="1514"/>
        <v>2500.4</v>
      </c>
      <c r="J2115" s="5">
        <f t="shared" si="1515"/>
        <v>0</v>
      </c>
      <c r="K2115" s="19"/>
    </row>
    <row r="2116" spans="1:11" x14ac:dyDescent="0.25">
      <c r="A2116" s="4" t="s">
        <v>246</v>
      </c>
      <c r="B2116" s="4" t="s">
        <v>96</v>
      </c>
      <c r="C2116" s="4" t="s">
        <v>81</v>
      </c>
      <c r="D2116" s="4" t="s">
        <v>1023</v>
      </c>
      <c r="E2116" s="4" t="s">
        <v>17</v>
      </c>
      <c r="F2116" s="14" t="s">
        <v>576</v>
      </c>
      <c r="G2116" s="5">
        <f t="shared" si="1514"/>
        <v>2500.4</v>
      </c>
      <c r="H2116" s="5">
        <f t="shared" si="1514"/>
        <v>2500.4</v>
      </c>
      <c r="I2116" s="5">
        <f t="shared" si="1514"/>
        <v>2500.4</v>
      </c>
      <c r="J2116" s="5">
        <f t="shared" si="1515"/>
        <v>0</v>
      </c>
      <c r="K2116" s="19"/>
    </row>
    <row r="2117" spans="1:11" ht="63" x14ac:dyDescent="0.25">
      <c r="A2117" s="4" t="s">
        <v>246</v>
      </c>
      <c r="B2117" s="4" t="s">
        <v>96</v>
      </c>
      <c r="C2117" s="4" t="s">
        <v>81</v>
      </c>
      <c r="D2117" s="4" t="s">
        <v>1023</v>
      </c>
      <c r="E2117" s="4" t="s">
        <v>205</v>
      </c>
      <c r="F2117" s="14" t="s">
        <v>577</v>
      </c>
      <c r="G2117" s="5">
        <v>2500.4</v>
      </c>
      <c r="H2117" s="5">
        <v>2500.4</v>
      </c>
      <c r="I2117" s="5">
        <v>2500.4</v>
      </c>
      <c r="J2117" s="5"/>
      <c r="K2117" s="19"/>
    </row>
    <row r="2118" spans="1:11" ht="31.5" x14ac:dyDescent="0.25">
      <c r="A2118" s="4" t="s">
        <v>246</v>
      </c>
      <c r="B2118" s="4" t="s">
        <v>96</v>
      </c>
      <c r="C2118" s="4" t="s">
        <v>81</v>
      </c>
      <c r="D2118" s="4" t="s">
        <v>212</v>
      </c>
      <c r="E2118" s="4"/>
      <c r="F2118" s="14" t="s">
        <v>1330</v>
      </c>
      <c r="G2118" s="5">
        <f t="shared" ref="G2118:I2122" si="1516">G2119</f>
        <v>3504.6</v>
      </c>
      <c r="H2118" s="5">
        <f t="shared" si="1516"/>
        <v>3504.6</v>
      </c>
      <c r="I2118" s="5">
        <f t="shared" si="1516"/>
        <v>3504.6</v>
      </c>
      <c r="J2118" s="5">
        <f t="shared" ref="J2118:J2122" si="1517">J2119</f>
        <v>0</v>
      </c>
      <c r="K2118" s="19"/>
    </row>
    <row r="2119" spans="1:11" ht="31.5" x14ac:dyDescent="0.25">
      <c r="A2119" s="4" t="s">
        <v>246</v>
      </c>
      <c r="B2119" s="4" t="s">
        <v>96</v>
      </c>
      <c r="C2119" s="4" t="s">
        <v>81</v>
      </c>
      <c r="D2119" s="4" t="s">
        <v>231</v>
      </c>
      <c r="E2119" s="4"/>
      <c r="F2119" s="14" t="s">
        <v>1342</v>
      </c>
      <c r="G2119" s="5">
        <f>G2120+G2124</f>
        <v>3504.6</v>
      </c>
      <c r="H2119" s="5">
        <f t="shared" ref="H2119:J2119" si="1518">H2120+H2124</f>
        <v>3504.6</v>
      </c>
      <c r="I2119" s="5">
        <f t="shared" si="1518"/>
        <v>3504.6</v>
      </c>
      <c r="J2119" s="5">
        <f t="shared" si="1518"/>
        <v>0</v>
      </c>
      <c r="K2119" s="19"/>
    </row>
    <row r="2120" spans="1:11" ht="47.25" x14ac:dyDescent="0.25">
      <c r="A2120" s="4" t="s">
        <v>246</v>
      </c>
      <c r="B2120" s="4" t="s">
        <v>96</v>
      </c>
      <c r="C2120" s="4" t="s">
        <v>81</v>
      </c>
      <c r="D2120" s="4" t="s">
        <v>232</v>
      </c>
      <c r="E2120" s="4"/>
      <c r="F2120" s="14" t="s">
        <v>1343</v>
      </c>
      <c r="G2120" s="5">
        <f t="shared" si="1516"/>
        <v>2573.6999999999998</v>
      </c>
      <c r="H2120" s="5">
        <f t="shared" si="1516"/>
        <v>2573.6999999999998</v>
      </c>
      <c r="I2120" s="5">
        <f t="shared" si="1516"/>
        <v>2573.6999999999998</v>
      </c>
      <c r="J2120" s="5">
        <f t="shared" si="1517"/>
        <v>0</v>
      </c>
      <c r="K2120" s="19"/>
    </row>
    <row r="2121" spans="1:11" ht="31.5" x14ac:dyDescent="0.25">
      <c r="A2121" s="4" t="s">
        <v>246</v>
      </c>
      <c r="B2121" s="4" t="s">
        <v>96</v>
      </c>
      <c r="C2121" s="4" t="s">
        <v>81</v>
      </c>
      <c r="D2121" s="4" t="s">
        <v>227</v>
      </c>
      <c r="E2121" s="4"/>
      <c r="F2121" s="14" t="s">
        <v>830</v>
      </c>
      <c r="G2121" s="5">
        <f t="shared" si="1516"/>
        <v>2573.6999999999998</v>
      </c>
      <c r="H2121" s="5">
        <f t="shared" si="1516"/>
        <v>2573.6999999999998</v>
      </c>
      <c r="I2121" s="5">
        <f t="shared" si="1516"/>
        <v>2573.6999999999998</v>
      </c>
      <c r="J2121" s="5">
        <f t="shared" si="1517"/>
        <v>0</v>
      </c>
      <c r="K2121" s="19"/>
    </row>
    <row r="2122" spans="1:11" ht="31.5" x14ac:dyDescent="0.25">
      <c r="A2122" s="4" t="s">
        <v>246</v>
      </c>
      <c r="B2122" s="4" t="s">
        <v>96</v>
      </c>
      <c r="C2122" s="4" t="s">
        <v>81</v>
      </c>
      <c r="D2122" s="4" t="s">
        <v>227</v>
      </c>
      <c r="E2122" s="4" t="s">
        <v>15</v>
      </c>
      <c r="F2122" s="14" t="s">
        <v>560</v>
      </c>
      <c r="G2122" s="5">
        <f t="shared" si="1516"/>
        <v>2573.6999999999998</v>
      </c>
      <c r="H2122" s="5">
        <f t="shared" si="1516"/>
        <v>2573.6999999999998</v>
      </c>
      <c r="I2122" s="5">
        <f t="shared" si="1516"/>
        <v>2573.6999999999998</v>
      </c>
      <c r="J2122" s="5">
        <f t="shared" si="1517"/>
        <v>0</v>
      </c>
      <c r="K2122" s="19"/>
    </row>
    <row r="2123" spans="1:11" ht="31.5" x14ac:dyDescent="0.25">
      <c r="A2123" s="4" t="s">
        <v>246</v>
      </c>
      <c r="B2123" s="4" t="s">
        <v>96</v>
      </c>
      <c r="C2123" s="4" t="s">
        <v>81</v>
      </c>
      <c r="D2123" s="4" t="s">
        <v>227</v>
      </c>
      <c r="E2123" s="4" t="s">
        <v>16</v>
      </c>
      <c r="F2123" s="14" t="s">
        <v>561</v>
      </c>
      <c r="G2123" s="5">
        <v>2573.6999999999998</v>
      </c>
      <c r="H2123" s="5">
        <v>2573.6999999999998</v>
      </c>
      <c r="I2123" s="5">
        <v>2573.6999999999998</v>
      </c>
      <c r="J2123" s="5"/>
      <c r="K2123" s="19"/>
    </row>
    <row r="2124" spans="1:11" ht="47.25" x14ac:dyDescent="0.25">
      <c r="A2124" s="4" t="s">
        <v>246</v>
      </c>
      <c r="B2124" s="4" t="s">
        <v>96</v>
      </c>
      <c r="C2124" s="4" t="s">
        <v>81</v>
      </c>
      <c r="D2124" s="4" t="s">
        <v>958</v>
      </c>
      <c r="E2124" s="4"/>
      <c r="F2124" s="14" t="s">
        <v>1033</v>
      </c>
      <c r="G2124" s="5">
        <f>G2125</f>
        <v>930.9</v>
      </c>
      <c r="H2124" s="5">
        <f t="shared" ref="H2124:J2126" si="1519">H2125</f>
        <v>930.9</v>
      </c>
      <c r="I2124" s="5">
        <f t="shared" si="1519"/>
        <v>930.9</v>
      </c>
      <c r="J2124" s="5">
        <f t="shared" si="1519"/>
        <v>0</v>
      </c>
      <c r="K2124" s="19"/>
    </row>
    <row r="2125" spans="1:11" ht="63" x14ac:dyDescent="0.25">
      <c r="A2125" s="4" t="s">
        <v>246</v>
      </c>
      <c r="B2125" s="4" t="s">
        <v>96</v>
      </c>
      <c r="C2125" s="4" t="s">
        <v>81</v>
      </c>
      <c r="D2125" s="4" t="s">
        <v>959</v>
      </c>
      <c r="E2125" s="4"/>
      <c r="F2125" s="14" t="s">
        <v>968</v>
      </c>
      <c r="G2125" s="5">
        <f>G2126</f>
        <v>930.9</v>
      </c>
      <c r="H2125" s="5">
        <f t="shared" si="1519"/>
        <v>930.9</v>
      </c>
      <c r="I2125" s="5">
        <f t="shared" si="1519"/>
        <v>930.9</v>
      </c>
      <c r="J2125" s="5">
        <f t="shared" si="1519"/>
        <v>0</v>
      </c>
      <c r="K2125" s="19"/>
    </row>
    <row r="2126" spans="1:11" ht="31.5" x14ac:dyDescent="0.25">
      <c r="A2126" s="4" t="s">
        <v>246</v>
      </c>
      <c r="B2126" s="4" t="s">
        <v>96</v>
      </c>
      <c r="C2126" s="4" t="s">
        <v>81</v>
      </c>
      <c r="D2126" s="4" t="s">
        <v>959</v>
      </c>
      <c r="E2126" s="4" t="s">
        <v>15</v>
      </c>
      <c r="F2126" s="14" t="s">
        <v>560</v>
      </c>
      <c r="G2126" s="5">
        <f>G2127</f>
        <v>930.9</v>
      </c>
      <c r="H2126" s="5">
        <f t="shared" si="1519"/>
        <v>930.9</v>
      </c>
      <c r="I2126" s="5">
        <f t="shared" si="1519"/>
        <v>930.9</v>
      </c>
      <c r="J2126" s="5">
        <f t="shared" si="1519"/>
        <v>0</v>
      </c>
      <c r="K2126" s="19"/>
    </row>
    <row r="2127" spans="1:11" ht="31.5" x14ac:dyDescent="0.25">
      <c r="A2127" s="4" t="s">
        <v>246</v>
      </c>
      <c r="B2127" s="4" t="s">
        <v>96</v>
      </c>
      <c r="C2127" s="4" t="s">
        <v>81</v>
      </c>
      <c r="D2127" s="4" t="s">
        <v>959</v>
      </c>
      <c r="E2127" s="4" t="s">
        <v>16</v>
      </c>
      <c r="F2127" s="14" t="s">
        <v>561</v>
      </c>
      <c r="G2127" s="5">
        <v>930.9</v>
      </c>
      <c r="H2127" s="5">
        <v>930.9</v>
      </c>
      <c r="I2127" s="5">
        <v>930.9</v>
      </c>
      <c r="J2127" s="5"/>
      <c r="K2127" s="19"/>
    </row>
    <row r="2128" spans="1:11" s="10" customFormat="1" ht="31.5" x14ac:dyDescent="0.25">
      <c r="A2128" s="9" t="s">
        <v>246</v>
      </c>
      <c r="B2128" s="9" t="s">
        <v>96</v>
      </c>
      <c r="C2128" s="9" t="s">
        <v>96</v>
      </c>
      <c r="D2128" s="9"/>
      <c r="E2128" s="9"/>
      <c r="F2128" s="13" t="s">
        <v>543</v>
      </c>
      <c r="G2128" s="11">
        <f>G2129</f>
        <v>10021.100000000002</v>
      </c>
      <c r="H2128" s="11">
        <f t="shared" ref="H2128:J2128" si="1520">H2129</f>
        <v>9406.4000000000015</v>
      </c>
      <c r="I2128" s="11">
        <f t="shared" si="1520"/>
        <v>9406.4000000000015</v>
      </c>
      <c r="J2128" s="11">
        <f t="shared" si="1520"/>
        <v>0</v>
      </c>
      <c r="K2128" s="18"/>
    </row>
    <row r="2129" spans="1:11" ht="31.5" x14ac:dyDescent="0.25">
      <c r="A2129" s="4" t="s">
        <v>246</v>
      </c>
      <c r="B2129" s="4" t="s">
        <v>96</v>
      </c>
      <c r="C2129" s="4" t="s">
        <v>96</v>
      </c>
      <c r="D2129" s="4" t="s">
        <v>206</v>
      </c>
      <c r="E2129" s="4"/>
      <c r="F2129" s="14" t="s">
        <v>1061</v>
      </c>
      <c r="G2129" s="5">
        <f t="shared" ref="G2129:I2131" si="1521">G2130</f>
        <v>10021.100000000002</v>
      </c>
      <c r="H2129" s="5">
        <f t="shared" si="1521"/>
        <v>9406.4000000000015</v>
      </c>
      <c r="I2129" s="5">
        <f t="shared" si="1521"/>
        <v>9406.4000000000015</v>
      </c>
      <c r="J2129" s="5">
        <f t="shared" ref="J2129:J2131" si="1522">J2130</f>
        <v>0</v>
      </c>
      <c r="K2129" s="19"/>
    </row>
    <row r="2130" spans="1:11" ht="31.5" x14ac:dyDescent="0.25">
      <c r="A2130" s="4" t="s">
        <v>246</v>
      </c>
      <c r="B2130" s="4" t="s">
        <v>96</v>
      </c>
      <c r="C2130" s="4" t="s">
        <v>96</v>
      </c>
      <c r="D2130" s="4" t="s">
        <v>234</v>
      </c>
      <c r="E2130" s="4"/>
      <c r="F2130" s="14" t="s">
        <v>1380</v>
      </c>
      <c r="G2130" s="5">
        <f t="shared" si="1521"/>
        <v>10021.100000000002</v>
      </c>
      <c r="H2130" s="5">
        <f t="shared" si="1521"/>
        <v>9406.4000000000015</v>
      </c>
      <c r="I2130" s="5">
        <f t="shared" si="1521"/>
        <v>9406.4000000000015</v>
      </c>
      <c r="J2130" s="5">
        <f t="shared" si="1522"/>
        <v>0</v>
      </c>
      <c r="K2130" s="19"/>
    </row>
    <row r="2131" spans="1:11" ht="31.5" x14ac:dyDescent="0.25">
      <c r="A2131" s="4" t="s">
        <v>246</v>
      </c>
      <c r="B2131" s="4" t="s">
        <v>96</v>
      </c>
      <c r="C2131" s="4" t="s">
        <v>96</v>
      </c>
      <c r="D2131" s="4" t="s">
        <v>235</v>
      </c>
      <c r="E2131" s="4"/>
      <c r="F2131" s="14" t="s">
        <v>1381</v>
      </c>
      <c r="G2131" s="5">
        <f t="shared" si="1521"/>
        <v>10021.100000000002</v>
      </c>
      <c r="H2131" s="5">
        <f t="shared" si="1521"/>
        <v>9406.4000000000015</v>
      </c>
      <c r="I2131" s="5">
        <f t="shared" si="1521"/>
        <v>9406.4000000000015</v>
      </c>
      <c r="J2131" s="5">
        <f t="shared" si="1522"/>
        <v>0</v>
      </c>
      <c r="K2131" s="19"/>
    </row>
    <row r="2132" spans="1:11" ht="47.25" x14ac:dyDescent="0.25">
      <c r="A2132" s="4" t="s">
        <v>246</v>
      </c>
      <c r="B2132" s="4" t="s">
        <v>96</v>
      </c>
      <c r="C2132" s="4" t="s">
        <v>96</v>
      </c>
      <c r="D2132" s="4" t="s">
        <v>233</v>
      </c>
      <c r="E2132" s="4"/>
      <c r="F2132" s="14" t="s">
        <v>594</v>
      </c>
      <c r="G2132" s="5">
        <f t="shared" ref="G2132:I2132" si="1523">G2133+G2135+G2137</f>
        <v>10021.100000000002</v>
      </c>
      <c r="H2132" s="5">
        <f t="shared" si="1523"/>
        <v>9406.4000000000015</v>
      </c>
      <c r="I2132" s="5">
        <f t="shared" si="1523"/>
        <v>9406.4000000000015</v>
      </c>
      <c r="J2132" s="5">
        <f t="shared" ref="J2132" si="1524">J2133+J2135+J2137</f>
        <v>0</v>
      </c>
      <c r="K2132" s="19"/>
    </row>
    <row r="2133" spans="1:11" ht="78.75" x14ac:dyDescent="0.25">
      <c r="A2133" s="4" t="s">
        <v>246</v>
      </c>
      <c r="B2133" s="4" t="s">
        <v>96</v>
      </c>
      <c r="C2133" s="4" t="s">
        <v>96</v>
      </c>
      <c r="D2133" s="4" t="s">
        <v>233</v>
      </c>
      <c r="E2133" s="4" t="s">
        <v>22</v>
      </c>
      <c r="F2133" s="14" t="s">
        <v>557</v>
      </c>
      <c r="G2133" s="5">
        <f t="shared" ref="G2133:I2133" si="1525">G2134</f>
        <v>7788.1</v>
      </c>
      <c r="H2133" s="5">
        <f t="shared" si="1525"/>
        <v>7187.3</v>
      </c>
      <c r="I2133" s="5">
        <f t="shared" si="1525"/>
        <v>7187.3</v>
      </c>
      <c r="J2133" s="5">
        <f t="shared" ref="J2133" si="1526">J2134</f>
        <v>0</v>
      </c>
      <c r="K2133" s="19"/>
    </row>
    <row r="2134" spans="1:11" x14ac:dyDescent="0.25">
      <c r="A2134" s="4" t="s">
        <v>246</v>
      </c>
      <c r="B2134" s="4" t="s">
        <v>96</v>
      </c>
      <c r="C2134" s="4" t="s">
        <v>96</v>
      </c>
      <c r="D2134" s="4" t="s">
        <v>233</v>
      </c>
      <c r="E2134" s="4" t="s">
        <v>23</v>
      </c>
      <c r="F2134" s="14" t="s">
        <v>558</v>
      </c>
      <c r="G2134" s="5">
        <v>7788.1</v>
      </c>
      <c r="H2134" s="5">
        <v>7187.3</v>
      </c>
      <c r="I2134" s="5">
        <v>7187.3</v>
      </c>
      <c r="J2134" s="5"/>
      <c r="K2134" s="19"/>
    </row>
    <row r="2135" spans="1:11" ht="31.5" x14ac:dyDescent="0.25">
      <c r="A2135" s="4" t="s">
        <v>246</v>
      </c>
      <c r="B2135" s="4" t="s">
        <v>96</v>
      </c>
      <c r="C2135" s="4" t="s">
        <v>96</v>
      </c>
      <c r="D2135" s="4" t="s">
        <v>233</v>
      </c>
      <c r="E2135" s="4" t="s">
        <v>15</v>
      </c>
      <c r="F2135" s="14" t="s">
        <v>560</v>
      </c>
      <c r="G2135" s="5">
        <f t="shared" ref="G2135:I2135" si="1527">G2136</f>
        <v>2226.8000000000002</v>
      </c>
      <c r="H2135" s="5">
        <f t="shared" si="1527"/>
        <v>2212.9</v>
      </c>
      <c r="I2135" s="5">
        <f t="shared" si="1527"/>
        <v>2212.9</v>
      </c>
      <c r="J2135" s="5">
        <f t="shared" ref="J2135" si="1528">J2136</f>
        <v>0</v>
      </c>
      <c r="K2135" s="19"/>
    </row>
    <row r="2136" spans="1:11" ht="31.5" x14ac:dyDescent="0.25">
      <c r="A2136" s="4" t="s">
        <v>246</v>
      </c>
      <c r="B2136" s="4" t="s">
        <v>96</v>
      </c>
      <c r="C2136" s="4" t="s">
        <v>96</v>
      </c>
      <c r="D2136" s="4" t="s">
        <v>233</v>
      </c>
      <c r="E2136" s="4" t="s">
        <v>16</v>
      </c>
      <c r="F2136" s="14" t="s">
        <v>561</v>
      </c>
      <c r="G2136" s="5">
        <v>2226.8000000000002</v>
      </c>
      <c r="H2136" s="5">
        <v>2212.9</v>
      </c>
      <c r="I2136" s="5">
        <v>2212.9</v>
      </c>
      <c r="J2136" s="5"/>
      <c r="K2136" s="19"/>
    </row>
    <row r="2137" spans="1:11" x14ac:dyDescent="0.25">
      <c r="A2137" s="4" t="s">
        <v>246</v>
      </c>
      <c r="B2137" s="4" t="s">
        <v>96</v>
      </c>
      <c r="C2137" s="4" t="s">
        <v>96</v>
      </c>
      <c r="D2137" s="4" t="s">
        <v>233</v>
      </c>
      <c r="E2137" s="4" t="s">
        <v>17</v>
      </c>
      <c r="F2137" s="14" t="s">
        <v>576</v>
      </c>
      <c r="G2137" s="5">
        <f t="shared" ref="G2137:I2137" si="1529">G2138</f>
        <v>6.2</v>
      </c>
      <c r="H2137" s="5">
        <f t="shared" si="1529"/>
        <v>6.2</v>
      </c>
      <c r="I2137" s="5">
        <f t="shared" si="1529"/>
        <v>6.2</v>
      </c>
      <c r="J2137" s="5">
        <f t="shared" ref="J2137" si="1530">J2138</f>
        <v>0</v>
      </c>
      <c r="K2137" s="19"/>
    </row>
    <row r="2138" spans="1:11" x14ac:dyDescent="0.25">
      <c r="A2138" s="4" t="s">
        <v>246</v>
      </c>
      <c r="B2138" s="4" t="s">
        <v>96</v>
      </c>
      <c r="C2138" s="4" t="s">
        <v>96</v>
      </c>
      <c r="D2138" s="4" t="s">
        <v>233</v>
      </c>
      <c r="E2138" s="4" t="s">
        <v>24</v>
      </c>
      <c r="F2138" s="14" t="s">
        <v>579</v>
      </c>
      <c r="G2138" s="5">
        <v>6.2</v>
      </c>
      <c r="H2138" s="5">
        <v>6.2</v>
      </c>
      <c r="I2138" s="5">
        <v>6.2</v>
      </c>
      <c r="J2138" s="5"/>
      <c r="K2138" s="19"/>
    </row>
    <row r="2139" spans="1:11" s="3" customFormat="1" x14ac:dyDescent="0.25">
      <c r="A2139" s="7" t="s">
        <v>246</v>
      </c>
      <c r="B2139" s="7" t="s">
        <v>40</v>
      </c>
      <c r="C2139" s="7"/>
      <c r="D2139" s="7"/>
      <c r="E2139" s="7"/>
      <c r="F2139" s="28" t="s">
        <v>520</v>
      </c>
      <c r="G2139" s="8">
        <f t="shared" ref="G2139:I2149" si="1531">G2140</f>
        <v>1470.9</v>
      </c>
      <c r="H2139" s="8">
        <f t="shared" si="1531"/>
        <v>1438.5</v>
      </c>
      <c r="I2139" s="8">
        <f t="shared" si="1531"/>
        <v>1421</v>
      </c>
      <c r="J2139" s="8">
        <f t="shared" ref="J2139:J2149" si="1532">J2140</f>
        <v>0</v>
      </c>
      <c r="K2139" s="17"/>
    </row>
    <row r="2140" spans="1:11" s="10" customFormat="1" ht="31.5" x14ac:dyDescent="0.25">
      <c r="A2140" s="9" t="s">
        <v>246</v>
      </c>
      <c r="B2140" s="9" t="s">
        <v>40</v>
      </c>
      <c r="C2140" s="9" t="s">
        <v>81</v>
      </c>
      <c r="D2140" s="9"/>
      <c r="E2140" s="9"/>
      <c r="F2140" s="13" t="s">
        <v>544</v>
      </c>
      <c r="G2140" s="11">
        <f>G2141</f>
        <v>1470.9</v>
      </c>
      <c r="H2140" s="11">
        <f t="shared" si="1531"/>
        <v>1438.5</v>
      </c>
      <c r="I2140" s="11">
        <f t="shared" si="1531"/>
        <v>1421</v>
      </c>
      <c r="J2140" s="11">
        <f t="shared" si="1532"/>
        <v>0</v>
      </c>
      <c r="K2140" s="18"/>
    </row>
    <row r="2141" spans="1:11" ht="31.5" x14ac:dyDescent="0.25">
      <c r="A2141" s="4" t="s">
        <v>246</v>
      </c>
      <c r="B2141" s="4" t="s">
        <v>40</v>
      </c>
      <c r="C2141" s="4" t="s">
        <v>81</v>
      </c>
      <c r="D2141" s="4" t="s">
        <v>75</v>
      </c>
      <c r="E2141" s="4"/>
      <c r="F2141" s="14" t="s">
        <v>1303</v>
      </c>
      <c r="G2141" s="5">
        <f t="shared" si="1531"/>
        <v>1470.9</v>
      </c>
      <c r="H2141" s="5">
        <f t="shared" si="1531"/>
        <v>1438.5</v>
      </c>
      <c r="I2141" s="5">
        <f t="shared" si="1531"/>
        <v>1421</v>
      </c>
      <c r="J2141" s="5">
        <f t="shared" si="1532"/>
        <v>0</v>
      </c>
      <c r="K2141" s="19"/>
    </row>
    <row r="2142" spans="1:11" ht="31.5" x14ac:dyDescent="0.25">
      <c r="A2142" s="4" t="s">
        <v>246</v>
      </c>
      <c r="B2142" s="4" t="s">
        <v>40</v>
      </c>
      <c r="C2142" s="4" t="s">
        <v>81</v>
      </c>
      <c r="D2142" s="4" t="s">
        <v>82</v>
      </c>
      <c r="E2142" s="4"/>
      <c r="F2142" s="14" t="s">
        <v>1304</v>
      </c>
      <c r="G2142" s="5">
        <f>G2147+G2143</f>
        <v>1470.9</v>
      </c>
      <c r="H2142" s="5">
        <f t="shared" ref="H2142:J2142" si="1533">H2147+H2143</f>
        <v>1438.5</v>
      </c>
      <c r="I2142" s="5">
        <f t="shared" si="1533"/>
        <v>1421</v>
      </c>
      <c r="J2142" s="5">
        <f t="shared" si="1533"/>
        <v>0</v>
      </c>
      <c r="K2142" s="19"/>
    </row>
    <row r="2143" spans="1:11" ht="31.5" x14ac:dyDescent="0.25">
      <c r="A2143" s="4" t="s">
        <v>246</v>
      </c>
      <c r="B2143" s="4" t="s">
        <v>40</v>
      </c>
      <c r="C2143" s="4" t="s">
        <v>81</v>
      </c>
      <c r="D2143" s="4" t="s">
        <v>94</v>
      </c>
      <c r="E2143" s="4"/>
      <c r="F2143" s="14" t="s">
        <v>1103</v>
      </c>
      <c r="G2143" s="5">
        <f>G2144</f>
        <v>50</v>
      </c>
      <c r="H2143" s="5">
        <f t="shared" ref="H2143:J2145" si="1534">H2144</f>
        <v>17.5</v>
      </c>
      <c r="I2143" s="5">
        <f t="shared" si="1534"/>
        <v>0</v>
      </c>
      <c r="J2143" s="5">
        <f t="shared" si="1534"/>
        <v>0</v>
      </c>
      <c r="K2143" s="19"/>
    </row>
    <row r="2144" spans="1:11" ht="31.5" x14ac:dyDescent="0.25">
      <c r="A2144" s="4" t="s">
        <v>246</v>
      </c>
      <c r="B2144" s="4" t="s">
        <v>40</v>
      </c>
      <c r="C2144" s="4" t="s">
        <v>81</v>
      </c>
      <c r="D2144" s="4" t="s">
        <v>91</v>
      </c>
      <c r="E2144" s="4"/>
      <c r="F2144" s="14" t="s">
        <v>666</v>
      </c>
      <c r="G2144" s="5">
        <f>G2145</f>
        <v>50</v>
      </c>
      <c r="H2144" s="5">
        <f t="shared" si="1534"/>
        <v>17.5</v>
      </c>
      <c r="I2144" s="5">
        <f t="shared" si="1534"/>
        <v>0</v>
      </c>
      <c r="J2144" s="5">
        <f t="shared" si="1534"/>
        <v>0</v>
      </c>
      <c r="K2144" s="19"/>
    </row>
    <row r="2145" spans="1:11" ht="31.5" x14ac:dyDescent="0.25">
      <c r="A2145" s="4" t="s">
        <v>246</v>
      </c>
      <c r="B2145" s="4" t="s">
        <v>40</v>
      </c>
      <c r="C2145" s="4" t="s">
        <v>81</v>
      </c>
      <c r="D2145" s="4" t="s">
        <v>91</v>
      </c>
      <c r="E2145" s="4" t="s">
        <v>15</v>
      </c>
      <c r="F2145" s="14" t="s">
        <v>560</v>
      </c>
      <c r="G2145" s="5">
        <f>G2146</f>
        <v>50</v>
      </c>
      <c r="H2145" s="5">
        <f t="shared" si="1534"/>
        <v>17.5</v>
      </c>
      <c r="I2145" s="5">
        <f t="shared" si="1534"/>
        <v>0</v>
      </c>
      <c r="J2145" s="5">
        <f t="shared" si="1534"/>
        <v>0</v>
      </c>
      <c r="K2145" s="19"/>
    </row>
    <row r="2146" spans="1:11" ht="31.5" x14ac:dyDescent="0.25">
      <c r="A2146" s="4" t="s">
        <v>246</v>
      </c>
      <c r="B2146" s="4" t="s">
        <v>40</v>
      </c>
      <c r="C2146" s="4" t="s">
        <v>81</v>
      </c>
      <c r="D2146" s="4" t="s">
        <v>91</v>
      </c>
      <c r="E2146" s="4" t="s">
        <v>16</v>
      </c>
      <c r="F2146" s="14" t="s">
        <v>561</v>
      </c>
      <c r="G2146" s="5">
        <v>50</v>
      </c>
      <c r="H2146" s="5">
        <v>17.5</v>
      </c>
      <c r="I2146" s="5">
        <v>0</v>
      </c>
      <c r="J2146" s="5"/>
      <c r="K2146" s="19"/>
    </row>
    <row r="2147" spans="1:11" ht="31.5" x14ac:dyDescent="0.25">
      <c r="A2147" s="4" t="s">
        <v>246</v>
      </c>
      <c r="B2147" s="4" t="s">
        <v>40</v>
      </c>
      <c r="C2147" s="4" t="s">
        <v>81</v>
      </c>
      <c r="D2147" s="4" t="s">
        <v>237</v>
      </c>
      <c r="E2147" s="4"/>
      <c r="F2147" s="14" t="s">
        <v>1307</v>
      </c>
      <c r="G2147" s="5">
        <f t="shared" si="1531"/>
        <v>1420.9</v>
      </c>
      <c r="H2147" s="5">
        <f t="shared" si="1531"/>
        <v>1421</v>
      </c>
      <c r="I2147" s="5">
        <f t="shared" si="1531"/>
        <v>1421</v>
      </c>
      <c r="J2147" s="5">
        <f t="shared" si="1532"/>
        <v>0</v>
      </c>
      <c r="K2147" s="19"/>
    </row>
    <row r="2148" spans="1:11" x14ac:dyDescent="0.25">
      <c r="A2148" s="4" t="s">
        <v>246</v>
      </c>
      <c r="B2148" s="4" t="s">
        <v>40</v>
      </c>
      <c r="C2148" s="4" t="s">
        <v>81</v>
      </c>
      <c r="D2148" s="4" t="s">
        <v>236</v>
      </c>
      <c r="E2148" s="4"/>
      <c r="F2148" s="14" t="s">
        <v>667</v>
      </c>
      <c r="G2148" s="5">
        <f t="shared" si="1531"/>
        <v>1420.9</v>
      </c>
      <c r="H2148" s="5">
        <f t="shared" si="1531"/>
        <v>1421</v>
      </c>
      <c r="I2148" s="5">
        <f t="shared" si="1531"/>
        <v>1421</v>
      </c>
      <c r="J2148" s="5">
        <f t="shared" si="1532"/>
        <v>0</v>
      </c>
      <c r="K2148" s="19"/>
    </row>
    <row r="2149" spans="1:11" ht="31.5" x14ac:dyDescent="0.25">
      <c r="A2149" s="4" t="s">
        <v>246</v>
      </c>
      <c r="B2149" s="4" t="s">
        <v>40</v>
      </c>
      <c r="C2149" s="4" t="s">
        <v>81</v>
      </c>
      <c r="D2149" s="4" t="s">
        <v>236</v>
      </c>
      <c r="E2149" s="4" t="s">
        <v>15</v>
      </c>
      <c r="F2149" s="14" t="s">
        <v>560</v>
      </c>
      <c r="G2149" s="5">
        <f t="shared" si="1531"/>
        <v>1420.9</v>
      </c>
      <c r="H2149" s="5">
        <f t="shared" si="1531"/>
        <v>1421</v>
      </c>
      <c r="I2149" s="5">
        <f t="shared" si="1531"/>
        <v>1421</v>
      </c>
      <c r="J2149" s="5">
        <f t="shared" si="1532"/>
        <v>0</v>
      </c>
      <c r="K2149" s="19"/>
    </row>
    <row r="2150" spans="1:11" ht="31.5" x14ac:dyDescent="0.25">
      <c r="A2150" s="4" t="s">
        <v>246</v>
      </c>
      <c r="B2150" s="4" t="s">
        <v>40</v>
      </c>
      <c r="C2150" s="4" t="s">
        <v>81</v>
      </c>
      <c r="D2150" s="4" t="s">
        <v>236</v>
      </c>
      <c r="E2150" s="4" t="s">
        <v>16</v>
      </c>
      <c r="F2150" s="14" t="s">
        <v>561</v>
      </c>
      <c r="G2150" s="5">
        <v>1420.9</v>
      </c>
      <c r="H2150" s="5">
        <v>1421</v>
      </c>
      <c r="I2150" s="5">
        <v>1421</v>
      </c>
      <c r="J2150" s="5"/>
      <c r="K2150" s="19"/>
    </row>
    <row r="2151" spans="1:11" s="3" customFormat="1" x14ac:dyDescent="0.25">
      <c r="A2151" s="7" t="s">
        <v>246</v>
      </c>
      <c r="B2151" s="7" t="s">
        <v>74</v>
      </c>
      <c r="C2151" s="7"/>
      <c r="D2151" s="7"/>
      <c r="E2151" s="7"/>
      <c r="F2151" s="28" t="s">
        <v>521</v>
      </c>
      <c r="G2151" s="8">
        <f t="shared" ref="G2151:I2151" si="1535">G2152</f>
        <v>2459.1</v>
      </c>
      <c r="H2151" s="8">
        <f t="shared" si="1535"/>
        <v>2459.1</v>
      </c>
      <c r="I2151" s="8">
        <f t="shared" si="1535"/>
        <v>2459.1</v>
      </c>
      <c r="J2151" s="8">
        <f t="shared" ref="J2151" si="1536">J2152</f>
        <v>0</v>
      </c>
      <c r="K2151" s="17"/>
    </row>
    <row r="2152" spans="1:11" s="10" customFormat="1" x14ac:dyDescent="0.25">
      <c r="A2152" s="9" t="s">
        <v>246</v>
      </c>
      <c r="B2152" s="9" t="s">
        <v>74</v>
      </c>
      <c r="C2152" s="9" t="s">
        <v>74</v>
      </c>
      <c r="D2152" s="9"/>
      <c r="E2152" s="9"/>
      <c r="F2152" s="13" t="s">
        <v>547</v>
      </c>
      <c r="G2152" s="11">
        <f t="shared" ref="G2152:I2152" si="1537">G2153+G2159</f>
        <v>2459.1</v>
      </c>
      <c r="H2152" s="11">
        <f t="shared" si="1537"/>
        <v>2459.1</v>
      </c>
      <c r="I2152" s="11">
        <f t="shared" si="1537"/>
        <v>2459.1</v>
      </c>
      <c r="J2152" s="11">
        <f t="shared" ref="J2152" si="1538">J2153+J2159</f>
        <v>0</v>
      </c>
      <c r="K2152" s="18"/>
    </row>
    <row r="2153" spans="1:11" x14ac:dyDescent="0.25">
      <c r="A2153" s="4" t="s">
        <v>246</v>
      </c>
      <c r="B2153" s="4" t="s">
        <v>74</v>
      </c>
      <c r="C2153" s="4" t="s">
        <v>74</v>
      </c>
      <c r="D2153" s="4" t="s">
        <v>133</v>
      </c>
      <c r="E2153" s="4"/>
      <c r="F2153" s="14" t="s">
        <v>1181</v>
      </c>
      <c r="G2153" s="5">
        <f t="shared" ref="G2153:I2157" si="1539">G2154</f>
        <v>2259.1</v>
      </c>
      <c r="H2153" s="5">
        <f t="shared" si="1539"/>
        <v>2259.1</v>
      </c>
      <c r="I2153" s="5">
        <f t="shared" si="1539"/>
        <v>2259.1</v>
      </c>
      <c r="J2153" s="5">
        <f t="shared" ref="J2153:J2157" si="1540">J2154</f>
        <v>0</v>
      </c>
      <c r="K2153" s="19"/>
    </row>
    <row r="2154" spans="1:11" ht="47.25" x14ac:dyDescent="0.25">
      <c r="A2154" s="4" t="s">
        <v>246</v>
      </c>
      <c r="B2154" s="4" t="s">
        <v>74</v>
      </c>
      <c r="C2154" s="4" t="s">
        <v>74</v>
      </c>
      <c r="D2154" s="4" t="s">
        <v>137</v>
      </c>
      <c r="E2154" s="4"/>
      <c r="F2154" s="14" t="s">
        <v>1186</v>
      </c>
      <c r="G2154" s="5">
        <f t="shared" si="1539"/>
        <v>2259.1</v>
      </c>
      <c r="H2154" s="5">
        <f t="shared" si="1539"/>
        <v>2259.1</v>
      </c>
      <c r="I2154" s="5">
        <f t="shared" si="1539"/>
        <v>2259.1</v>
      </c>
      <c r="J2154" s="5">
        <f t="shared" si="1540"/>
        <v>0</v>
      </c>
      <c r="K2154" s="19"/>
    </row>
    <row r="2155" spans="1:11" ht="31.5" x14ac:dyDescent="0.25">
      <c r="A2155" s="4" t="s">
        <v>246</v>
      </c>
      <c r="B2155" s="4" t="s">
        <v>74</v>
      </c>
      <c r="C2155" s="4" t="s">
        <v>74</v>
      </c>
      <c r="D2155" s="4" t="s">
        <v>138</v>
      </c>
      <c r="E2155" s="4"/>
      <c r="F2155" s="14" t="s">
        <v>1187</v>
      </c>
      <c r="G2155" s="5">
        <f t="shared" si="1539"/>
        <v>2259.1</v>
      </c>
      <c r="H2155" s="5">
        <f t="shared" si="1539"/>
        <v>2259.1</v>
      </c>
      <c r="I2155" s="5">
        <f t="shared" si="1539"/>
        <v>2259.1</v>
      </c>
      <c r="J2155" s="5">
        <f t="shared" si="1540"/>
        <v>0</v>
      </c>
      <c r="K2155" s="19"/>
    </row>
    <row r="2156" spans="1:11" ht="63" x14ac:dyDescent="0.25">
      <c r="A2156" s="4" t="s">
        <v>246</v>
      </c>
      <c r="B2156" s="4" t="s">
        <v>74</v>
      </c>
      <c r="C2156" s="4" t="s">
        <v>74</v>
      </c>
      <c r="D2156" s="4" t="s">
        <v>238</v>
      </c>
      <c r="E2156" s="4"/>
      <c r="F2156" s="14" t="s">
        <v>620</v>
      </c>
      <c r="G2156" s="5">
        <f t="shared" si="1539"/>
        <v>2259.1</v>
      </c>
      <c r="H2156" s="5">
        <f t="shared" si="1539"/>
        <v>2259.1</v>
      </c>
      <c r="I2156" s="5">
        <f t="shared" si="1539"/>
        <v>2259.1</v>
      </c>
      <c r="J2156" s="5">
        <f t="shared" si="1540"/>
        <v>0</v>
      </c>
      <c r="K2156" s="19"/>
    </row>
    <row r="2157" spans="1:11" ht="31.5" x14ac:dyDescent="0.25">
      <c r="A2157" s="4" t="s">
        <v>246</v>
      </c>
      <c r="B2157" s="4" t="s">
        <v>74</v>
      </c>
      <c r="C2157" s="4" t="s">
        <v>74</v>
      </c>
      <c r="D2157" s="4" t="s">
        <v>238</v>
      </c>
      <c r="E2157" s="4" t="s">
        <v>92</v>
      </c>
      <c r="F2157" s="14" t="s">
        <v>570</v>
      </c>
      <c r="G2157" s="5">
        <f t="shared" si="1539"/>
        <v>2259.1</v>
      </c>
      <c r="H2157" s="5">
        <f t="shared" si="1539"/>
        <v>2259.1</v>
      </c>
      <c r="I2157" s="5">
        <f t="shared" si="1539"/>
        <v>2259.1</v>
      </c>
      <c r="J2157" s="5">
        <f t="shared" si="1540"/>
        <v>0</v>
      </c>
      <c r="K2157" s="19"/>
    </row>
    <row r="2158" spans="1:11" ht="47.25" x14ac:dyDescent="0.25">
      <c r="A2158" s="4" t="s">
        <v>246</v>
      </c>
      <c r="B2158" s="4" t="s">
        <v>74</v>
      </c>
      <c r="C2158" s="4" t="s">
        <v>74</v>
      </c>
      <c r="D2158" s="4" t="s">
        <v>238</v>
      </c>
      <c r="E2158" s="4" t="s">
        <v>89</v>
      </c>
      <c r="F2158" s="14" t="s">
        <v>573</v>
      </c>
      <c r="G2158" s="5">
        <v>2259.1</v>
      </c>
      <c r="H2158" s="5">
        <v>2259.1</v>
      </c>
      <c r="I2158" s="5">
        <v>2259.1</v>
      </c>
      <c r="J2158" s="5"/>
      <c r="K2158" s="19"/>
    </row>
    <row r="2159" spans="1:11" ht="47.25" x14ac:dyDescent="0.25">
      <c r="A2159" s="4" t="s">
        <v>246</v>
      </c>
      <c r="B2159" s="4" t="s">
        <v>74</v>
      </c>
      <c r="C2159" s="4" t="s">
        <v>74</v>
      </c>
      <c r="D2159" s="4" t="s">
        <v>115</v>
      </c>
      <c r="E2159" s="4"/>
      <c r="F2159" s="14" t="s">
        <v>1199</v>
      </c>
      <c r="G2159" s="5">
        <f t="shared" ref="G2159:I2163" si="1541">G2160</f>
        <v>200</v>
      </c>
      <c r="H2159" s="5">
        <f t="shared" si="1541"/>
        <v>200</v>
      </c>
      <c r="I2159" s="5">
        <f t="shared" si="1541"/>
        <v>200</v>
      </c>
      <c r="J2159" s="5">
        <f t="shared" ref="J2159:J2163" si="1542">J2160</f>
        <v>0</v>
      </c>
      <c r="K2159" s="19"/>
    </row>
    <row r="2160" spans="1:11" ht="31.5" x14ac:dyDescent="0.25">
      <c r="A2160" s="4" t="s">
        <v>246</v>
      </c>
      <c r="B2160" s="4" t="s">
        <v>74</v>
      </c>
      <c r="C2160" s="4" t="s">
        <v>74</v>
      </c>
      <c r="D2160" s="4" t="s">
        <v>139</v>
      </c>
      <c r="E2160" s="4"/>
      <c r="F2160" s="14" t="s">
        <v>1209</v>
      </c>
      <c r="G2160" s="5">
        <f t="shared" si="1541"/>
        <v>200</v>
      </c>
      <c r="H2160" s="5">
        <f t="shared" si="1541"/>
        <v>200</v>
      </c>
      <c r="I2160" s="5">
        <f t="shared" si="1541"/>
        <v>200</v>
      </c>
      <c r="J2160" s="5">
        <f t="shared" si="1542"/>
        <v>0</v>
      </c>
      <c r="K2160" s="19"/>
    </row>
    <row r="2161" spans="1:11" ht="47.25" x14ac:dyDescent="0.25">
      <c r="A2161" s="4" t="s">
        <v>246</v>
      </c>
      <c r="B2161" s="4" t="s">
        <v>74</v>
      </c>
      <c r="C2161" s="4" t="s">
        <v>74</v>
      </c>
      <c r="D2161" s="4" t="s">
        <v>240</v>
      </c>
      <c r="E2161" s="4"/>
      <c r="F2161" s="14" t="s">
        <v>1213</v>
      </c>
      <c r="G2161" s="5">
        <f t="shared" si="1541"/>
        <v>200</v>
      </c>
      <c r="H2161" s="5">
        <f t="shared" si="1541"/>
        <v>200</v>
      </c>
      <c r="I2161" s="5">
        <f t="shared" si="1541"/>
        <v>200</v>
      </c>
      <c r="J2161" s="5">
        <f t="shared" si="1542"/>
        <v>0</v>
      </c>
      <c r="K2161" s="19"/>
    </row>
    <row r="2162" spans="1:11" ht="31.5" x14ac:dyDescent="0.25">
      <c r="A2162" s="4" t="s">
        <v>246</v>
      </c>
      <c r="B2162" s="4" t="s">
        <v>74</v>
      </c>
      <c r="C2162" s="4" t="s">
        <v>74</v>
      </c>
      <c r="D2162" s="4" t="s">
        <v>239</v>
      </c>
      <c r="E2162" s="4"/>
      <c r="F2162" s="14" t="s">
        <v>631</v>
      </c>
      <c r="G2162" s="5">
        <f t="shared" si="1541"/>
        <v>200</v>
      </c>
      <c r="H2162" s="5">
        <f t="shared" si="1541"/>
        <v>200</v>
      </c>
      <c r="I2162" s="5">
        <f t="shared" si="1541"/>
        <v>200</v>
      </c>
      <c r="J2162" s="5">
        <f t="shared" si="1542"/>
        <v>0</v>
      </c>
      <c r="K2162" s="19"/>
    </row>
    <row r="2163" spans="1:11" ht="31.5" x14ac:dyDescent="0.25">
      <c r="A2163" s="4" t="s">
        <v>246</v>
      </c>
      <c r="B2163" s="4" t="s">
        <v>74</v>
      </c>
      <c r="C2163" s="4" t="s">
        <v>74</v>
      </c>
      <c r="D2163" s="4" t="s">
        <v>239</v>
      </c>
      <c r="E2163" s="4" t="s">
        <v>15</v>
      </c>
      <c r="F2163" s="14" t="s">
        <v>560</v>
      </c>
      <c r="G2163" s="5">
        <f t="shared" si="1541"/>
        <v>200</v>
      </c>
      <c r="H2163" s="5">
        <f t="shared" si="1541"/>
        <v>200</v>
      </c>
      <c r="I2163" s="5">
        <f t="shared" si="1541"/>
        <v>200</v>
      </c>
      <c r="J2163" s="5">
        <f t="shared" si="1542"/>
        <v>0</v>
      </c>
      <c r="K2163" s="19"/>
    </row>
    <row r="2164" spans="1:11" ht="31.5" x14ac:dyDescent="0.25">
      <c r="A2164" s="4" t="s">
        <v>246</v>
      </c>
      <c r="B2164" s="4" t="s">
        <v>74</v>
      </c>
      <c r="C2164" s="4" t="s">
        <v>74</v>
      </c>
      <c r="D2164" s="4" t="s">
        <v>239</v>
      </c>
      <c r="E2164" s="4" t="s">
        <v>16</v>
      </c>
      <c r="F2164" s="14" t="s">
        <v>561</v>
      </c>
      <c r="G2164" s="5">
        <v>200</v>
      </c>
      <c r="H2164" s="5">
        <v>200</v>
      </c>
      <c r="I2164" s="5">
        <v>200</v>
      </c>
      <c r="J2164" s="5"/>
      <c r="K2164" s="19"/>
    </row>
    <row r="2165" spans="1:11" s="3" customFormat="1" x14ac:dyDescent="0.25">
      <c r="A2165" s="7" t="s">
        <v>246</v>
      </c>
      <c r="B2165" s="7" t="s">
        <v>35</v>
      </c>
      <c r="C2165" s="7"/>
      <c r="D2165" s="7"/>
      <c r="E2165" s="7"/>
      <c r="F2165" s="28" t="s">
        <v>522</v>
      </c>
      <c r="G2165" s="8">
        <f t="shared" ref="G2165:I2171" si="1543">G2166</f>
        <v>838.5</v>
      </c>
      <c r="H2165" s="8">
        <f t="shared" si="1543"/>
        <v>838.5</v>
      </c>
      <c r="I2165" s="8">
        <f t="shared" si="1543"/>
        <v>838.5</v>
      </c>
      <c r="J2165" s="8">
        <f t="shared" ref="J2165:J2171" si="1544">J2166</f>
        <v>0</v>
      </c>
      <c r="K2165" s="17"/>
    </row>
    <row r="2166" spans="1:11" s="10" customFormat="1" x14ac:dyDescent="0.25">
      <c r="A2166" s="9" t="s">
        <v>246</v>
      </c>
      <c r="B2166" s="9" t="s">
        <v>35</v>
      </c>
      <c r="C2166" s="9" t="s">
        <v>9</v>
      </c>
      <c r="D2166" s="9"/>
      <c r="E2166" s="9"/>
      <c r="F2166" s="13" t="s">
        <v>549</v>
      </c>
      <c r="G2166" s="11">
        <f t="shared" si="1543"/>
        <v>838.5</v>
      </c>
      <c r="H2166" s="11">
        <f t="shared" si="1543"/>
        <v>838.5</v>
      </c>
      <c r="I2166" s="11">
        <f t="shared" si="1543"/>
        <v>838.5</v>
      </c>
      <c r="J2166" s="11">
        <f t="shared" si="1544"/>
        <v>0</v>
      </c>
      <c r="K2166" s="18"/>
    </row>
    <row r="2167" spans="1:11" x14ac:dyDescent="0.25">
      <c r="A2167" s="4" t="s">
        <v>246</v>
      </c>
      <c r="B2167" s="4" t="s">
        <v>35</v>
      </c>
      <c r="C2167" s="4" t="s">
        <v>9</v>
      </c>
      <c r="D2167" s="4" t="s">
        <v>110</v>
      </c>
      <c r="E2167" s="4"/>
      <c r="F2167" s="14" t="s">
        <v>1169</v>
      </c>
      <c r="G2167" s="5">
        <f t="shared" si="1543"/>
        <v>838.5</v>
      </c>
      <c r="H2167" s="5">
        <f t="shared" si="1543"/>
        <v>838.5</v>
      </c>
      <c r="I2167" s="5">
        <f t="shared" si="1543"/>
        <v>838.5</v>
      </c>
      <c r="J2167" s="5">
        <f t="shared" si="1544"/>
        <v>0</v>
      </c>
      <c r="K2167" s="19"/>
    </row>
    <row r="2168" spans="1:11" ht="31.5" x14ac:dyDescent="0.25">
      <c r="A2168" s="4" t="s">
        <v>246</v>
      </c>
      <c r="B2168" s="4" t="s">
        <v>35</v>
      </c>
      <c r="C2168" s="4" t="s">
        <v>9</v>
      </c>
      <c r="D2168" s="4" t="s">
        <v>156</v>
      </c>
      <c r="E2168" s="4"/>
      <c r="F2168" s="14" t="s">
        <v>1170</v>
      </c>
      <c r="G2168" s="5">
        <f t="shared" si="1543"/>
        <v>838.5</v>
      </c>
      <c r="H2168" s="5">
        <f t="shared" si="1543"/>
        <v>838.5</v>
      </c>
      <c r="I2168" s="5">
        <f t="shared" si="1543"/>
        <v>838.5</v>
      </c>
      <c r="J2168" s="5">
        <f t="shared" si="1544"/>
        <v>0</v>
      </c>
      <c r="K2168" s="19"/>
    </row>
    <row r="2169" spans="1:11" ht="31.5" x14ac:dyDescent="0.25">
      <c r="A2169" s="4" t="s">
        <v>246</v>
      </c>
      <c r="B2169" s="4" t="s">
        <v>35</v>
      </c>
      <c r="C2169" s="4" t="s">
        <v>9</v>
      </c>
      <c r="D2169" s="4" t="s">
        <v>157</v>
      </c>
      <c r="E2169" s="4"/>
      <c r="F2169" s="14" t="s">
        <v>1171</v>
      </c>
      <c r="G2169" s="5">
        <f t="shared" si="1543"/>
        <v>838.5</v>
      </c>
      <c r="H2169" s="5">
        <f t="shared" si="1543"/>
        <v>838.5</v>
      </c>
      <c r="I2169" s="5">
        <f t="shared" si="1543"/>
        <v>838.5</v>
      </c>
      <c r="J2169" s="5">
        <f t="shared" si="1544"/>
        <v>0</v>
      </c>
      <c r="K2169" s="19"/>
    </row>
    <row r="2170" spans="1:11" ht="47.25" x14ac:dyDescent="0.25">
      <c r="A2170" s="4" t="s">
        <v>246</v>
      </c>
      <c r="B2170" s="4" t="s">
        <v>35</v>
      </c>
      <c r="C2170" s="4" t="s">
        <v>9</v>
      </c>
      <c r="D2170" s="4" t="s">
        <v>147</v>
      </c>
      <c r="E2170" s="4"/>
      <c r="F2170" s="14" t="s">
        <v>607</v>
      </c>
      <c r="G2170" s="5">
        <f t="shared" si="1543"/>
        <v>838.5</v>
      </c>
      <c r="H2170" s="5">
        <f t="shared" si="1543"/>
        <v>838.5</v>
      </c>
      <c r="I2170" s="5">
        <f t="shared" si="1543"/>
        <v>838.5</v>
      </c>
      <c r="J2170" s="5">
        <f t="shared" si="1544"/>
        <v>0</v>
      </c>
      <c r="K2170" s="19"/>
    </row>
    <row r="2171" spans="1:11" ht="31.5" x14ac:dyDescent="0.25">
      <c r="A2171" s="4" t="s">
        <v>246</v>
      </c>
      <c r="B2171" s="4" t="s">
        <v>35</v>
      </c>
      <c r="C2171" s="4" t="s">
        <v>9</v>
      </c>
      <c r="D2171" s="4" t="s">
        <v>147</v>
      </c>
      <c r="E2171" s="4" t="s">
        <v>15</v>
      </c>
      <c r="F2171" s="14" t="s">
        <v>560</v>
      </c>
      <c r="G2171" s="5">
        <f t="shared" si="1543"/>
        <v>838.5</v>
      </c>
      <c r="H2171" s="5">
        <f t="shared" si="1543"/>
        <v>838.5</v>
      </c>
      <c r="I2171" s="5">
        <f t="shared" si="1543"/>
        <v>838.5</v>
      </c>
      <c r="J2171" s="5">
        <f t="shared" si="1544"/>
        <v>0</v>
      </c>
      <c r="K2171" s="19"/>
    </row>
    <row r="2172" spans="1:11" ht="31.5" x14ac:dyDescent="0.25">
      <c r="A2172" s="4" t="s">
        <v>246</v>
      </c>
      <c r="B2172" s="4" t="s">
        <v>35</v>
      </c>
      <c r="C2172" s="4" t="s">
        <v>9</v>
      </c>
      <c r="D2172" s="4" t="s">
        <v>147</v>
      </c>
      <c r="E2172" s="4" t="s">
        <v>16</v>
      </c>
      <c r="F2172" s="14" t="s">
        <v>561</v>
      </c>
      <c r="G2172" s="5">
        <v>838.5</v>
      </c>
      <c r="H2172" s="5">
        <v>838.5</v>
      </c>
      <c r="I2172" s="5">
        <v>838.5</v>
      </c>
      <c r="J2172" s="5"/>
      <c r="K2172" s="19"/>
    </row>
    <row r="2173" spans="1:11" s="3" customFormat="1" x14ac:dyDescent="0.25">
      <c r="A2173" s="7" t="s">
        <v>246</v>
      </c>
      <c r="B2173" s="7" t="s">
        <v>97</v>
      </c>
      <c r="C2173" s="7"/>
      <c r="D2173" s="7"/>
      <c r="E2173" s="7"/>
      <c r="F2173" s="12" t="s">
        <v>523</v>
      </c>
      <c r="G2173" s="8">
        <f t="shared" ref="G2173:G2178" si="1545">G2174</f>
        <v>750.5</v>
      </c>
      <c r="H2173" s="8">
        <f t="shared" ref="H2173:J2178" si="1546">H2174</f>
        <v>0</v>
      </c>
      <c r="I2173" s="8">
        <f t="shared" si="1546"/>
        <v>0</v>
      </c>
      <c r="J2173" s="8">
        <f t="shared" si="1546"/>
        <v>0</v>
      </c>
      <c r="K2173" s="17"/>
    </row>
    <row r="2174" spans="1:11" s="10" customFormat="1" x14ac:dyDescent="0.25">
      <c r="A2174" s="9" t="s">
        <v>246</v>
      </c>
      <c r="B2174" s="9" t="s">
        <v>97</v>
      </c>
      <c r="C2174" s="9" t="s">
        <v>74</v>
      </c>
      <c r="D2174" s="9"/>
      <c r="E2174" s="9"/>
      <c r="F2174" s="13" t="s">
        <v>551</v>
      </c>
      <c r="G2174" s="11">
        <f t="shared" si="1545"/>
        <v>750.5</v>
      </c>
      <c r="H2174" s="11">
        <f t="shared" si="1546"/>
        <v>0</v>
      </c>
      <c r="I2174" s="11">
        <f t="shared" si="1546"/>
        <v>0</v>
      </c>
      <c r="J2174" s="11">
        <f t="shared" si="1546"/>
        <v>0</v>
      </c>
      <c r="K2174" s="18"/>
    </row>
    <row r="2175" spans="1:11" ht="31.5" x14ac:dyDescent="0.25">
      <c r="A2175" s="4" t="s">
        <v>246</v>
      </c>
      <c r="B2175" s="4" t="s">
        <v>97</v>
      </c>
      <c r="C2175" s="4" t="s">
        <v>74</v>
      </c>
      <c r="D2175" s="4" t="s">
        <v>26</v>
      </c>
      <c r="E2175" s="4"/>
      <c r="F2175" s="14" t="s">
        <v>1102</v>
      </c>
      <c r="G2175" s="5">
        <f t="shared" si="1545"/>
        <v>750.5</v>
      </c>
      <c r="H2175" s="5">
        <f t="shared" si="1546"/>
        <v>0</v>
      </c>
      <c r="I2175" s="5">
        <f t="shared" si="1546"/>
        <v>0</v>
      </c>
      <c r="J2175" s="5">
        <f t="shared" si="1546"/>
        <v>0</v>
      </c>
      <c r="K2175" s="19"/>
    </row>
    <row r="2176" spans="1:11" ht="47.25" x14ac:dyDescent="0.25">
      <c r="A2176" s="4" t="s">
        <v>246</v>
      </c>
      <c r="B2176" s="4" t="s">
        <v>97</v>
      </c>
      <c r="C2176" s="4" t="s">
        <v>74</v>
      </c>
      <c r="D2176" s="4" t="s">
        <v>101</v>
      </c>
      <c r="E2176" s="4"/>
      <c r="F2176" s="14" t="s">
        <v>1142</v>
      </c>
      <c r="G2176" s="5">
        <f t="shared" si="1545"/>
        <v>750.5</v>
      </c>
      <c r="H2176" s="5">
        <f t="shared" si="1546"/>
        <v>0</v>
      </c>
      <c r="I2176" s="5">
        <f t="shared" si="1546"/>
        <v>0</v>
      </c>
      <c r="J2176" s="5">
        <f t="shared" si="1546"/>
        <v>0</v>
      </c>
      <c r="K2176" s="19"/>
    </row>
    <row r="2177" spans="1:11" ht="47.25" x14ac:dyDescent="0.25">
      <c r="A2177" s="4" t="s">
        <v>246</v>
      </c>
      <c r="B2177" s="4" t="s">
        <v>97</v>
      </c>
      <c r="C2177" s="4" t="s">
        <v>74</v>
      </c>
      <c r="D2177" s="4" t="s">
        <v>98</v>
      </c>
      <c r="E2177" s="4"/>
      <c r="F2177" s="14" t="s">
        <v>1071</v>
      </c>
      <c r="G2177" s="5">
        <f t="shared" si="1545"/>
        <v>750.5</v>
      </c>
      <c r="H2177" s="5">
        <f t="shared" si="1546"/>
        <v>0</v>
      </c>
      <c r="I2177" s="5">
        <f t="shared" si="1546"/>
        <v>0</v>
      </c>
      <c r="J2177" s="5">
        <f t="shared" si="1546"/>
        <v>0</v>
      </c>
      <c r="K2177" s="19"/>
    </row>
    <row r="2178" spans="1:11" ht="31.5" x14ac:dyDescent="0.25">
      <c r="A2178" s="4" t="s">
        <v>246</v>
      </c>
      <c r="B2178" s="4" t="s">
        <v>97</v>
      </c>
      <c r="C2178" s="4" t="s">
        <v>74</v>
      </c>
      <c r="D2178" s="4" t="s">
        <v>98</v>
      </c>
      <c r="E2178" s="4" t="s">
        <v>15</v>
      </c>
      <c r="F2178" s="14" t="s">
        <v>560</v>
      </c>
      <c r="G2178" s="5">
        <f t="shared" si="1545"/>
        <v>750.5</v>
      </c>
      <c r="H2178" s="5">
        <f t="shared" si="1546"/>
        <v>0</v>
      </c>
      <c r="I2178" s="5">
        <f t="shared" si="1546"/>
        <v>0</v>
      </c>
      <c r="J2178" s="5">
        <f t="shared" si="1546"/>
        <v>0</v>
      </c>
      <c r="K2178" s="19"/>
    </row>
    <row r="2179" spans="1:11" ht="31.5" x14ac:dyDescent="0.25">
      <c r="A2179" s="4" t="s">
        <v>246</v>
      </c>
      <c r="B2179" s="4" t="s">
        <v>97</v>
      </c>
      <c r="C2179" s="4" t="s">
        <v>74</v>
      </c>
      <c r="D2179" s="4" t="s">
        <v>98</v>
      </c>
      <c r="E2179" s="4" t="s">
        <v>16</v>
      </c>
      <c r="F2179" s="14" t="s">
        <v>561</v>
      </c>
      <c r="G2179" s="5">
        <v>750.5</v>
      </c>
      <c r="H2179" s="5">
        <v>0</v>
      </c>
      <c r="I2179" s="5">
        <v>0</v>
      </c>
      <c r="J2179" s="5"/>
      <c r="K2179" s="19"/>
    </row>
    <row r="2180" spans="1:11" s="3" customFormat="1" x14ac:dyDescent="0.25">
      <c r="A2180" s="7" t="s">
        <v>246</v>
      </c>
      <c r="B2180" s="7" t="s">
        <v>41</v>
      </c>
      <c r="C2180" s="7"/>
      <c r="D2180" s="7"/>
      <c r="E2180" s="7"/>
      <c r="F2180" s="28" t="s">
        <v>946</v>
      </c>
      <c r="G2180" s="8">
        <f t="shared" ref="G2180:I2186" si="1547">G2181</f>
        <v>1151</v>
      </c>
      <c r="H2180" s="8">
        <f t="shared" si="1547"/>
        <v>1151</v>
      </c>
      <c r="I2180" s="8">
        <f t="shared" si="1547"/>
        <v>1151</v>
      </c>
      <c r="J2180" s="8">
        <f t="shared" ref="J2180:J2186" si="1548">J2181</f>
        <v>0</v>
      </c>
      <c r="K2180" s="17"/>
    </row>
    <row r="2181" spans="1:11" s="10" customFormat="1" x14ac:dyDescent="0.25">
      <c r="A2181" s="9" t="s">
        <v>246</v>
      </c>
      <c r="B2181" s="9" t="s">
        <v>41</v>
      </c>
      <c r="C2181" s="9" t="s">
        <v>169</v>
      </c>
      <c r="D2181" s="9"/>
      <c r="E2181" s="9"/>
      <c r="F2181" s="13" t="s">
        <v>778</v>
      </c>
      <c r="G2181" s="11">
        <f t="shared" si="1547"/>
        <v>1151</v>
      </c>
      <c r="H2181" s="11">
        <f t="shared" si="1547"/>
        <v>1151</v>
      </c>
      <c r="I2181" s="11">
        <f t="shared" si="1547"/>
        <v>1151</v>
      </c>
      <c r="J2181" s="11">
        <f t="shared" si="1548"/>
        <v>0</v>
      </c>
      <c r="K2181" s="18"/>
    </row>
    <row r="2182" spans="1:11" ht="31.5" x14ac:dyDescent="0.25">
      <c r="A2182" s="4" t="s">
        <v>246</v>
      </c>
      <c r="B2182" s="4" t="s">
        <v>41</v>
      </c>
      <c r="C2182" s="4" t="s">
        <v>169</v>
      </c>
      <c r="D2182" s="4" t="s">
        <v>671</v>
      </c>
      <c r="E2182" s="4"/>
      <c r="F2182" s="14" t="s">
        <v>1188</v>
      </c>
      <c r="G2182" s="5">
        <f t="shared" si="1547"/>
        <v>1151</v>
      </c>
      <c r="H2182" s="5">
        <f t="shared" si="1547"/>
        <v>1151</v>
      </c>
      <c r="I2182" s="5">
        <f t="shared" si="1547"/>
        <v>1151</v>
      </c>
      <c r="J2182" s="5">
        <f t="shared" si="1548"/>
        <v>0</v>
      </c>
      <c r="K2182" s="19"/>
    </row>
    <row r="2183" spans="1:11" ht="31.5" x14ac:dyDescent="0.25">
      <c r="A2183" s="4" t="s">
        <v>246</v>
      </c>
      <c r="B2183" s="4" t="s">
        <v>41</v>
      </c>
      <c r="C2183" s="4" t="s">
        <v>169</v>
      </c>
      <c r="D2183" s="4" t="s">
        <v>675</v>
      </c>
      <c r="E2183" s="4"/>
      <c r="F2183" s="14" t="s">
        <v>1194</v>
      </c>
      <c r="G2183" s="5">
        <f t="shared" si="1547"/>
        <v>1151</v>
      </c>
      <c r="H2183" s="5">
        <f t="shared" si="1547"/>
        <v>1151</v>
      </c>
      <c r="I2183" s="5">
        <f t="shared" si="1547"/>
        <v>1151</v>
      </c>
      <c r="J2183" s="5">
        <f t="shared" si="1548"/>
        <v>0</v>
      </c>
      <c r="K2183" s="19"/>
    </row>
    <row r="2184" spans="1:11" ht="63" x14ac:dyDescent="0.25">
      <c r="A2184" s="4" t="s">
        <v>246</v>
      </c>
      <c r="B2184" s="4" t="s">
        <v>41</v>
      </c>
      <c r="C2184" s="4" t="s">
        <v>169</v>
      </c>
      <c r="D2184" s="4" t="s">
        <v>676</v>
      </c>
      <c r="E2184" s="4"/>
      <c r="F2184" s="14" t="s">
        <v>1195</v>
      </c>
      <c r="G2184" s="5">
        <f t="shared" si="1547"/>
        <v>1151</v>
      </c>
      <c r="H2184" s="5">
        <f t="shared" si="1547"/>
        <v>1151</v>
      </c>
      <c r="I2184" s="5">
        <f t="shared" si="1547"/>
        <v>1151</v>
      </c>
      <c r="J2184" s="5">
        <f t="shared" si="1548"/>
        <v>0</v>
      </c>
      <c r="K2184" s="19"/>
    </row>
    <row r="2185" spans="1:11" ht="31.5" x14ac:dyDescent="0.25">
      <c r="A2185" s="4" t="s">
        <v>246</v>
      </c>
      <c r="B2185" s="4" t="s">
        <v>41</v>
      </c>
      <c r="C2185" s="4" t="s">
        <v>169</v>
      </c>
      <c r="D2185" s="4" t="s">
        <v>674</v>
      </c>
      <c r="E2185" s="4"/>
      <c r="F2185" s="14" t="s">
        <v>789</v>
      </c>
      <c r="G2185" s="5">
        <f t="shared" si="1547"/>
        <v>1151</v>
      </c>
      <c r="H2185" s="5">
        <f t="shared" si="1547"/>
        <v>1151</v>
      </c>
      <c r="I2185" s="5">
        <f t="shared" si="1547"/>
        <v>1151</v>
      </c>
      <c r="J2185" s="5">
        <f t="shared" si="1548"/>
        <v>0</v>
      </c>
      <c r="K2185" s="19"/>
    </row>
    <row r="2186" spans="1:11" ht="31.5" x14ac:dyDescent="0.25">
      <c r="A2186" s="4" t="s">
        <v>246</v>
      </c>
      <c r="B2186" s="4" t="s">
        <v>41</v>
      </c>
      <c r="C2186" s="4" t="s">
        <v>169</v>
      </c>
      <c r="D2186" s="4" t="s">
        <v>674</v>
      </c>
      <c r="E2186" s="4" t="s">
        <v>15</v>
      </c>
      <c r="F2186" s="14" t="s">
        <v>560</v>
      </c>
      <c r="G2186" s="5">
        <f t="shared" si="1547"/>
        <v>1151</v>
      </c>
      <c r="H2186" s="5">
        <f t="shared" si="1547"/>
        <v>1151</v>
      </c>
      <c r="I2186" s="5">
        <f t="shared" si="1547"/>
        <v>1151</v>
      </c>
      <c r="J2186" s="5">
        <f t="shared" si="1548"/>
        <v>0</v>
      </c>
      <c r="K2186" s="19"/>
    </row>
    <row r="2187" spans="1:11" ht="31.5" x14ac:dyDescent="0.25">
      <c r="A2187" s="4" t="s">
        <v>246</v>
      </c>
      <c r="B2187" s="4" t="s">
        <v>41</v>
      </c>
      <c r="C2187" s="4" t="s">
        <v>169</v>
      </c>
      <c r="D2187" s="4" t="s">
        <v>674</v>
      </c>
      <c r="E2187" s="4" t="s">
        <v>16</v>
      </c>
      <c r="F2187" s="14" t="s">
        <v>561</v>
      </c>
      <c r="G2187" s="5">
        <v>1151</v>
      </c>
      <c r="H2187" s="5">
        <v>1151</v>
      </c>
      <c r="I2187" s="5">
        <v>1151</v>
      </c>
      <c r="J2187" s="5"/>
      <c r="K2187" s="19"/>
    </row>
    <row r="2188" spans="1:11" s="3" customFormat="1" ht="31.5" x14ac:dyDescent="0.25">
      <c r="A2188" s="7" t="s">
        <v>247</v>
      </c>
      <c r="B2188" s="7"/>
      <c r="C2188" s="7"/>
      <c r="D2188" s="7"/>
      <c r="E2188" s="7"/>
      <c r="F2188" s="28" t="s">
        <v>503</v>
      </c>
      <c r="G2188" s="8">
        <f>G2189+G2243+G2266+G2311+G2352+G2368+G2382+G2390</f>
        <v>468086.6999999999</v>
      </c>
      <c r="H2188" s="8">
        <f t="shared" ref="H2188:J2188" si="1549">H2189+H2243+H2266+H2311+H2352+H2368+H2382+H2390</f>
        <v>500578.19999999995</v>
      </c>
      <c r="I2188" s="8">
        <f t="shared" si="1549"/>
        <v>388206.29999999993</v>
      </c>
      <c r="J2188" s="8">
        <f t="shared" si="1549"/>
        <v>0</v>
      </c>
      <c r="K2188" s="17"/>
    </row>
    <row r="2189" spans="1:11" s="3" customFormat="1" x14ac:dyDescent="0.25">
      <c r="A2189" s="7" t="s">
        <v>247</v>
      </c>
      <c r="B2189" s="7" t="s">
        <v>9</v>
      </c>
      <c r="C2189" s="7"/>
      <c r="D2189" s="7"/>
      <c r="E2189" s="7"/>
      <c r="F2189" s="28" t="s">
        <v>516</v>
      </c>
      <c r="G2189" s="8">
        <f>G2190+G2209</f>
        <v>63739</v>
      </c>
      <c r="H2189" s="8">
        <f>H2190+H2209</f>
        <v>54508.899999999994</v>
      </c>
      <c r="I2189" s="8">
        <f>I2190+I2209</f>
        <v>52873.5</v>
      </c>
      <c r="J2189" s="8">
        <f>J2190+J2209</f>
        <v>0</v>
      </c>
      <c r="K2189" s="17"/>
    </row>
    <row r="2190" spans="1:11" s="10" customFormat="1" ht="63" x14ac:dyDescent="0.25">
      <c r="A2190" s="9" t="s">
        <v>247</v>
      </c>
      <c r="B2190" s="9" t="s">
        <v>9</v>
      </c>
      <c r="C2190" s="9" t="s">
        <v>34</v>
      </c>
      <c r="D2190" s="9"/>
      <c r="E2190" s="9"/>
      <c r="F2190" s="13" t="s">
        <v>528</v>
      </c>
      <c r="G2190" s="11">
        <f>G2191+G2199</f>
        <v>47220.2</v>
      </c>
      <c r="H2190" s="11">
        <f t="shared" ref="H2190:J2190" si="1550">H2191+H2199</f>
        <v>40359.199999999997</v>
      </c>
      <c r="I2190" s="11">
        <f t="shared" si="1550"/>
        <v>40359.199999999997</v>
      </c>
      <c r="J2190" s="11">
        <f t="shared" si="1550"/>
        <v>0</v>
      </c>
      <c r="K2190" s="18"/>
    </row>
    <row r="2191" spans="1:11" ht="47.25" x14ac:dyDescent="0.25">
      <c r="A2191" s="4" t="s">
        <v>247</v>
      </c>
      <c r="B2191" s="4" t="s">
        <v>9</v>
      </c>
      <c r="C2191" s="4" t="s">
        <v>34</v>
      </c>
      <c r="D2191" s="4" t="s">
        <v>115</v>
      </c>
      <c r="E2191" s="4"/>
      <c r="F2191" s="14" t="s">
        <v>1199</v>
      </c>
      <c r="G2191" s="5">
        <f t="shared" ref="G2191:I2193" si="1551">G2192</f>
        <v>3612.7000000000003</v>
      </c>
      <c r="H2191" s="5">
        <f t="shared" si="1551"/>
        <v>3612.7000000000003</v>
      </c>
      <c r="I2191" s="5">
        <f t="shared" si="1551"/>
        <v>3612.7000000000003</v>
      </c>
      <c r="J2191" s="5">
        <f t="shared" ref="J2191:J2193" si="1552">J2192</f>
        <v>0</v>
      </c>
      <c r="K2191" s="19"/>
    </row>
    <row r="2192" spans="1:11" ht="31.5" x14ac:dyDescent="0.25">
      <c r="A2192" s="4" t="s">
        <v>247</v>
      </c>
      <c r="B2192" s="4" t="s">
        <v>9</v>
      </c>
      <c r="C2192" s="4" t="s">
        <v>34</v>
      </c>
      <c r="D2192" s="4" t="s">
        <v>172</v>
      </c>
      <c r="E2192" s="4"/>
      <c r="F2192" s="14" t="s">
        <v>1207</v>
      </c>
      <c r="G2192" s="5">
        <f t="shared" si="1551"/>
        <v>3612.7000000000003</v>
      </c>
      <c r="H2192" s="5">
        <f t="shared" si="1551"/>
        <v>3612.7000000000003</v>
      </c>
      <c r="I2192" s="5">
        <f t="shared" si="1551"/>
        <v>3612.7000000000003</v>
      </c>
      <c r="J2192" s="5">
        <f t="shared" si="1552"/>
        <v>0</v>
      </c>
      <c r="K2192" s="19"/>
    </row>
    <row r="2193" spans="1:11" ht="63" x14ac:dyDescent="0.25">
      <c r="A2193" s="4" t="s">
        <v>247</v>
      </c>
      <c r="B2193" s="4" t="s">
        <v>9</v>
      </c>
      <c r="C2193" s="4" t="s">
        <v>34</v>
      </c>
      <c r="D2193" s="4" t="s">
        <v>181</v>
      </c>
      <c r="E2193" s="4"/>
      <c r="F2193" s="14" t="s">
        <v>1037</v>
      </c>
      <c r="G2193" s="5">
        <f t="shared" si="1551"/>
        <v>3612.7000000000003</v>
      </c>
      <c r="H2193" s="5">
        <f t="shared" si="1551"/>
        <v>3612.7000000000003</v>
      </c>
      <c r="I2193" s="5">
        <f t="shared" si="1551"/>
        <v>3612.7000000000003</v>
      </c>
      <c r="J2193" s="5">
        <f t="shared" si="1552"/>
        <v>0</v>
      </c>
      <c r="K2193" s="19"/>
    </row>
    <row r="2194" spans="1:11" ht="31.5" x14ac:dyDescent="0.25">
      <c r="A2194" s="4" t="s">
        <v>247</v>
      </c>
      <c r="B2194" s="4" t="s">
        <v>9</v>
      </c>
      <c r="C2194" s="4" t="s">
        <v>34</v>
      </c>
      <c r="D2194" s="4" t="s">
        <v>178</v>
      </c>
      <c r="E2194" s="4"/>
      <c r="F2194" s="14" t="s">
        <v>628</v>
      </c>
      <c r="G2194" s="5">
        <f t="shared" ref="G2194:I2194" si="1553">G2195+G2197</f>
        <v>3612.7000000000003</v>
      </c>
      <c r="H2194" s="5">
        <f t="shared" si="1553"/>
        <v>3612.7000000000003</v>
      </c>
      <c r="I2194" s="5">
        <f t="shared" si="1553"/>
        <v>3612.7000000000003</v>
      </c>
      <c r="J2194" s="5">
        <f t="shared" ref="J2194" si="1554">J2195+J2197</f>
        <v>0</v>
      </c>
      <c r="K2194" s="19"/>
    </row>
    <row r="2195" spans="1:11" ht="78.75" x14ac:dyDescent="0.25">
      <c r="A2195" s="4" t="s">
        <v>247</v>
      </c>
      <c r="B2195" s="4" t="s">
        <v>9</v>
      </c>
      <c r="C2195" s="4" t="s">
        <v>34</v>
      </c>
      <c r="D2195" s="4" t="s">
        <v>178</v>
      </c>
      <c r="E2195" s="4" t="s">
        <v>22</v>
      </c>
      <c r="F2195" s="14" t="s">
        <v>557</v>
      </c>
      <c r="G2195" s="5">
        <f t="shared" ref="G2195:I2195" si="1555">G2196</f>
        <v>3364.3</v>
      </c>
      <c r="H2195" s="5">
        <f t="shared" si="1555"/>
        <v>3364.3</v>
      </c>
      <c r="I2195" s="5">
        <f t="shared" si="1555"/>
        <v>3364.3</v>
      </c>
      <c r="J2195" s="5">
        <f t="shared" ref="J2195" si="1556">J2196</f>
        <v>0</v>
      </c>
      <c r="K2195" s="19"/>
    </row>
    <row r="2196" spans="1:11" ht="31.5" x14ac:dyDescent="0.25">
      <c r="A2196" s="4" t="s">
        <v>247</v>
      </c>
      <c r="B2196" s="4" t="s">
        <v>9</v>
      </c>
      <c r="C2196" s="4" t="s">
        <v>34</v>
      </c>
      <c r="D2196" s="4" t="s">
        <v>178</v>
      </c>
      <c r="E2196" s="4" t="s">
        <v>32</v>
      </c>
      <c r="F2196" s="14" t="s">
        <v>559</v>
      </c>
      <c r="G2196" s="5">
        <v>3364.3</v>
      </c>
      <c r="H2196" s="5">
        <v>3364.3</v>
      </c>
      <c r="I2196" s="5">
        <v>3364.3</v>
      </c>
      <c r="J2196" s="5"/>
      <c r="K2196" s="19"/>
    </row>
    <row r="2197" spans="1:11" ht="31.5" x14ac:dyDescent="0.25">
      <c r="A2197" s="4" t="s">
        <v>247</v>
      </c>
      <c r="B2197" s="4" t="s">
        <v>9</v>
      </c>
      <c r="C2197" s="4" t="s">
        <v>34</v>
      </c>
      <c r="D2197" s="4" t="s">
        <v>178</v>
      </c>
      <c r="E2197" s="4" t="s">
        <v>15</v>
      </c>
      <c r="F2197" s="14" t="s">
        <v>560</v>
      </c>
      <c r="G2197" s="5">
        <f t="shared" ref="G2197:I2197" si="1557">G2198</f>
        <v>248.4</v>
      </c>
      <c r="H2197" s="5">
        <f t="shared" si="1557"/>
        <v>248.4</v>
      </c>
      <c r="I2197" s="5">
        <f t="shared" si="1557"/>
        <v>248.4</v>
      </c>
      <c r="J2197" s="5">
        <f t="shared" ref="J2197" si="1558">J2198</f>
        <v>0</v>
      </c>
      <c r="K2197" s="19"/>
    </row>
    <row r="2198" spans="1:11" ht="31.5" x14ac:dyDescent="0.25">
      <c r="A2198" s="4" t="s">
        <v>247</v>
      </c>
      <c r="B2198" s="4" t="s">
        <v>9</v>
      </c>
      <c r="C2198" s="4" t="s">
        <v>34</v>
      </c>
      <c r="D2198" s="4" t="s">
        <v>178</v>
      </c>
      <c r="E2198" s="4" t="s">
        <v>16</v>
      </c>
      <c r="F2198" s="14" t="s">
        <v>561</v>
      </c>
      <c r="G2198" s="5">
        <v>248.4</v>
      </c>
      <c r="H2198" s="5">
        <v>248.4</v>
      </c>
      <c r="I2198" s="5">
        <v>248.4</v>
      </c>
      <c r="J2198" s="5"/>
      <c r="K2198" s="19"/>
    </row>
    <row r="2199" spans="1:11" ht="31.5" x14ac:dyDescent="0.25">
      <c r="A2199" s="4" t="s">
        <v>247</v>
      </c>
      <c r="B2199" s="4" t="s">
        <v>9</v>
      </c>
      <c r="C2199" s="4" t="s">
        <v>34</v>
      </c>
      <c r="D2199" s="4" t="s">
        <v>29</v>
      </c>
      <c r="E2199" s="4"/>
      <c r="F2199" s="14" t="s">
        <v>882</v>
      </c>
      <c r="G2199" s="5">
        <f t="shared" ref="G2199:I2199" si="1559">G2200</f>
        <v>43607.5</v>
      </c>
      <c r="H2199" s="5">
        <f t="shared" si="1559"/>
        <v>36746.5</v>
      </c>
      <c r="I2199" s="5">
        <f t="shared" si="1559"/>
        <v>36746.5</v>
      </c>
      <c r="J2199" s="5">
        <f t="shared" ref="J2199" si="1560">J2200</f>
        <v>0</v>
      </c>
      <c r="K2199" s="19"/>
    </row>
    <row r="2200" spans="1:11" ht="31.5" x14ac:dyDescent="0.25">
      <c r="A2200" s="4" t="s">
        <v>247</v>
      </c>
      <c r="B2200" s="4" t="s">
        <v>9</v>
      </c>
      <c r="C2200" s="4" t="s">
        <v>34</v>
      </c>
      <c r="D2200" s="4" t="s">
        <v>182</v>
      </c>
      <c r="E2200" s="4"/>
      <c r="F2200" s="14" t="s">
        <v>884</v>
      </c>
      <c r="G2200" s="5">
        <f t="shared" ref="G2200:I2200" si="1561">G2201+G2204</f>
        <v>43607.5</v>
      </c>
      <c r="H2200" s="5">
        <f t="shared" si="1561"/>
        <v>36746.5</v>
      </c>
      <c r="I2200" s="5">
        <f t="shared" si="1561"/>
        <v>36746.5</v>
      </c>
      <c r="J2200" s="5">
        <f t="shared" ref="J2200" si="1562">J2201+J2204</f>
        <v>0</v>
      </c>
      <c r="K2200" s="19"/>
    </row>
    <row r="2201" spans="1:11" ht="31.5" x14ac:dyDescent="0.25">
      <c r="A2201" s="4" t="s">
        <v>247</v>
      </c>
      <c r="B2201" s="4" t="s">
        <v>9</v>
      </c>
      <c r="C2201" s="4" t="s">
        <v>34</v>
      </c>
      <c r="D2201" s="4" t="s">
        <v>179</v>
      </c>
      <c r="E2201" s="4"/>
      <c r="F2201" s="14" t="s">
        <v>875</v>
      </c>
      <c r="G2201" s="5">
        <f t="shared" ref="G2201:I2202" si="1563">G2202</f>
        <v>40252.5</v>
      </c>
      <c r="H2201" s="5">
        <f t="shared" si="1563"/>
        <v>33391.5</v>
      </c>
      <c r="I2201" s="5">
        <f t="shared" si="1563"/>
        <v>33391.5</v>
      </c>
      <c r="J2201" s="5">
        <f t="shared" ref="J2201:J2202" si="1564">J2202</f>
        <v>0</v>
      </c>
      <c r="K2201" s="19"/>
    </row>
    <row r="2202" spans="1:11" ht="78.75" x14ac:dyDescent="0.25">
      <c r="A2202" s="4" t="s">
        <v>247</v>
      </c>
      <c r="B2202" s="4" t="s">
        <v>9</v>
      </c>
      <c r="C2202" s="4" t="s">
        <v>34</v>
      </c>
      <c r="D2202" s="4" t="s">
        <v>179</v>
      </c>
      <c r="E2202" s="4" t="s">
        <v>22</v>
      </c>
      <c r="F2202" s="14" t="s">
        <v>557</v>
      </c>
      <c r="G2202" s="5">
        <f t="shared" si="1563"/>
        <v>40252.5</v>
      </c>
      <c r="H2202" s="5">
        <f t="shared" si="1563"/>
        <v>33391.5</v>
      </c>
      <c r="I2202" s="5">
        <f t="shared" si="1563"/>
        <v>33391.5</v>
      </c>
      <c r="J2202" s="5">
        <f t="shared" si="1564"/>
        <v>0</v>
      </c>
      <c r="K2202" s="19"/>
    </row>
    <row r="2203" spans="1:11" ht="31.5" x14ac:dyDescent="0.25">
      <c r="A2203" s="4" t="s">
        <v>247</v>
      </c>
      <c r="B2203" s="4" t="s">
        <v>9</v>
      </c>
      <c r="C2203" s="4" t="s">
        <v>34</v>
      </c>
      <c r="D2203" s="4" t="s">
        <v>179</v>
      </c>
      <c r="E2203" s="4" t="s">
        <v>32</v>
      </c>
      <c r="F2203" s="14" t="s">
        <v>559</v>
      </c>
      <c r="G2203" s="5">
        <v>40252.5</v>
      </c>
      <c r="H2203" s="5">
        <v>33391.5</v>
      </c>
      <c r="I2203" s="5">
        <v>33391.5</v>
      </c>
      <c r="J2203" s="5"/>
      <c r="K2203" s="19"/>
    </row>
    <row r="2204" spans="1:11" ht="31.5" x14ac:dyDescent="0.25">
      <c r="A2204" s="4" t="s">
        <v>247</v>
      </c>
      <c r="B2204" s="4" t="s">
        <v>9</v>
      </c>
      <c r="C2204" s="4" t="s">
        <v>34</v>
      </c>
      <c r="D2204" s="4" t="s">
        <v>180</v>
      </c>
      <c r="E2204" s="4"/>
      <c r="F2204" s="14" t="s">
        <v>876</v>
      </c>
      <c r="G2204" s="5">
        <f>G2205+G2207</f>
        <v>3355</v>
      </c>
      <c r="H2204" s="5">
        <f t="shared" ref="H2204:J2204" si="1565">H2205+H2207</f>
        <v>3355</v>
      </c>
      <c r="I2204" s="5">
        <f t="shared" si="1565"/>
        <v>3355</v>
      </c>
      <c r="J2204" s="5">
        <f t="shared" si="1565"/>
        <v>0</v>
      </c>
      <c r="K2204" s="19"/>
    </row>
    <row r="2205" spans="1:11" ht="78.75" x14ac:dyDescent="0.25">
      <c r="A2205" s="4" t="s">
        <v>247</v>
      </c>
      <c r="B2205" s="4" t="s">
        <v>9</v>
      </c>
      <c r="C2205" s="4" t="s">
        <v>34</v>
      </c>
      <c r="D2205" s="4" t="s">
        <v>180</v>
      </c>
      <c r="E2205" s="4" t="s">
        <v>22</v>
      </c>
      <c r="F2205" s="14" t="s">
        <v>557</v>
      </c>
      <c r="G2205" s="5">
        <f t="shared" ref="G2205:I2205" si="1566">G2206</f>
        <v>1.4</v>
      </c>
      <c r="H2205" s="5">
        <f t="shared" si="1566"/>
        <v>1.4</v>
      </c>
      <c r="I2205" s="5">
        <f t="shared" si="1566"/>
        <v>1.4</v>
      </c>
      <c r="J2205" s="5">
        <f t="shared" ref="J2205" si="1567">J2206</f>
        <v>0</v>
      </c>
      <c r="K2205" s="19"/>
    </row>
    <row r="2206" spans="1:11" ht="31.5" x14ac:dyDescent="0.25">
      <c r="A2206" s="4" t="s">
        <v>247</v>
      </c>
      <c r="B2206" s="4" t="s">
        <v>9</v>
      </c>
      <c r="C2206" s="4" t="s">
        <v>34</v>
      </c>
      <c r="D2206" s="4" t="s">
        <v>180</v>
      </c>
      <c r="E2206" s="4" t="s">
        <v>32</v>
      </c>
      <c r="F2206" s="14" t="s">
        <v>559</v>
      </c>
      <c r="G2206" s="5">
        <v>1.4</v>
      </c>
      <c r="H2206" s="5">
        <v>1.4</v>
      </c>
      <c r="I2206" s="5">
        <v>1.4</v>
      </c>
      <c r="J2206" s="5"/>
      <c r="K2206" s="19"/>
    </row>
    <row r="2207" spans="1:11" ht="31.5" x14ac:dyDescent="0.25">
      <c r="A2207" s="4" t="s">
        <v>247</v>
      </c>
      <c r="B2207" s="4" t="s">
        <v>9</v>
      </c>
      <c r="C2207" s="4" t="s">
        <v>34</v>
      </c>
      <c r="D2207" s="4" t="s">
        <v>180</v>
      </c>
      <c r="E2207" s="4" t="s">
        <v>15</v>
      </c>
      <c r="F2207" s="14" t="s">
        <v>560</v>
      </c>
      <c r="G2207" s="5">
        <f t="shared" ref="G2207:I2207" si="1568">G2208</f>
        <v>3353.6</v>
      </c>
      <c r="H2207" s="5">
        <f t="shared" si="1568"/>
        <v>3353.6</v>
      </c>
      <c r="I2207" s="5">
        <f t="shared" si="1568"/>
        <v>3353.6</v>
      </c>
      <c r="J2207" s="5">
        <f t="shared" ref="J2207" si="1569">J2208</f>
        <v>0</v>
      </c>
      <c r="K2207" s="19"/>
    </row>
    <row r="2208" spans="1:11" ht="31.5" x14ac:dyDescent="0.25">
      <c r="A2208" s="4" t="s">
        <v>247</v>
      </c>
      <c r="B2208" s="4" t="s">
        <v>9</v>
      </c>
      <c r="C2208" s="4" t="s">
        <v>34</v>
      </c>
      <c r="D2208" s="4" t="s">
        <v>180</v>
      </c>
      <c r="E2208" s="4" t="s">
        <v>16</v>
      </c>
      <c r="F2208" s="14" t="s">
        <v>561</v>
      </c>
      <c r="G2208" s="5">
        <v>3353.6</v>
      </c>
      <c r="H2208" s="5">
        <v>3353.6</v>
      </c>
      <c r="I2208" s="5">
        <v>3353.6</v>
      </c>
      <c r="J2208" s="5"/>
      <c r="K2208" s="19"/>
    </row>
    <row r="2209" spans="1:11" s="10" customFormat="1" x14ac:dyDescent="0.25">
      <c r="A2209" s="9" t="s">
        <v>247</v>
      </c>
      <c r="B2209" s="9" t="s">
        <v>9</v>
      </c>
      <c r="C2209" s="9" t="s">
        <v>10</v>
      </c>
      <c r="D2209" s="9"/>
      <c r="E2209" s="9"/>
      <c r="F2209" s="13" t="s">
        <v>532</v>
      </c>
      <c r="G2209" s="11">
        <f t="shared" ref="G2209:I2209" si="1570">G2210</f>
        <v>16518.8</v>
      </c>
      <c r="H2209" s="11">
        <f t="shared" si="1570"/>
        <v>14149.699999999999</v>
      </c>
      <c r="I2209" s="11">
        <f t="shared" si="1570"/>
        <v>12514.3</v>
      </c>
      <c r="J2209" s="11">
        <f t="shared" ref="J2209" si="1571">J2210</f>
        <v>0</v>
      </c>
      <c r="K2209" s="18"/>
    </row>
    <row r="2210" spans="1:11" x14ac:dyDescent="0.25">
      <c r="A2210" s="4" t="s">
        <v>247</v>
      </c>
      <c r="B2210" s="4" t="s">
        <v>9</v>
      </c>
      <c r="C2210" s="4" t="s">
        <v>10</v>
      </c>
      <c r="D2210" s="4" t="s">
        <v>127</v>
      </c>
      <c r="E2210" s="4"/>
      <c r="F2210" s="14" t="s">
        <v>1148</v>
      </c>
      <c r="G2210" s="5">
        <f>G2211+G2235</f>
        <v>16518.8</v>
      </c>
      <c r="H2210" s="5">
        <f>H2211+H2235</f>
        <v>14149.699999999999</v>
      </c>
      <c r="I2210" s="5">
        <f>I2211+I2235</f>
        <v>12514.3</v>
      </c>
      <c r="J2210" s="5">
        <f>J2211+J2235</f>
        <v>0</v>
      </c>
      <c r="K2210" s="19"/>
    </row>
    <row r="2211" spans="1:11" ht="31.5" x14ac:dyDescent="0.25">
      <c r="A2211" s="4" t="s">
        <v>247</v>
      </c>
      <c r="B2211" s="4" t="s">
        <v>9</v>
      </c>
      <c r="C2211" s="4" t="s">
        <v>10</v>
      </c>
      <c r="D2211" s="4" t="s">
        <v>189</v>
      </c>
      <c r="E2211" s="4"/>
      <c r="F2211" s="14" t="s">
        <v>1149</v>
      </c>
      <c r="G2211" s="5">
        <f>G2212+G2222+G2229</f>
        <v>16398.8</v>
      </c>
      <c r="H2211" s="5">
        <f>H2212+H2222+H2229</f>
        <v>14029.699999999999</v>
      </c>
      <c r="I2211" s="5">
        <f>I2212+I2222+I2229</f>
        <v>12394.3</v>
      </c>
      <c r="J2211" s="5">
        <f>J2212+J2222+J2229</f>
        <v>0</v>
      </c>
      <c r="K2211" s="19"/>
    </row>
    <row r="2212" spans="1:11" ht="63" x14ac:dyDescent="0.25">
      <c r="A2212" s="4" t="s">
        <v>247</v>
      </c>
      <c r="B2212" s="4" t="s">
        <v>9</v>
      </c>
      <c r="C2212" s="4" t="s">
        <v>10</v>
      </c>
      <c r="D2212" s="4" t="s">
        <v>190</v>
      </c>
      <c r="E2212" s="4"/>
      <c r="F2212" s="14" t="s">
        <v>1150</v>
      </c>
      <c r="G2212" s="5">
        <f>G2213+G2216+G2219</f>
        <v>729.9</v>
      </c>
      <c r="H2212" s="5">
        <f t="shared" ref="H2212:J2212" si="1572">H2213+H2216+H2219</f>
        <v>729.9</v>
      </c>
      <c r="I2212" s="5">
        <f t="shared" si="1572"/>
        <v>729.9</v>
      </c>
      <c r="J2212" s="5">
        <f t="shared" si="1572"/>
        <v>0</v>
      </c>
      <c r="K2212" s="19"/>
    </row>
    <row r="2213" spans="1:11" ht="63" x14ac:dyDescent="0.25">
      <c r="A2213" s="4" t="s">
        <v>247</v>
      </c>
      <c r="B2213" s="4" t="s">
        <v>9</v>
      </c>
      <c r="C2213" s="4" t="s">
        <v>10</v>
      </c>
      <c r="D2213" s="4" t="s">
        <v>183</v>
      </c>
      <c r="E2213" s="4"/>
      <c r="F2213" s="14" t="s">
        <v>915</v>
      </c>
      <c r="G2213" s="5">
        <f t="shared" ref="G2213:I2214" si="1573">G2214</f>
        <v>221.5</v>
      </c>
      <c r="H2213" s="5">
        <f t="shared" si="1573"/>
        <v>221.5</v>
      </c>
      <c r="I2213" s="5">
        <f t="shared" si="1573"/>
        <v>221.5</v>
      </c>
      <c r="J2213" s="5">
        <f t="shared" ref="J2213:J2214" si="1574">J2214</f>
        <v>0</v>
      </c>
      <c r="K2213" s="19"/>
    </row>
    <row r="2214" spans="1:11" ht="31.5" x14ac:dyDescent="0.25">
      <c r="A2214" s="4" t="s">
        <v>247</v>
      </c>
      <c r="B2214" s="4" t="s">
        <v>9</v>
      </c>
      <c r="C2214" s="4" t="s">
        <v>10</v>
      </c>
      <c r="D2214" s="4" t="s">
        <v>183</v>
      </c>
      <c r="E2214" s="4" t="s">
        <v>15</v>
      </c>
      <c r="F2214" s="14" t="s">
        <v>560</v>
      </c>
      <c r="G2214" s="5">
        <f t="shared" si="1573"/>
        <v>221.5</v>
      </c>
      <c r="H2214" s="5">
        <f t="shared" si="1573"/>
        <v>221.5</v>
      </c>
      <c r="I2214" s="5">
        <f t="shared" si="1573"/>
        <v>221.5</v>
      </c>
      <c r="J2214" s="5">
        <f t="shared" si="1574"/>
        <v>0</v>
      </c>
      <c r="K2214" s="19"/>
    </row>
    <row r="2215" spans="1:11" ht="31.5" x14ac:dyDescent="0.25">
      <c r="A2215" s="4" t="s">
        <v>247</v>
      </c>
      <c r="B2215" s="4" t="s">
        <v>9</v>
      </c>
      <c r="C2215" s="4" t="s">
        <v>10</v>
      </c>
      <c r="D2215" s="4" t="s">
        <v>183</v>
      </c>
      <c r="E2215" s="4" t="s">
        <v>16</v>
      </c>
      <c r="F2215" s="14" t="s">
        <v>561</v>
      </c>
      <c r="G2215" s="5">
        <v>221.5</v>
      </c>
      <c r="H2215" s="5">
        <v>221.5</v>
      </c>
      <c r="I2215" s="5">
        <v>221.5</v>
      </c>
      <c r="J2215" s="5"/>
      <c r="K2215" s="19"/>
    </row>
    <row r="2216" spans="1:11" ht="47.25" x14ac:dyDescent="0.25">
      <c r="A2216" s="4" t="s">
        <v>247</v>
      </c>
      <c r="B2216" s="4" t="s">
        <v>9</v>
      </c>
      <c r="C2216" s="4" t="s">
        <v>10</v>
      </c>
      <c r="D2216" s="4" t="s">
        <v>184</v>
      </c>
      <c r="E2216" s="4"/>
      <c r="F2216" s="14" t="s">
        <v>583</v>
      </c>
      <c r="G2216" s="5">
        <f t="shared" ref="G2216:I2217" si="1575">G2217</f>
        <v>380.4</v>
      </c>
      <c r="H2216" s="5">
        <f t="shared" si="1575"/>
        <v>380.4</v>
      </c>
      <c r="I2216" s="5">
        <f t="shared" si="1575"/>
        <v>380.4</v>
      </c>
      <c r="J2216" s="5">
        <f t="shared" ref="J2216:J2217" si="1576">J2217</f>
        <v>0</v>
      </c>
      <c r="K2216" s="19"/>
    </row>
    <row r="2217" spans="1:11" ht="31.5" x14ac:dyDescent="0.25">
      <c r="A2217" s="4" t="s">
        <v>247</v>
      </c>
      <c r="B2217" s="4" t="s">
        <v>9</v>
      </c>
      <c r="C2217" s="4" t="s">
        <v>10</v>
      </c>
      <c r="D2217" s="4" t="s">
        <v>184</v>
      </c>
      <c r="E2217" s="4" t="s">
        <v>92</v>
      </c>
      <c r="F2217" s="14" t="s">
        <v>570</v>
      </c>
      <c r="G2217" s="5">
        <f t="shared" si="1575"/>
        <v>380.4</v>
      </c>
      <c r="H2217" s="5">
        <f t="shared" si="1575"/>
        <v>380.4</v>
      </c>
      <c r="I2217" s="5">
        <f t="shared" si="1575"/>
        <v>380.4</v>
      </c>
      <c r="J2217" s="5">
        <f t="shared" si="1576"/>
        <v>0</v>
      </c>
      <c r="K2217" s="19"/>
    </row>
    <row r="2218" spans="1:11" ht="47.25" x14ac:dyDescent="0.25">
      <c r="A2218" s="4" t="s">
        <v>247</v>
      </c>
      <c r="B2218" s="4" t="s">
        <v>9</v>
      </c>
      <c r="C2218" s="4" t="s">
        <v>10</v>
      </c>
      <c r="D2218" s="4" t="s">
        <v>184</v>
      </c>
      <c r="E2218" s="4" t="s">
        <v>89</v>
      </c>
      <c r="F2218" s="14" t="s">
        <v>573</v>
      </c>
      <c r="G2218" s="5">
        <v>380.4</v>
      </c>
      <c r="H2218" s="5">
        <v>380.4</v>
      </c>
      <c r="I2218" s="5">
        <v>380.4</v>
      </c>
      <c r="J2218" s="5"/>
      <c r="K2218" s="19"/>
    </row>
    <row r="2219" spans="1:11" ht="63" x14ac:dyDescent="0.25">
      <c r="A2219" s="4" t="s">
        <v>247</v>
      </c>
      <c r="B2219" s="4" t="s">
        <v>9</v>
      </c>
      <c r="C2219" s="4" t="s">
        <v>10</v>
      </c>
      <c r="D2219" s="4" t="s">
        <v>185</v>
      </c>
      <c r="E2219" s="4"/>
      <c r="F2219" s="14" t="s">
        <v>584</v>
      </c>
      <c r="G2219" s="5">
        <f t="shared" ref="G2219:I2220" si="1577">G2220</f>
        <v>128</v>
      </c>
      <c r="H2219" s="5">
        <f t="shared" si="1577"/>
        <v>128</v>
      </c>
      <c r="I2219" s="5">
        <f t="shared" si="1577"/>
        <v>128</v>
      </c>
      <c r="J2219" s="5">
        <f t="shared" ref="J2219:J2220" si="1578">J2220</f>
        <v>0</v>
      </c>
      <c r="K2219" s="19"/>
    </row>
    <row r="2220" spans="1:11" ht="31.5" x14ac:dyDescent="0.25">
      <c r="A2220" s="4" t="s">
        <v>247</v>
      </c>
      <c r="B2220" s="4" t="s">
        <v>9</v>
      </c>
      <c r="C2220" s="4" t="s">
        <v>10</v>
      </c>
      <c r="D2220" s="4" t="s">
        <v>185</v>
      </c>
      <c r="E2220" s="4" t="s">
        <v>92</v>
      </c>
      <c r="F2220" s="14" t="s">
        <v>570</v>
      </c>
      <c r="G2220" s="5">
        <f t="shared" si="1577"/>
        <v>128</v>
      </c>
      <c r="H2220" s="5">
        <f t="shared" si="1577"/>
        <v>128</v>
      </c>
      <c r="I2220" s="5">
        <f t="shared" si="1577"/>
        <v>128</v>
      </c>
      <c r="J2220" s="5">
        <f t="shared" si="1578"/>
        <v>0</v>
      </c>
      <c r="K2220" s="19"/>
    </row>
    <row r="2221" spans="1:11" ht="47.25" x14ac:dyDescent="0.25">
      <c r="A2221" s="4" t="s">
        <v>247</v>
      </c>
      <c r="B2221" s="4" t="s">
        <v>9</v>
      </c>
      <c r="C2221" s="4" t="s">
        <v>10</v>
      </c>
      <c r="D2221" s="4" t="s">
        <v>185</v>
      </c>
      <c r="E2221" s="4" t="s">
        <v>89</v>
      </c>
      <c r="F2221" s="14" t="s">
        <v>573</v>
      </c>
      <c r="G2221" s="5">
        <v>128</v>
      </c>
      <c r="H2221" s="5">
        <v>128</v>
      </c>
      <c r="I2221" s="5">
        <v>128</v>
      </c>
      <c r="J2221" s="5"/>
      <c r="K2221" s="19"/>
    </row>
    <row r="2222" spans="1:11" ht="63" x14ac:dyDescent="0.25">
      <c r="A2222" s="4" t="s">
        <v>247</v>
      </c>
      <c r="B2222" s="4" t="s">
        <v>9</v>
      </c>
      <c r="C2222" s="4" t="s">
        <v>10</v>
      </c>
      <c r="D2222" s="4" t="s">
        <v>191</v>
      </c>
      <c r="E2222" s="4"/>
      <c r="F2222" s="14" t="s">
        <v>1151</v>
      </c>
      <c r="G2222" s="5">
        <f t="shared" ref="G2222:I2222" si="1579">G2223+G2226</f>
        <v>4250.8999999999996</v>
      </c>
      <c r="H2222" s="5">
        <f t="shared" si="1579"/>
        <v>4250.8999999999996</v>
      </c>
      <c r="I2222" s="5">
        <f t="shared" si="1579"/>
        <v>4250.8999999999996</v>
      </c>
      <c r="J2222" s="5">
        <f t="shared" ref="J2222" si="1580">J2223+J2226</f>
        <v>0</v>
      </c>
      <c r="K2222" s="19"/>
    </row>
    <row r="2223" spans="1:11" ht="31.5" x14ac:dyDescent="0.25">
      <c r="A2223" s="4" t="s">
        <v>247</v>
      </c>
      <c r="B2223" s="4" t="s">
        <v>9</v>
      </c>
      <c r="C2223" s="4" t="s">
        <v>10</v>
      </c>
      <c r="D2223" s="4" t="s">
        <v>186</v>
      </c>
      <c r="E2223" s="4"/>
      <c r="F2223" s="14" t="s">
        <v>586</v>
      </c>
      <c r="G2223" s="5">
        <f t="shared" ref="G2223:I2224" si="1581">G2224</f>
        <v>4028.9</v>
      </c>
      <c r="H2223" s="5">
        <f t="shared" si="1581"/>
        <v>4028.9</v>
      </c>
      <c r="I2223" s="5">
        <f t="shared" si="1581"/>
        <v>4028.9</v>
      </c>
      <c r="J2223" s="5">
        <f t="shared" ref="J2223:J2224" si="1582">J2224</f>
        <v>0</v>
      </c>
      <c r="K2223" s="19"/>
    </row>
    <row r="2224" spans="1:11" ht="31.5" x14ac:dyDescent="0.25">
      <c r="A2224" s="4" t="s">
        <v>247</v>
      </c>
      <c r="B2224" s="4" t="s">
        <v>9</v>
      </c>
      <c r="C2224" s="4" t="s">
        <v>10</v>
      </c>
      <c r="D2224" s="4" t="s">
        <v>186</v>
      </c>
      <c r="E2224" s="4" t="s">
        <v>92</v>
      </c>
      <c r="F2224" s="14" t="s">
        <v>570</v>
      </c>
      <c r="G2224" s="5">
        <f t="shared" si="1581"/>
        <v>4028.9</v>
      </c>
      <c r="H2224" s="5">
        <f t="shared" si="1581"/>
        <v>4028.9</v>
      </c>
      <c r="I2224" s="5">
        <f t="shared" si="1581"/>
        <v>4028.9</v>
      </c>
      <c r="J2224" s="5">
        <f t="shared" si="1582"/>
        <v>0</v>
      </c>
      <c r="K2224" s="19"/>
    </row>
    <row r="2225" spans="1:11" ht="47.25" x14ac:dyDescent="0.25">
      <c r="A2225" s="4" t="s">
        <v>247</v>
      </c>
      <c r="B2225" s="4" t="s">
        <v>9</v>
      </c>
      <c r="C2225" s="4" t="s">
        <v>10</v>
      </c>
      <c r="D2225" s="4" t="s">
        <v>186</v>
      </c>
      <c r="E2225" s="4" t="s">
        <v>89</v>
      </c>
      <c r="F2225" s="14" t="s">
        <v>573</v>
      </c>
      <c r="G2225" s="5">
        <v>4028.9</v>
      </c>
      <c r="H2225" s="5">
        <v>4028.9</v>
      </c>
      <c r="I2225" s="5">
        <v>4028.9</v>
      </c>
      <c r="J2225" s="5"/>
      <c r="K2225" s="19"/>
    </row>
    <row r="2226" spans="1:11" ht="31.5" x14ac:dyDescent="0.25">
      <c r="A2226" s="4" t="s">
        <v>247</v>
      </c>
      <c r="B2226" s="4" t="s">
        <v>9</v>
      </c>
      <c r="C2226" s="4" t="s">
        <v>10</v>
      </c>
      <c r="D2226" s="4" t="s">
        <v>187</v>
      </c>
      <c r="E2226" s="4"/>
      <c r="F2226" s="14" t="s">
        <v>966</v>
      </c>
      <c r="G2226" s="5">
        <f t="shared" ref="G2226:I2227" si="1583">G2227</f>
        <v>222</v>
      </c>
      <c r="H2226" s="5">
        <f t="shared" si="1583"/>
        <v>222</v>
      </c>
      <c r="I2226" s="5">
        <f t="shared" si="1583"/>
        <v>222</v>
      </c>
      <c r="J2226" s="5">
        <f t="shared" ref="J2226:J2227" si="1584">J2227</f>
        <v>0</v>
      </c>
      <c r="K2226" s="19"/>
    </row>
    <row r="2227" spans="1:11" ht="31.5" x14ac:dyDescent="0.25">
      <c r="A2227" s="4" t="s">
        <v>247</v>
      </c>
      <c r="B2227" s="4" t="s">
        <v>9</v>
      </c>
      <c r="C2227" s="4" t="s">
        <v>10</v>
      </c>
      <c r="D2227" s="4" t="s">
        <v>187</v>
      </c>
      <c r="E2227" s="4" t="s">
        <v>92</v>
      </c>
      <c r="F2227" s="14" t="s">
        <v>570</v>
      </c>
      <c r="G2227" s="5">
        <f t="shared" si="1583"/>
        <v>222</v>
      </c>
      <c r="H2227" s="5">
        <f t="shared" si="1583"/>
        <v>222</v>
      </c>
      <c r="I2227" s="5">
        <f t="shared" si="1583"/>
        <v>222</v>
      </c>
      <c r="J2227" s="5">
        <f t="shared" si="1584"/>
        <v>0</v>
      </c>
      <c r="K2227" s="19"/>
    </row>
    <row r="2228" spans="1:11" ht="47.25" x14ac:dyDescent="0.25">
      <c r="A2228" s="4" t="s">
        <v>247</v>
      </c>
      <c r="B2228" s="4" t="s">
        <v>9</v>
      </c>
      <c r="C2228" s="4" t="s">
        <v>10</v>
      </c>
      <c r="D2228" s="4" t="s">
        <v>187</v>
      </c>
      <c r="E2228" s="4" t="s">
        <v>89</v>
      </c>
      <c r="F2228" s="14" t="s">
        <v>573</v>
      </c>
      <c r="G2228" s="5">
        <v>222</v>
      </c>
      <c r="H2228" s="5">
        <v>222</v>
      </c>
      <c r="I2228" s="5">
        <v>222</v>
      </c>
      <c r="J2228" s="5"/>
      <c r="K2228" s="19"/>
    </row>
    <row r="2229" spans="1:11" ht="47.25" x14ac:dyDescent="0.25">
      <c r="A2229" s="4" t="s">
        <v>247</v>
      </c>
      <c r="B2229" s="4" t="s">
        <v>9</v>
      </c>
      <c r="C2229" s="4" t="s">
        <v>10</v>
      </c>
      <c r="D2229" s="4" t="s">
        <v>192</v>
      </c>
      <c r="E2229" s="4"/>
      <c r="F2229" s="14" t="s">
        <v>1152</v>
      </c>
      <c r="G2229" s="5">
        <f t="shared" ref="G2229:I2229" si="1585">G2230</f>
        <v>11418</v>
      </c>
      <c r="H2229" s="5">
        <f t="shared" si="1585"/>
        <v>9048.9</v>
      </c>
      <c r="I2229" s="5">
        <f t="shared" si="1585"/>
        <v>7413.5</v>
      </c>
      <c r="J2229" s="5">
        <f t="shared" ref="J2229" si="1586">J2230</f>
        <v>0</v>
      </c>
      <c r="K2229" s="19"/>
    </row>
    <row r="2230" spans="1:11" ht="31.5" x14ac:dyDescent="0.25">
      <c r="A2230" s="4" t="s">
        <v>247</v>
      </c>
      <c r="B2230" s="4" t="s">
        <v>9</v>
      </c>
      <c r="C2230" s="4" t="s">
        <v>10</v>
      </c>
      <c r="D2230" s="4" t="s">
        <v>188</v>
      </c>
      <c r="E2230" s="4"/>
      <c r="F2230" s="14" t="s">
        <v>587</v>
      </c>
      <c r="G2230" s="5">
        <f t="shared" ref="G2230:I2230" si="1587">G2231+G2233</f>
        <v>11418</v>
      </c>
      <c r="H2230" s="5">
        <f t="shared" si="1587"/>
        <v>9048.9</v>
      </c>
      <c r="I2230" s="5">
        <f t="shared" si="1587"/>
        <v>7413.5</v>
      </c>
      <c r="J2230" s="5">
        <f t="shared" ref="J2230" si="1588">J2231+J2233</f>
        <v>0</v>
      </c>
      <c r="K2230" s="19"/>
    </row>
    <row r="2231" spans="1:11" ht="31.5" x14ac:dyDescent="0.25">
      <c r="A2231" s="4" t="s">
        <v>247</v>
      </c>
      <c r="B2231" s="4" t="s">
        <v>9</v>
      </c>
      <c r="C2231" s="4" t="s">
        <v>10</v>
      </c>
      <c r="D2231" s="4" t="s">
        <v>188</v>
      </c>
      <c r="E2231" s="4" t="s">
        <v>15</v>
      </c>
      <c r="F2231" s="14" t="s">
        <v>560</v>
      </c>
      <c r="G2231" s="5">
        <f t="shared" ref="G2231:I2231" si="1589">G2232</f>
        <v>11331.6</v>
      </c>
      <c r="H2231" s="5">
        <f t="shared" si="1589"/>
        <v>8962.5</v>
      </c>
      <c r="I2231" s="5">
        <f t="shared" si="1589"/>
        <v>7327.1</v>
      </c>
      <c r="J2231" s="5">
        <f t="shared" ref="J2231" si="1590">J2232</f>
        <v>0</v>
      </c>
      <c r="K2231" s="19"/>
    </row>
    <row r="2232" spans="1:11" ht="31.5" x14ac:dyDescent="0.25">
      <c r="A2232" s="4" t="s">
        <v>247</v>
      </c>
      <c r="B2232" s="4" t="s">
        <v>9</v>
      </c>
      <c r="C2232" s="4" t="s">
        <v>10</v>
      </c>
      <c r="D2232" s="4" t="s">
        <v>188</v>
      </c>
      <c r="E2232" s="4" t="s">
        <v>16</v>
      </c>
      <c r="F2232" s="14" t="s">
        <v>561</v>
      </c>
      <c r="G2232" s="5">
        <v>11331.6</v>
      </c>
      <c r="H2232" s="5">
        <v>8962.5</v>
      </c>
      <c r="I2232" s="5">
        <v>7327.1</v>
      </c>
      <c r="J2232" s="5"/>
      <c r="K2232" s="19"/>
    </row>
    <row r="2233" spans="1:11" x14ac:dyDescent="0.25">
      <c r="A2233" s="4" t="s">
        <v>247</v>
      </c>
      <c r="B2233" s="4" t="s">
        <v>9</v>
      </c>
      <c r="C2233" s="4" t="s">
        <v>10</v>
      </c>
      <c r="D2233" s="4" t="s">
        <v>188</v>
      </c>
      <c r="E2233" s="4" t="s">
        <v>17</v>
      </c>
      <c r="F2233" s="14" t="s">
        <v>576</v>
      </c>
      <c r="G2233" s="5">
        <f t="shared" ref="G2233:I2233" si="1591">G2234</f>
        <v>86.4</v>
      </c>
      <c r="H2233" s="5">
        <f t="shared" si="1591"/>
        <v>86.4</v>
      </c>
      <c r="I2233" s="5">
        <f t="shared" si="1591"/>
        <v>86.4</v>
      </c>
      <c r="J2233" s="5">
        <f t="shared" ref="J2233" si="1592">J2234</f>
        <v>0</v>
      </c>
      <c r="K2233" s="19"/>
    </row>
    <row r="2234" spans="1:11" x14ac:dyDescent="0.25">
      <c r="A2234" s="4" t="s">
        <v>247</v>
      </c>
      <c r="B2234" s="4" t="s">
        <v>9</v>
      </c>
      <c r="C2234" s="4" t="s">
        <v>10</v>
      </c>
      <c r="D2234" s="4" t="s">
        <v>188</v>
      </c>
      <c r="E2234" s="4" t="s">
        <v>24</v>
      </c>
      <c r="F2234" s="14" t="s">
        <v>579</v>
      </c>
      <c r="G2234" s="5">
        <v>86.4</v>
      </c>
      <c r="H2234" s="5">
        <v>86.4</v>
      </c>
      <c r="I2234" s="5">
        <v>86.4</v>
      </c>
      <c r="J2234" s="5"/>
      <c r="K2234" s="19"/>
    </row>
    <row r="2235" spans="1:11" ht="31.5" x14ac:dyDescent="0.25">
      <c r="A2235" s="4" t="s">
        <v>247</v>
      </c>
      <c r="B2235" s="4" t="s">
        <v>9</v>
      </c>
      <c r="C2235" s="4" t="s">
        <v>10</v>
      </c>
      <c r="D2235" s="4" t="s">
        <v>128</v>
      </c>
      <c r="E2235" s="4"/>
      <c r="F2235" s="14" t="s">
        <v>1153</v>
      </c>
      <c r="G2235" s="5">
        <f t="shared" ref="G2235:I2235" si="1593">G2236</f>
        <v>120</v>
      </c>
      <c r="H2235" s="5">
        <f t="shared" si="1593"/>
        <v>120</v>
      </c>
      <c r="I2235" s="5">
        <f t="shared" si="1593"/>
        <v>120</v>
      </c>
      <c r="J2235" s="5">
        <f t="shared" ref="J2235" si="1594">J2236</f>
        <v>0</v>
      </c>
      <c r="K2235" s="19"/>
    </row>
    <row r="2236" spans="1:11" ht="63" x14ac:dyDescent="0.25">
      <c r="A2236" s="4" t="s">
        <v>247</v>
      </c>
      <c r="B2236" s="4" t="s">
        <v>9</v>
      </c>
      <c r="C2236" s="4" t="s">
        <v>10</v>
      </c>
      <c r="D2236" s="4" t="s">
        <v>129</v>
      </c>
      <c r="E2236" s="4"/>
      <c r="F2236" s="14" t="s">
        <v>1154</v>
      </c>
      <c r="G2236" s="5">
        <f t="shared" ref="G2236:I2236" si="1595">G2237+G2240</f>
        <v>120</v>
      </c>
      <c r="H2236" s="5">
        <f t="shared" si="1595"/>
        <v>120</v>
      </c>
      <c r="I2236" s="5">
        <f t="shared" si="1595"/>
        <v>120</v>
      </c>
      <c r="J2236" s="5">
        <f t="shared" ref="J2236" si="1596">J2237+J2240</f>
        <v>0</v>
      </c>
      <c r="K2236" s="19"/>
    </row>
    <row r="2237" spans="1:11" ht="78.75" x14ac:dyDescent="0.25">
      <c r="A2237" s="4" t="s">
        <v>247</v>
      </c>
      <c r="B2237" s="4" t="s">
        <v>9</v>
      </c>
      <c r="C2237" s="4" t="s">
        <v>10</v>
      </c>
      <c r="D2237" s="4" t="s">
        <v>144</v>
      </c>
      <c r="E2237" s="4"/>
      <c r="F2237" s="14" t="s">
        <v>588</v>
      </c>
      <c r="G2237" s="5">
        <f t="shared" ref="G2237:I2238" si="1597">G2238</f>
        <v>25</v>
      </c>
      <c r="H2237" s="5">
        <f t="shared" si="1597"/>
        <v>25</v>
      </c>
      <c r="I2237" s="5">
        <f t="shared" si="1597"/>
        <v>25</v>
      </c>
      <c r="J2237" s="5">
        <f t="shared" ref="J2237:J2238" si="1598">J2238</f>
        <v>0</v>
      </c>
      <c r="K2237" s="19"/>
    </row>
    <row r="2238" spans="1:11" ht="31.5" x14ac:dyDescent="0.25">
      <c r="A2238" s="4" t="s">
        <v>247</v>
      </c>
      <c r="B2238" s="4" t="s">
        <v>9</v>
      </c>
      <c r="C2238" s="4" t="s">
        <v>10</v>
      </c>
      <c r="D2238" s="4" t="s">
        <v>144</v>
      </c>
      <c r="E2238" s="4" t="s">
        <v>92</v>
      </c>
      <c r="F2238" s="14" t="s">
        <v>570</v>
      </c>
      <c r="G2238" s="5">
        <f t="shared" si="1597"/>
        <v>25</v>
      </c>
      <c r="H2238" s="5">
        <f t="shared" si="1597"/>
        <v>25</v>
      </c>
      <c r="I2238" s="5">
        <f t="shared" si="1597"/>
        <v>25</v>
      </c>
      <c r="J2238" s="5">
        <f t="shared" si="1598"/>
        <v>0</v>
      </c>
      <c r="K2238" s="19"/>
    </row>
    <row r="2239" spans="1:11" ht="47.25" x14ac:dyDescent="0.25">
      <c r="A2239" s="4" t="s">
        <v>247</v>
      </c>
      <c r="B2239" s="4" t="s">
        <v>9</v>
      </c>
      <c r="C2239" s="4" t="s">
        <v>10</v>
      </c>
      <c r="D2239" s="4" t="s">
        <v>144</v>
      </c>
      <c r="E2239" s="4" t="s">
        <v>89</v>
      </c>
      <c r="F2239" s="14" t="s">
        <v>573</v>
      </c>
      <c r="G2239" s="5">
        <v>25</v>
      </c>
      <c r="H2239" s="5">
        <v>25</v>
      </c>
      <c r="I2239" s="5">
        <v>25</v>
      </c>
      <c r="J2239" s="5"/>
      <c r="K2239" s="19"/>
    </row>
    <row r="2240" spans="1:11" ht="63" x14ac:dyDescent="0.25">
      <c r="A2240" s="4" t="s">
        <v>247</v>
      </c>
      <c r="B2240" s="4" t="s">
        <v>9</v>
      </c>
      <c r="C2240" s="4" t="s">
        <v>10</v>
      </c>
      <c r="D2240" s="4" t="s">
        <v>118</v>
      </c>
      <c r="E2240" s="4"/>
      <c r="F2240" s="14" t="s">
        <v>589</v>
      </c>
      <c r="G2240" s="5">
        <f t="shared" ref="G2240:I2241" si="1599">G2241</f>
        <v>95</v>
      </c>
      <c r="H2240" s="5">
        <f t="shared" si="1599"/>
        <v>95</v>
      </c>
      <c r="I2240" s="5">
        <f t="shared" si="1599"/>
        <v>95</v>
      </c>
      <c r="J2240" s="5">
        <f t="shared" ref="J2240:J2241" si="1600">J2241</f>
        <v>0</v>
      </c>
      <c r="K2240" s="19"/>
    </row>
    <row r="2241" spans="1:11" ht="31.5" x14ac:dyDescent="0.25">
      <c r="A2241" s="4" t="s">
        <v>247</v>
      </c>
      <c r="B2241" s="4" t="s">
        <v>9</v>
      </c>
      <c r="C2241" s="4" t="s">
        <v>10</v>
      </c>
      <c r="D2241" s="4" t="s">
        <v>118</v>
      </c>
      <c r="E2241" s="4" t="s">
        <v>92</v>
      </c>
      <c r="F2241" s="14" t="s">
        <v>570</v>
      </c>
      <c r="G2241" s="5">
        <f t="shared" si="1599"/>
        <v>95</v>
      </c>
      <c r="H2241" s="5">
        <f t="shared" si="1599"/>
        <v>95</v>
      </c>
      <c r="I2241" s="5">
        <f t="shared" si="1599"/>
        <v>95</v>
      </c>
      <c r="J2241" s="5">
        <f t="shared" si="1600"/>
        <v>0</v>
      </c>
      <c r="K2241" s="19"/>
    </row>
    <row r="2242" spans="1:11" ht="47.25" x14ac:dyDescent="0.25">
      <c r="A2242" s="4" t="s">
        <v>247</v>
      </c>
      <c r="B2242" s="4" t="s">
        <v>9</v>
      </c>
      <c r="C2242" s="4" t="s">
        <v>10</v>
      </c>
      <c r="D2242" s="4" t="s">
        <v>118</v>
      </c>
      <c r="E2242" s="4" t="s">
        <v>89</v>
      </c>
      <c r="F2242" s="14" t="s">
        <v>573</v>
      </c>
      <c r="G2242" s="5">
        <v>95</v>
      </c>
      <c r="H2242" s="5">
        <v>95</v>
      </c>
      <c r="I2242" s="5">
        <v>95</v>
      </c>
      <c r="J2242" s="5"/>
      <c r="K2242" s="19"/>
    </row>
    <row r="2243" spans="1:11" s="3" customFormat="1" ht="31.5" x14ac:dyDescent="0.25">
      <c r="A2243" s="7" t="s">
        <v>247</v>
      </c>
      <c r="B2243" s="7" t="s">
        <v>81</v>
      </c>
      <c r="C2243" s="7"/>
      <c r="D2243" s="7"/>
      <c r="E2243" s="7"/>
      <c r="F2243" s="28" t="s">
        <v>517</v>
      </c>
      <c r="G2243" s="8">
        <f t="shared" ref="G2243:I2243" si="1601">G2244+G2251</f>
        <v>1171.8</v>
      </c>
      <c r="H2243" s="8">
        <f t="shared" si="1601"/>
        <v>908.90000000000009</v>
      </c>
      <c r="I2243" s="8">
        <f t="shared" si="1601"/>
        <v>908.90000000000009</v>
      </c>
      <c r="J2243" s="8">
        <f t="shared" ref="J2243" si="1602">J2244+J2251</f>
        <v>0</v>
      </c>
      <c r="K2243" s="17"/>
    </row>
    <row r="2244" spans="1:11" s="10" customFormat="1" ht="47.25" x14ac:dyDescent="0.25">
      <c r="A2244" s="9" t="s">
        <v>247</v>
      </c>
      <c r="B2244" s="9" t="s">
        <v>81</v>
      </c>
      <c r="C2244" s="9" t="s">
        <v>97</v>
      </c>
      <c r="D2244" s="9"/>
      <c r="E2244" s="9"/>
      <c r="F2244" s="13" t="s">
        <v>533</v>
      </c>
      <c r="G2244" s="11">
        <f t="shared" ref="G2244:I2249" si="1603">G2245</f>
        <v>32.200000000000003</v>
      </c>
      <c r="H2244" s="11">
        <f t="shared" si="1603"/>
        <v>32.200000000000003</v>
      </c>
      <c r="I2244" s="11">
        <f t="shared" si="1603"/>
        <v>32.200000000000003</v>
      </c>
      <c r="J2244" s="11">
        <f t="shared" ref="J2244:J2249" si="1604">J2245</f>
        <v>0</v>
      </c>
      <c r="K2244" s="18"/>
    </row>
    <row r="2245" spans="1:11" x14ac:dyDescent="0.25">
      <c r="A2245" s="4" t="s">
        <v>247</v>
      </c>
      <c r="B2245" s="4" t="s">
        <v>81</v>
      </c>
      <c r="C2245" s="4" t="s">
        <v>97</v>
      </c>
      <c r="D2245" s="4" t="s">
        <v>130</v>
      </c>
      <c r="E2245" s="4"/>
      <c r="F2245" s="14" t="s">
        <v>1155</v>
      </c>
      <c r="G2245" s="5">
        <f t="shared" si="1603"/>
        <v>32.200000000000003</v>
      </c>
      <c r="H2245" s="5">
        <f t="shared" si="1603"/>
        <v>32.200000000000003</v>
      </c>
      <c r="I2245" s="5">
        <f t="shared" si="1603"/>
        <v>32.200000000000003</v>
      </c>
      <c r="J2245" s="5">
        <f t="shared" si="1604"/>
        <v>0</v>
      </c>
      <c r="K2245" s="19"/>
    </row>
    <row r="2246" spans="1:11" ht="63" x14ac:dyDescent="0.25">
      <c r="A2246" s="4" t="s">
        <v>247</v>
      </c>
      <c r="B2246" s="4" t="s">
        <v>81</v>
      </c>
      <c r="C2246" s="4" t="s">
        <v>97</v>
      </c>
      <c r="D2246" s="4" t="s">
        <v>194</v>
      </c>
      <c r="E2246" s="4"/>
      <c r="F2246" s="14" t="s">
        <v>1160</v>
      </c>
      <c r="G2246" s="5">
        <f t="shared" si="1603"/>
        <v>32.200000000000003</v>
      </c>
      <c r="H2246" s="5">
        <f t="shared" si="1603"/>
        <v>32.200000000000003</v>
      </c>
      <c r="I2246" s="5">
        <f t="shared" si="1603"/>
        <v>32.200000000000003</v>
      </c>
      <c r="J2246" s="5">
        <f t="shared" si="1604"/>
        <v>0</v>
      </c>
      <c r="K2246" s="19"/>
    </row>
    <row r="2247" spans="1:11" ht="47.25" x14ac:dyDescent="0.25">
      <c r="A2247" s="4" t="s">
        <v>247</v>
      </c>
      <c r="B2247" s="4" t="s">
        <v>81</v>
      </c>
      <c r="C2247" s="4" t="s">
        <v>97</v>
      </c>
      <c r="D2247" s="4" t="s">
        <v>195</v>
      </c>
      <c r="E2247" s="4"/>
      <c r="F2247" s="14" t="s">
        <v>1163</v>
      </c>
      <c r="G2247" s="5">
        <f t="shared" si="1603"/>
        <v>32.200000000000003</v>
      </c>
      <c r="H2247" s="5">
        <f t="shared" si="1603"/>
        <v>32.200000000000003</v>
      </c>
      <c r="I2247" s="5">
        <f t="shared" si="1603"/>
        <v>32.200000000000003</v>
      </c>
      <c r="J2247" s="5">
        <f t="shared" si="1604"/>
        <v>0</v>
      </c>
      <c r="K2247" s="19"/>
    </row>
    <row r="2248" spans="1:11" ht="31.5" x14ac:dyDescent="0.25">
      <c r="A2248" s="4" t="s">
        <v>247</v>
      </c>
      <c r="B2248" s="4" t="s">
        <v>81</v>
      </c>
      <c r="C2248" s="4" t="s">
        <v>97</v>
      </c>
      <c r="D2248" s="4" t="s">
        <v>193</v>
      </c>
      <c r="E2248" s="4"/>
      <c r="F2248" s="14" t="s">
        <v>599</v>
      </c>
      <c r="G2248" s="5">
        <f t="shared" si="1603"/>
        <v>32.200000000000003</v>
      </c>
      <c r="H2248" s="5">
        <f t="shared" si="1603"/>
        <v>32.200000000000003</v>
      </c>
      <c r="I2248" s="5">
        <f t="shared" si="1603"/>
        <v>32.200000000000003</v>
      </c>
      <c r="J2248" s="5">
        <f t="shared" si="1604"/>
        <v>0</v>
      </c>
      <c r="K2248" s="19"/>
    </row>
    <row r="2249" spans="1:11" ht="31.5" x14ac:dyDescent="0.25">
      <c r="A2249" s="4" t="s">
        <v>247</v>
      </c>
      <c r="B2249" s="4" t="s">
        <v>81</v>
      </c>
      <c r="C2249" s="4" t="s">
        <v>97</v>
      </c>
      <c r="D2249" s="4" t="s">
        <v>193</v>
      </c>
      <c r="E2249" s="4" t="s">
        <v>15</v>
      </c>
      <c r="F2249" s="14" t="s">
        <v>560</v>
      </c>
      <c r="G2249" s="5">
        <f t="shared" si="1603"/>
        <v>32.200000000000003</v>
      </c>
      <c r="H2249" s="5">
        <f t="shared" si="1603"/>
        <v>32.200000000000003</v>
      </c>
      <c r="I2249" s="5">
        <f t="shared" si="1603"/>
        <v>32.200000000000003</v>
      </c>
      <c r="J2249" s="5">
        <f t="shared" si="1604"/>
        <v>0</v>
      </c>
      <c r="K2249" s="19"/>
    </row>
    <row r="2250" spans="1:11" ht="31.5" x14ac:dyDescent="0.25">
      <c r="A2250" s="4" t="s">
        <v>247</v>
      </c>
      <c r="B2250" s="4" t="s">
        <v>81</v>
      </c>
      <c r="C2250" s="4" t="s">
        <v>97</v>
      </c>
      <c r="D2250" s="4" t="s">
        <v>193</v>
      </c>
      <c r="E2250" s="4" t="s">
        <v>16</v>
      </c>
      <c r="F2250" s="14" t="s">
        <v>561</v>
      </c>
      <c r="G2250" s="5">
        <v>32.200000000000003</v>
      </c>
      <c r="H2250" s="5">
        <v>32.200000000000003</v>
      </c>
      <c r="I2250" s="5">
        <v>32.200000000000003</v>
      </c>
      <c r="J2250" s="5"/>
      <c r="K2250" s="19"/>
    </row>
    <row r="2251" spans="1:11" s="10" customFormat="1" ht="31.5" x14ac:dyDescent="0.25">
      <c r="A2251" s="9" t="s">
        <v>247</v>
      </c>
      <c r="B2251" s="9" t="s">
        <v>81</v>
      </c>
      <c r="C2251" s="9" t="s">
        <v>197</v>
      </c>
      <c r="D2251" s="9"/>
      <c r="E2251" s="9"/>
      <c r="F2251" s="13" t="s">
        <v>535</v>
      </c>
      <c r="G2251" s="11">
        <f>G2252+G2258</f>
        <v>1139.5999999999999</v>
      </c>
      <c r="H2251" s="11">
        <f>H2252+H2258</f>
        <v>876.7</v>
      </c>
      <c r="I2251" s="11">
        <f>I2252+I2258</f>
        <v>876.7</v>
      </c>
      <c r="J2251" s="11">
        <f>J2252+J2258</f>
        <v>0</v>
      </c>
      <c r="K2251" s="18"/>
    </row>
    <row r="2252" spans="1:11" x14ac:dyDescent="0.25">
      <c r="A2252" s="4" t="s">
        <v>247</v>
      </c>
      <c r="B2252" s="4" t="s">
        <v>81</v>
      </c>
      <c r="C2252" s="4" t="s">
        <v>197</v>
      </c>
      <c r="D2252" s="4" t="s">
        <v>130</v>
      </c>
      <c r="E2252" s="4"/>
      <c r="F2252" s="14" t="s">
        <v>1155</v>
      </c>
      <c r="G2252" s="5">
        <f t="shared" ref="G2252:I2255" si="1605">G2253</f>
        <v>859.1</v>
      </c>
      <c r="H2252" s="5">
        <f t="shared" si="1605"/>
        <v>596.20000000000005</v>
      </c>
      <c r="I2252" s="5">
        <f t="shared" si="1605"/>
        <v>596.20000000000005</v>
      </c>
      <c r="J2252" s="5">
        <f t="shared" ref="J2252:J2255" si="1606">J2253</f>
        <v>0</v>
      </c>
      <c r="K2252" s="19"/>
    </row>
    <row r="2253" spans="1:11" ht="31.5" x14ac:dyDescent="0.25">
      <c r="A2253" s="4" t="s">
        <v>247</v>
      </c>
      <c r="B2253" s="4" t="s">
        <v>81</v>
      </c>
      <c r="C2253" s="4" t="s">
        <v>197</v>
      </c>
      <c r="D2253" s="4" t="s">
        <v>198</v>
      </c>
      <c r="E2253" s="4"/>
      <c r="F2253" s="14" t="s">
        <v>1165</v>
      </c>
      <c r="G2253" s="5">
        <f t="shared" si="1605"/>
        <v>859.1</v>
      </c>
      <c r="H2253" s="5">
        <f t="shared" si="1605"/>
        <v>596.20000000000005</v>
      </c>
      <c r="I2253" s="5">
        <f t="shared" si="1605"/>
        <v>596.20000000000005</v>
      </c>
      <c r="J2253" s="5">
        <f t="shared" si="1606"/>
        <v>0</v>
      </c>
      <c r="K2253" s="19"/>
    </row>
    <row r="2254" spans="1:11" ht="31.5" x14ac:dyDescent="0.25">
      <c r="A2254" s="4" t="s">
        <v>247</v>
      </c>
      <c r="B2254" s="4" t="s">
        <v>81</v>
      </c>
      <c r="C2254" s="4" t="s">
        <v>197</v>
      </c>
      <c r="D2254" s="4" t="s">
        <v>199</v>
      </c>
      <c r="E2254" s="4"/>
      <c r="F2254" s="14" t="s">
        <v>1166</v>
      </c>
      <c r="G2254" s="5">
        <f t="shared" si="1605"/>
        <v>859.1</v>
      </c>
      <c r="H2254" s="5">
        <f t="shared" si="1605"/>
        <v>596.20000000000005</v>
      </c>
      <c r="I2254" s="5">
        <f t="shared" si="1605"/>
        <v>596.20000000000005</v>
      </c>
      <c r="J2254" s="5">
        <f t="shared" si="1606"/>
        <v>0</v>
      </c>
      <c r="K2254" s="19"/>
    </row>
    <row r="2255" spans="1:11" ht="31.5" x14ac:dyDescent="0.25">
      <c r="A2255" s="4" t="s">
        <v>247</v>
      </c>
      <c r="B2255" s="4" t="s">
        <v>81</v>
      </c>
      <c r="C2255" s="4" t="s">
        <v>197</v>
      </c>
      <c r="D2255" s="4" t="s">
        <v>196</v>
      </c>
      <c r="E2255" s="4"/>
      <c r="F2255" s="14" t="s">
        <v>601</v>
      </c>
      <c r="G2255" s="5">
        <f>G2256</f>
        <v>859.1</v>
      </c>
      <c r="H2255" s="5">
        <f t="shared" si="1605"/>
        <v>596.20000000000005</v>
      </c>
      <c r="I2255" s="5">
        <f t="shared" si="1605"/>
        <v>596.20000000000005</v>
      </c>
      <c r="J2255" s="5">
        <f t="shared" si="1606"/>
        <v>0</v>
      </c>
      <c r="K2255" s="19"/>
    </row>
    <row r="2256" spans="1:11" ht="31.5" x14ac:dyDescent="0.25">
      <c r="A2256" s="4" t="s">
        <v>247</v>
      </c>
      <c r="B2256" s="4" t="s">
        <v>81</v>
      </c>
      <c r="C2256" s="4" t="s">
        <v>197</v>
      </c>
      <c r="D2256" s="4" t="s">
        <v>196</v>
      </c>
      <c r="E2256" s="4" t="s">
        <v>15</v>
      </c>
      <c r="F2256" s="14" t="s">
        <v>560</v>
      </c>
      <c r="G2256" s="5">
        <f t="shared" ref="G2256:I2256" si="1607">G2257</f>
        <v>859.1</v>
      </c>
      <c r="H2256" s="5">
        <f t="shared" si="1607"/>
        <v>596.20000000000005</v>
      </c>
      <c r="I2256" s="5">
        <f t="shared" si="1607"/>
        <v>596.20000000000005</v>
      </c>
      <c r="J2256" s="5">
        <f t="shared" ref="J2256" si="1608">J2257</f>
        <v>0</v>
      </c>
      <c r="K2256" s="19"/>
    </row>
    <row r="2257" spans="1:11" ht="31.5" x14ac:dyDescent="0.25">
      <c r="A2257" s="4" t="s">
        <v>247</v>
      </c>
      <c r="B2257" s="4" t="s">
        <v>81</v>
      </c>
      <c r="C2257" s="4" t="s">
        <v>197</v>
      </c>
      <c r="D2257" s="4" t="s">
        <v>196</v>
      </c>
      <c r="E2257" s="4" t="s">
        <v>16</v>
      </c>
      <c r="F2257" s="14" t="s">
        <v>561</v>
      </c>
      <c r="G2257" s="5">
        <v>859.1</v>
      </c>
      <c r="H2257" s="5">
        <v>596.20000000000005</v>
      </c>
      <c r="I2257" s="5">
        <v>596.20000000000005</v>
      </c>
      <c r="J2257" s="5"/>
      <c r="K2257" s="19"/>
    </row>
    <row r="2258" spans="1:11" ht="31.5" x14ac:dyDescent="0.25">
      <c r="A2258" s="4" t="s">
        <v>247</v>
      </c>
      <c r="B2258" s="4" t="s">
        <v>81</v>
      </c>
      <c r="C2258" s="4" t="s">
        <v>197</v>
      </c>
      <c r="D2258" s="4" t="s">
        <v>26</v>
      </c>
      <c r="E2258" s="4"/>
      <c r="F2258" s="14" t="s">
        <v>847</v>
      </c>
      <c r="G2258" s="5">
        <f>G2259</f>
        <v>280.5</v>
      </c>
      <c r="H2258" s="5">
        <f t="shared" ref="H2258:J2258" si="1609">H2259</f>
        <v>280.5</v>
      </c>
      <c r="I2258" s="5">
        <f t="shared" si="1609"/>
        <v>280.5</v>
      </c>
      <c r="J2258" s="5">
        <f t="shared" si="1609"/>
        <v>0</v>
      </c>
      <c r="K2258" s="19"/>
    </row>
    <row r="2259" spans="1:11" x14ac:dyDescent="0.25">
      <c r="A2259" s="4" t="s">
        <v>247</v>
      </c>
      <c r="B2259" s="4" t="s">
        <v>81</v>
      </c>
      <c r="C2259" s="4" t="s">
        <v>197</v>
      </c>
      <c r="D2259" s="4" t="s">
        <v>27</v>
      </c>
      <c r="E2259" s="4"/>
      <c r="F2259" s="14" t="s">
        <v>1100</v>
      </c>
      <c r="G2259" s="5">
        <f>G2260+G2263</f>
        <v>280.5</v>
      </c>
      <c r="H2259" s="5">
        <f t="shared" ref="H2259:J2259" si="1610">H2260+H2263</f>
        <v>280.5</v>
      </c>
      <c r="I2259" s="5">
        <f t="shared" si="1610"/>
        <v>280.5</v>
      </c>
      <c r="J2259" s="5">
        <f t="shared" si="1610"/>
        <v>0</v>
      </c>
      <c r="K2259" s="19"/>
    </row>
    <row r="2260" spans="1:11" ht="31.5" x14ac:dyDescent="0.25">
      <c r="A2260" s="4" t="s">
        <v>247</v>
      </c>
      <c r="B2260" s="4" t="s">
        <v>81</v>
      </c>
      <c r="C2260" s="4" t="s">
        <v>197</v>
      </c>
      <c r="D2260" s="4" t="s">
        <v>307</v>
      </c>
      <c r="E2260" s="4"/>
      <c r="F2260" s="14" t="s">
        <v>866</v>
      </c>
      <c r="G2260" s="5">
        <f>G2261</f>
        <v>67.3</v>
      </c>
      <c r="H2260" s="5">
        <f t="shared" ref="H2260:J2261" si="1611">H2261</f>
        <v>67.3</v>
      </c>
      <c r="I2260" s="5">
        <f t="shared" si="1611"/>
        <v>67.3</v>
      </c>
      <c r="J2260" s="5">
        <f t="shared" si="1611"/>
        <v>0</v>
      </c>
      <c r="K2260" s="19"/>
    </row>
    <row r="2261" spans="1:11" ht="31.5" x14ac:dyDescent="0.25">
      <c r="A2261" s="4" t="s">
        <v>247</v>
      </c>
      <c r="B2261" s="4" t="s">
        <v>81</v>
      </c>
      <c r="C2261" s="4" t="s">
        <v>197</v>
      </c>
      <c r="D2261" s="4" t="s">
        <v>307</v>
      </c>
      <c r="E2261" s="4" t="s">
        <v>15</v>
      </c>
      <c r="F2261" s="14" t="s">
        <v>560</v>
      </c>
      <c r="G2261" s="5">
        <f>G2262</f>
        <v>67.3</v>
      </c>
      <c r="H2261" s="5">
        <f t="shared" si="1611"/>
        <v>67.3</v>
      </c>
      <c r="I2261" s="5">
        <f t="shared" si="1611"/>
        <v>67.3</v>
      </c>
      <c r="J2261" s="5">
        <f t="shared" si="1611"/>
        <v>0</v>
      </c>
      <c r="K2261" s="19"/>
    </row>
    <row r="2262" spans="1:11" ht="31.5" x14ac:dyDescent="0.25">
      <c r="A2262" s="4" t="s">
        <v>247</v>
      </c>
      <c r="B2262" s="4" t="s">
        <v>81</v>
      </c>
      <c r="C2262" s="4" t="s">
        <v>197</v>
      </c>
      <c r="D2262" s="4" t="s">
        <v>307</v>
      </c>
      <c r="E2262" s="4" t="s">
        <v>16</v>
      </c>
      <c r="F2262" s="14" t="s">
        <v>561</v>
      </c>
      <c r="G2262" s="5">
        <v>67.3</v>
      </c>
      <c r="H2262" s="5">
        <v>67.3</v>
      </c>
      <c r="I2262" s="5">
        <v>67.3</v>
      </c>
      <c r="J2262" s="5"/>
      <c r="K2262" s="19"/>
    </row>
    <row r="2263" spans="1:11" ht="47.25" x14ac:dyDescent="0.25">
      <c r="A2263" s="4" t="s">
        <v>247</v>
      </c>
      <c r="B2263" s="4" t="s">
        <v>81</v>
      </c>
      <c r="C2263" s="4" t="s">
        <v>197</v>
      </c>
      <c r="D2263" s="4" t="s">
        <v>308</v>
      </c>
      <c r="E2263" s="4"/>
      <c r="F2263" s="14" t="s">
        <v>867</v>
      </c>
      <c r="G2263" s="5">
        <f>G2264</f>
        <v>213.2</v>
      </c>
      <c r="H2263" s="5">
        <f t="shared" ref="H2263:J2264" si="1612">H2264</f>
        <v>213.2</v>
      </c>
      <c r="I2263" s="5">
        <f t="shared" si="1612"/>
        <v>213.2</v>
      </c>
      <c r="J2263" s="5">
        <f t="shared" si="1612"/>
        <v>0</v>
      </c>
      <c r="K2263" s="19"/>
    </row>
    <row r="2264" spans="1:11" ht="31.5" x14ac:dyDescent="0.25">
      <c r="A2264" s="4" t="s">
        <v>247</v>
      </c>
      <c r="B2264" s="4" t="s">
        <v>81</v>
      </c>
      <c r="C2264" s="4" t="s">
        <v>197</v>
      </c>
      <c r="D2264" s="4" t="s">
        <v>308</v>
      </c>
      <c r="E2264" s="4" t="s">
        <v>15</v>
      </c>
      <c r="F2264" s="14" t="s">
        <v>560</v>
      </c>
      <c r="G2264" s="5">
        <f>G2265</f>
        <v>213.2</v>
      </c>
      <c r="H2264" s="5">
        <f t="shared" si="1612"/>
        <v>213.2</v>
      </c>
      <c r="I2264" s="5">
        <f t="shared" si="1612"/>
        <v>213.2</v>
      </c>
      <c r="J2264" s="5">
        <f t="shared" si="1612"/>
        <v>0</v>
      </c>
      <c r="K2264" s="19"/>
    </row>
    <row r="2265" spans="1:11" ht="31.5" x14ac:dyDescent="0.25">
      <c r="A2265" s="4" t="s">
        <v>247</v>
      </c>
      <c r="B2265" s="4" t="s">
        <v>81</v>
      </c>
      <c r="C2265" s="4" t="s">
        <v>197</v>
      </c>
      <c r="D2265" s="4" t="s">
        <v>308</v>
      </c>
      <c r="E2265" s="4" t="s">
        <v>16</v>
      </c>
      <c r="F2265" s="14" t="s">
        <v>561</v>
      </c>
      <c r="G2265" s="5">
        <v>213.2</v>
      </c>
      <c r="H2265" s="5">
        <v>213.2</v>
      </c>
      <c r="I2265" s="5">
        <v>213.2</v>
      </c>
      <c r="J2265" s="5"/>
      <c r="K2265" s="19"/>
    </row>
    <row r="2266" spans="1:11" s="3" customFormat="1" x14ac:dyDescent="0.25">
      <c r="A2266" s="7" t="s">
        <v>247</v>
      </c>
      <c r="B2266" s="7" t="s">
        <v>34</v>
      </c>
      <c r="C2266" s="7"/>
      <c r="D2266" s="7"/>
      <c r="E2266" s="7"/>
      <c r="F2266" s="28" t="s">
        <v>518</v>
      </c>
      <c r="G2266" s="8">
        <f>G2267+G2305</f>
        <v>370766.6</v>
      </c>
      <c r="H2266" s="8">
        <f>H2267+H2305</f>
        <v>411187.7</v>
      </c>
      <c r="I2266" s="8">
        <f>I2267+I2305</f>
        <v>301353.69999999995</v>
      </c>
      <c r="J2266" s="8">
        <f>J2267+J2305</f>
        <v>0</v>
      </c>
      <c r="K2266" s="17"/>
    </row>
    <row r="2267" spans="1:11" s="10" customFormat="1" x14ac:dyDescent="0.25">
      <c r="A2267" s="9" t="s">
        <v>247</v>
      </c>
      <c r="B2267" s="9" t="s">
        <v>34</v>
      </c>
      <c r="C2267" s="9" t="s">
        <v>97</v>
      </c>
      <c r="D2267" s="9"/>
      <c r="E2267" s="9"/>
      <c r="F2267" s="13" t="s">
        <v>538</v>
      </c>
      <c r="G2267" s="11">
        <f>G2268+G2285+G2290+G2299</f>
        <v>370490.3</v>
      </c>
      <c r="H2267" s="11">
        <f t="shared" ref="H2267:J2267" si="1613">H2268+H2285+H2290+H2299</f>
        <v>410900.4</v>
      </c>
      <c r="I2267" s="11">
        <f t="shared" si="1613"/>
        <v>301052.39999999997</v>
      </c>
      <c r="J2267" s="11">
        <f t="shared" si="1613"/>
        <v>0</v>
      </c>
      <c r="K2267" s="18"/>
    </row>
    <row r="2268" spans="1:11" ht="31.5" x14ac:dyDescent="0.25">
      <c r="A2268" s="4" t="s">
        <v>247</v>
      </c>
      <c r="B2268" s="4" t="s">
        <v>34</v>
      </c>
      <c r="C2268" s="4" t="s">
        <v>97</v>
      </c>
      <c r="D2268" s="4" t="s">
        <v>206</v>
      </c>
      <c r="E2268" s="4"/>
      <c r="F2268" s="14" t="s">
        <v>1061</v>
      </c>
      <c r="G2268" s="5">
        <f t="shared" ref="G2268:I2268" si="1614">G2269</f>
        <v>353710.5</v>
      </c>
      <c r="H2268" s="5">
        <f t="shared" si="1614"/>
        <v>393520.60000000003</v>
      </c>
      <c r="I2268" s="5">
        <f t="shared" si="1614"/>
        <v>285672.59999999998</v>
      </c>
      <c r="J2268" s="5">
        <f t="shared" ref="J2268" si="1615">J2269</f>
        <v>0</v>
      </c>
      <c r="K2268" s="19"/>
    </row>
    <row r="2269" spans="1:11" ht="31.5" x14ac:dyDescent="0.25">
      <c r="A2269" s="4" t="s">
        <v>247</v>
      </c>
      <c r="B2269" s="4" t="s">
        <v>34</v>
      </c>
      <c r="C2269" s="4" t="s">
        <v>97</v>
      </c>
      <c r="D2269" s="4" t="s">
        <v>207</v>
      </c>
      <c r="E2269" s="4"/>
      <c r="F2269" s="14" t="s">
        <v>1379</v>
      </c>
      <c r="G2269" s="5">
        <f>G2270+G2281+G2277</f>
        <v>353710.5</v>
      </c>
      <c r="H2269" s="5">
        <f t="shared" ref="H2269:J2269" si="1616">H2270+H2281+H2277</f>
        <v>393520.60000000003</v>
      </c>
      <c r="I2269" s="5">
        <f t="shared" si="1616"/>
        <v>285672.59999999998</v>
      </c>
      <c r="J2269" s="5">
        <f t="shared" si="1616"/>
        <v>0</v>
      </c>
      <c r="K2269" s="19"/>
    </row>
    <row r="2270" spans="1:11" ht="47.25" x14ac:dyDescent="0.25">
      <c r="A2270" s="4" t="s">
        <v>247</v>
      </c>
      <c r="B2270" s="4" t="s">
        <v>34</v>
      </c>
      <c r="C2270" s="4" t="s">
        <v>97</v>
      </c>
      <c r="D2270" s="4" t="s">
        <v>208</v>
      </c>
      <c r="E2270" s="4"/>
      <c r="F2270" s="14" t="s">
        <v>1263</v>
      </c>
      <c r="G2270" s="5">
        <f t="shared" ref="G2270:I2270" si="1617">G2271+G2274</f>
        <v>199372.1</v>
      </c>
      <c r="H2270" s="5">
        <f t="shared" si="1617"/>
        <v>203255.4</v>
      </c>
      <c r="I2270" s="5">
        <f t="shared" si="1617"/>
        <v>203255.4</v>
      </c>
      <c r="J2270" s="5">
        <f t="shared" ref="J2270" si="1618">J2271+J2274</f>
        <v>0</v>
      </c>
      <c r="K2270" s="19"/>
    </row>
    <row r="2271" spans="1:11" x14ac:dyDescent="0.25">
      <c r="A2271" s="4" t="s">
        <v>247</v>
      </c>
      <c r="B2271" s="4" t="s">
        <v>34</v>
      </c>
      <c r="C2271" s="4" t="s">
        <v>97</v>
      </c>
      <c r="D2271" s="4" t="s">
        <v>200</v>
      </c>
      <c r="E2271" s="4"/>
      <c r="F2271" s="14" t="s">
        <v>638</v>
      </c>
      <c r="G2271" s="5">
        <f t="shared" ref="G2271:I2272" si="1619">G2272</f>
        <v>195944.7</v>
      </c>
      <c r="H2271" s="5">
        <f t="shared" si="1619"/>
        <v>199828</v>
      </c>
      <c r="I2271" s="5">
        <f t="shared" si="1619"/>
        <v>199828</v>
      </c>
      <c r="J2271" s="5">
        <f t="shared" ref="J2271:J2272" si="1620">J2272</f>
        <v>0</v>
      </c>
      <c r="K2271" s="19"/>
    </row>
    <row r="2272" spans="1:11" ht="31.5" x14ac:dyDescent="0.25">
      <c r="A2272" s="4" t="s">
        <v>247</v>
      </c>
      <c r="B2272" s="4" t="s">
        <v>34</v>
      </c>
      <c r="C2272" s="4" t="s">
        <v>97</v>
      </c>
      <c r="D2272" s="4" t="s">
        <v>200</v>
      </c>
      <c r="E2272" s="4" t="s">
        <v>15</v>
      </c>
      <c r="F2272" s="14" t="s">
        <v>560</v>
      </c>
      <c r="G2272" s="5">
        <f t="shared" si="1619"/>
        <v>195944.7</v>
      </c>
      <c r="H2272" s="5">
        <f t="shared" si="1619"/>
        <v>199828</v>
      </c>
      <c r="I2272" s="5">
        <f t="shared" si="1619"/>
        <v>199828</v>
      </c>
      <c r="J2272" s="5">
        <f t="shared" si="1620"/>
        <v>0</v>
      </c>
      <c r="K2272" s="19"/>
    </row>
    <row r="2273" spans="1:11" ht="31.5" x14ac:dyDescent="0.25">
      <c r="A2273" s="4" t="s">
        <v>247</v>
      </c>
      <c r="B2273" s="4" t="s">
        <v>34</v>
      </c>
      <c r="C2273" s="4" t="s">
        <v>97</v>
      </c>
      <c r="D2273" s="4" t="s">
        <v>200</v>
      </c>
      <c r="E2273" s="4" t="s">
        <v>16</v>
      </c>
      <c r="F2273" s="14" t="s">
        <v>561</v>
      </c>
      <c r="G2273" s="5">
        <v>195944.7</v>
      </c>
      <c r="H2273" s="5">
        <v>199828</v>
      </c>
      <c r="I2273" s="5">
        <v>199828</v>
      </c>
      <c r="J2273" s="5"/>
      <c r="K2273" s="19"/>
    </row>
    <row r="2274" spans="1:11" ht="31.5" x14ac:dyDescent="0.25">
      <c r="A2274" s="4" t="s">
        <v>247</v>
      </c>
      <c r="B2274" s="4" t="s">
        <v>34</v>
      </c>
      <c r="C2274" s="4" t="s">
        <v>97</v>
      </c>
      <c r="D2274" s="4" t="s">
        <v>201</v>
      </c>
      <c r="E2274" s="4"/>
      <c r="F2274" s="14" t="s">
        <v>639</v>
      </c>
      <c r="G2274" s="5">
        <f t="shared" ref="G2274:I2275" si="1621">G2275</f>
        <v>3427.4</v>
      </c>
      <c r="H2274" s="5">
        <f t="shared" si="1621"/>
        <v>3427.4</v>
      </c>
      <c r="I2274" s="5">
        <f t="shared" si="1621"/>
        <v>3427.4</v>
      </c>
      <c r="J2274" s="5">
        <f t="shared" ref="J2274:J2275" si="1622">J2275</f>
        <v>0</v>
      </c>
      <c r="K2274" s="19"/>
    </row>
    <row r="2275" spans="1:11" ht="31.5" x14ac:dyDescent="0.25">
      <c r="A2275" s="4" t="s">
        <v>247</v>
      </c>
      <c r="B2275" s="4" t="s">
        <v>34</v>
      </c>
      <c r="C2275" s="4" t="s">
        <v>97</v>
      </c>
      <c r="D2275" s="4" t="s">
        <v>201</v>
      </c>
      <c r="E2275" s="4" t="s">
        <v>15</v>
      </c>
      <c r="F2275" s="14" t="s">
        <v>560</v>
      </c>
      <c r="G2275" s="5">
        <f t="shared" si="1621"/>
        <v>3427.4</v>
      </c>
      <c r="H2275" s="5">
        <f t="shared" si="1621"/>
        <v>3427.4</v>
      </c>
      <c r="I2275" s="5">
        <f t="shared" si="1621"/>
        <v>3427.4</v>
      </c>
      <c r="J2275" s="5">
        <f t="shared" si="1622"/>
        <v>0</v>
      </c>
      <c r="K2275" s="19"/>
    </row>
    <row r="2276" spans="1:11" ht="31.5" x14ac:dyDescent="0.25">
      <c r="A2276" s="4" t="s">
        <v>247</v>
      </c>
      <c r="B2276" s="4" t="s">
        <v>34</v>
      </c>
      <c r="C2276" s="4" t="s">
        <v>97</v>
      </c>
      <c r="D2276" s="4" t="s">
        <v>201</v>
      </c>
      <c r="E2276" s="4" t="s">
        <v>16</v>
      </c>
      <c r="F2276" s="14" t="s">
        <v>561</v>
      </c>
      <c r="G2276" s="5">
        <v>3427.4</v>
      </c>
      <c r="H2276" s="5">
        <v>3427.4</v>
      </c>
      <c r="I2276" s="5">
        <v>3427.4</v>
      </c>
      <c r="J2276" s="5"/>
      <c r="K2276" s="19"/>
    </row>
    <row r="2277" spans="1:11" ht="63" x14ac:dyDescent="0.25">
      <c r="A2277" s="4" t="s">
        <v>247</v>
      </c>
      <c r="B2277" s="4" t="s">
        <v>34</v>
      </c>
      <c r="C2277" s="4" t="s">
        <v>97</v>
      </c>
      <c r="D2277" s="4" t="s">
        <v>906</v>
      </c>
      <c r="E2277" s="4"/>
      <c r="F2277" s="14" t="s">
        <v>1268</v>
      </c>
      <c r="G2277" s="5">
        <f>G2278</f>
        <v>40907.200000000004</v>
      </c>
      <c r="H2277" s="5">
        <f t="shared" ref="H2277:J2279" si="1623">H2278</f>
        <v>33284.699999999997</v>
      </c>
      <c r="I2277" s="5">
        <f t="shared" si="1623"/>
        <v>0</v>
      </c>
      <c r="J2277" s="5">
        <f t="shared" si="1623"/>
        <v>0</v>
      </c>
      <c r="K2277" s="19"/>
    </row>
    <row r="2278" spans="1:11" ht="63" x14ac:dyDescent="0.25">
      <c r="A2278" s="4" t="s">
        <v>247</v>
      </c>
      <c r="B2278" s="4" t="s">
        <v>34</v>
      </c>
      <c r="C2278" s="4" t="s">
        <v>97</v>
      </c>
      <c r="D2278" s="4" t="s">
        <v>1052</v>
      </c>
      <c r="E2278" s="4"/>
      <c r="F2278" s="14" t="s">
        <v>641</v>
      </c>
      <c r="G2278" s="5">
        <f>G2279</f>
        <v>40907.200000000004</v>
      </c>
      <c r="H2278" s="5">
        <f t="shared" si="1623"/>
        <v>33284.699999999997</v>
      </c>
      <c r="I2278" s="5">
        <f t="shared" si="1623"/>
        <v>0</v>
      </c>
      <c r="J2278" s="5">
        <f t="shared" si="1623"/>
        <v>0</v>
      </c>
      <c r="K2278" s="19"/>
    </row>
    <row r="2279" spans="1:11" ht="31.5" x14ac:dyDescent="0.25">
      <c r="A2279" s="4" t="s">
        <v>247</v>
      </c>
      <c r="B2279" s="4" t="s">
        <v>34</v>
      </c>
      <c r="C2279" s="4" t="s">
        <v>97</v>
      </c>
      <c r="D2279" s="4" t="s">
        <v>1052</v>
      </c>
      <c r="E2279" s="4" t="s">
        <v>15</v>
      </c>
      <c r="F2279" s="14" t="s">
        <v>560</v>
      </c>
      <c r="G2279" s="5">
        <f>G2280</f>
        <v>40907.200000000004</v>
      </c>
      <c r="H2279" s="5">
        <f t="shared" si="1623"/>
        <v>33284.699999999997</v>
      </c>
      <c r="I2279" s="5">
        <f t="shared" si="1623"/>
        <v>0</v>
      </c>
      <c r="J2279" s="5">
        <f t="shared" si="1623"/>
        <v>0</v>
      </c>
      <c r="K2279" s="19"/>
    </row>
    <row r="2280" spans="1:11" ht="31.5" x14ac:dyDescent="0.25">
      <c r="A2280" s="4" t="s">
        <v>247</v>
      </c>
      <c r="B2280" s="4" t="s">
        <v>34</v>
      </c>
      <c r="C2280" s="4" t="s">
        <v>97</v>
      </c>
      <c r="D2280" s="4" t="s">
        <v>1052</v>
      </c>
      <c r="E2280" s="4" t="s">
        <v>16</v>
      </c>
      <c r="F2280" s="14" t="s">
        <v>561</v>
      </c>
      <c r="G2280" s="5">
        <v>40907.200000000004</v>
      </c>
      <c r="H2280" s="5">
        <v>33284.699999999997</v>
      </c>
      <c r="I2280" s="5">
        <v>0</v>
      </c>
      <c r="J2280" s="5"/>
      <c r="K2280" s="19"/>
    </row>
    <row r="2281" spans="1:11" ht="94.5" x14ac:dyDescent="0.25">
      <c r="A2281" s="4" t="s">
        <v>247</v>
      </c>
      <c r="B2281" s="4" t="s">
        <v>34</v>
      </c>
      <c r="C2281" s="4" t="s">
        <v>97</v>
      </c>
      <c r="D2281" s="4" t="s">
        <v>1017</v>
      </c>
      <c r="E2281" s="4"/>
      <c r="F2281" s="14" t="s">
        <v>1015</v>
      </c>
      <c r="G2281" s="5">
        <f t="shared" ref="G2281:I2283" si="1624">G2282</f>
        <v>113431.2</v>
      </c>
      <c r="H2281" s="5">
        <f t="shared" si="1624"/>
        <v>156980.5</v>
      </c>
      <c r="I2281" s="5">
        <f t="shared" si="1624"/>
        <v>82417.2</v>
      </c>
      <c r="J2281" s="5">
        <f t="shared" ref="J2281:J2283" si="1625">J2282</f>
        <v>0</v>
      </c>
      <c r="K2281" s="19"/>
    </row>
    <row r="2282" spans="1:11" ht="78.75" x14ac:dyDescent="0.25">
      <c r="A2282" s="4" t="s">
        <v>247</v>
      </c>
      <c r="B2282" s="4" t="s">
        <v>34</v>
      </c>
      <c r="C2282" s="4" t="s">
        <v>97</v>
      </c>
      <c r="D2282" s="4" t="s">
        <v>1019</v>
      </c>
      <c r="E2282" s="4"/>
      <c r="F2282" s="14" t="s">
        <v>1018</v>
      </c>
      <c r="G2282" s="5">
        <f t="shared" si="1624"/>
        <v>113431.2</v>
      </c>
      <c r="H2282" s="5">
        <f t="shared" si="1624"/>
        <v>156980.5</v>
      </c>
      <c r="I2282" s="5">
        <f t="shared" si="1624"/>
        <v>82417.2</v>
      </c>
      <c r="J2282" s="5">
        <f t="shared" si="1625"/>
        <v>0</v>
      </c>
      <c r="K2282" s="19"/>
    </row>
    <row r="2283" spans="1:11" ht="31.5" x14ac:dyDescent="0.25">
      <c r="A2283" s="4" t="s">
        <v>247</v>
      </c>
      <c r="B2283" s="4" t="s">
        <v>34</v>
      </c>
      <c r="C2283" s="4" t="s">
        <v>97</v>
      </c>
      <c r="D2283" s="4" t="s">
        <v>1019</v>
      </c>
      <c r="E2283" s="4" t="s">
        <v>15</v>
      </c>
      <c r="F2283" s="14" t="s">
        <v>560</v>
      </c>
      <c r="G2283" s="5">
        <f t="shared" si="1624"/>
        <v>113431.2</v>
      </c>
      <c r="H2283" s="5">
        <f t="shared" si="1624"/>
        <v>156980.5</v>
      </c>
      <c r="I2283" s="5">
        <f t="shared" si="1624"/>
        <v>82417.2</v>
      </c>
      <c r="J2283" s="5">
        <f t="shared" si="1625"/>
        <v>0</v>
      </c>
      <c r="K2283" s="19"/>
    </row>
    <row r="2284" spans="1:11" ht="31.5" x14ac:dyDescent="0.25">
      <c r="A2284" s="4" t="s">
        <v>247</v>
      </c>
      <c r="B2284" s="4" t="s">
        <v>34</v>
      </c>
      <c r="C2284" s="4" t="s">
        <v>97</v>
      </c>
      <c r="D2284" s="4" t="s">
        <v>1019</v>
      </c>
      <c r="E2284" s="4" t="s">
        <v>16</v>
      </c>
      <c r="F2284" s="14" t="s">
        <v>561</v>
      </c>
      <c r="G2284" s="5">
        <v>113431.2</v>
      </c>
      <c r="H2284" s="5">
        <v>156980.5</v>
      </c>
      <c r="I2284" s="5">
        <v>82417.2</v>
      </c>
      <c r="J2284" s="5"/>
      <c r="K2284" s="19"/>
    </row>
    <row r="2285" spans="1:11" ht="31.5" x14ac:dyDescent="0.25">
      <c r="A2285" s="4" t="s">
        <v>247</v>
      </c>
      <c r="B2285" s="4" t="s">
        <v>34</v>
      </c>
      <c r="C2285" s="4" t="s">
        <v>97</v>
      </c>
      <c r="D2285" s="4" t="s">
        <v>209</v>
      </c>
      <c r="E2285" s="4"/>
      <c r="F2285" s="14" t="s">
        <v>1274</v>
      </c>
      <c r="G2285" s="5">
        <f t="shared" ref="G2285:I2288" si="1626">G2286</f>
        <v>2583.3000000000002</v>
      </c>
      <c r="H2285" s="5">
        <f t="shared" si="1626"/>
        <v>2583.3000000000002</v>
      </c>
      <c r="I2285" s="5">
        <f t="shared" si="1626"/>
        <v>2583.3000000000002</v>
      </c>
      <c r="J2285" s="5">
        <f t="shared" ref="J2285:J2288" si="1627">J2286</f>
        <v>0</v>
      </c>
      <c r="K2285" s="19"/>
    </row>
    <row r="2286" spans="1:11" ht="31.5" x14ac:dyDescent="0.25">
      <c r="A2286" s="4" t="s">
        <v>247</v>
      </c>
      <c r="B2286" s="4" t="s">
        <v>34</v>
      </c>
      <c r="C2286" s="4" t="s">
        <v>97</v>
      </c>
      <c r="D2286" s="4" t="s">
        <v>210</v>
      </c>
      <c r="E2286" s="4"/>
      <c r="F2286" s="14" t="s">
        <v>1275</v>
      </c>
      <c r="G2286" s="5">
        <f t="shared" si="1626"/>
        <v>2583.3000000000002</v>
      </c>
      <c r="H2286" s="5">
        <f t="shared" si="1626"/>
        <v>2583.3000000000002</v>
      </c>
      <c r="I2286" s="5">
        <f t="shared" si="1626"/>
        <v>2583.3000000000002</v>
      </c>
      <c r="J2286" s="5">
        <f t="shared" si="1627"/>
        <v>0</v>
      </c>
      <c r="K2286" s="19"/>
    </row>
    <row r="2287" spans="1:11" ht="47.25" x14ac:dyDescent="0.25">
      <c r="A2287" s="4" t="s">
        <v>247</v>
      </c>
      <c r="B2287" s="4" t="s">
        <v>34</v>
      </c>
      <c r="C2287" s="4" t="s">
        <v>97</v>
      </c>
      <c r="D2287" s="4" t="s">
        <v>202</v>
      </c>
      <c r="E2287" s="4"/>
      <c r="F2287" s="14" t="s">
        <v>1281</v>
      </c>
      <c r="G2287" s="5">
        <f t="shared" si="1626"/>
        <v>2583.3000000000002</v>
      </c>
      <c r="H2287" s="5">
        <f t="shared" si="1626"/>
        <v>2583.3000000000002</v>
      </c>
      <c r="I2287" s="5">
        <f t="shared" si="1626"/>
        <v>2583.3000000000002</v>
      </c>
      <c r="J2287" s="5">
        <f t="shared" si="1627"/>
        <v>0</v>
      </c>
      <c r="K2287" s="19"/>
    </row>
    <row r="2288" spans="1:11" ht="31.5" x14ac:dyDescent="0.25">
      <c r="A2288" s="4" t="s">
        <v>247</v>
      </c>
      <c r="B2288" s="4" t="s">
        <v>34</v>
      </c>
      <c r="C2288" s="4" t="s">
        <v>97</v>
      </c>
      <c r="D2288" s="4" t="s">
        <v>202</v>
      </c>
      <c r="E2288" s="4" t="s">
        <v>15</v>
      </c>
      <c r="F2288" s="14" t="s">
        <v>560</v>
      </c>
      <c r="G2288" s="5">
        <f t="shared" si="1626"/>
        <v>2583.3000000000002</v>
      </c>
      <c r="H2288" s="5">
        <f t="shared" si="1626"/>
        <v>2583.3000000000002</v>
      </c>
      <c r="I2288" s="5">
        <f t="shared" si="1626"/>
        <v>2583.3000000000002</v>
      </c>
      <c r="J2288" s="5">
        <f t="shared" si="1627"/>
        <v>0</v>
      </c>
      <c r="K2288" s="19"/>
    </row>
    <row r="2289" spans="1:11" ht="31.5" x14ac:dyDescent="0.25">
      <c r="A2289" s="4" t="s">
        <v>247</v>
      </c>
      <c r="B2289" s="4" t="s">
        <v>34</v>
      </c>
      <c r="C2289" s="4" t="s">
        <v>97</v>
      </c>
      <c r="D2289" s="4" t="s">
        <v>202</v>
      </c>
      <c r="E2289" s="4" t="s">
        <v>16</v>
      </c>
      <c r="F2289" s="14" t="s">
        <v>561</v>
      </c>
      <c r="G2289" s="5">
        <v>2583.3000000000002</v>
      </c>
      <c r="H2289" s="5">
        <v>2583.3000000000002</v>
      </c>
      <c r="I2289" s="5">
        <v>2583.3000000000002</v>
      </c>
      <c r="J2289" s="5"/>
      <c r="K2289" s="19"/>
    </row>
    <row r="2290" spans="1:11" ht="47.25" x14ac:dyDescent="0.25">
      <c r="A2290" s="4" t="s">
        <v>247</v>
      </c>
      <c r="B2290" s="4" t="s">
        <v>34</v>
      </c>
      <c r="C2290" s="4" t="s">
        <v>97</v>
      </c>
      <c r="D2290" s="4" t="s">
        <v>36</v>
      </c>
      <c r="E2290" s="4"/>
      <c r="F2290" s="14" t="s">
        <v>1291</v>
      </c>
      <c r="G2290" s="5">
        <f t="shared" ref="G2290:I2297" si="1628">G2291</f>
        <v>4959.6000000000004</v>
      </c>
      <c r="H2290" s="5">
        <f t="shared" si="1628"/>
        <v>5559.6</v>
      </c>
      <c r="I2290" s="5">
        <f t="shared" si="1628"/>
        <v>3559.6</v>
      </c>
      <c r="J2290" s="5">
        <f t="shared" ref="J2290:J2297" si="1629">J2291</f>
        <v>0</v>
      </c>
      <c r="K2290" s="19"/>
    </row>
    <row r="2291" spans="1:11" ht="47.25" x14ac:dyDescent="0.25">
      <c r="A2291" s="4" t="s">
        <v>247</v>
      </c>
      <c r="B2291" s="4" t="s">
        <v>34</v>
      </c>
      <c r="C2291" s="4" t="s">
        <v>97</v>
      </c>
      <c r="D2291" s="4" t="s">
        <v>37</v>
      </c>
      <c r="E2291" s="4"/>
      <c r="F2291" s="14" t="s">
        <v>1292</v>
      </c>
      <c r="G2291" s="5">
        <f t="shared" si="1628"/>
        <v>4959.6000000000004</v>
      </c>
      <c r="H2291" s="5">
        <f t="shared" si="1628"/>
        <v>5559.6</v>
      </c>
      <c r="I2291" s="5">
        <f t="shared" si="1628"/>
        <v>3559.6</v>
      </c>
      <c r="J2291" s="5">
        <f t="shared" si="1629"/>
        <v>0</v>
      </c>
      <c r="K2291" s="19"/>
    </row>
    <row r="2292" spans="1:11" ht="63" x14ac:dyDescent="0.25">
      <c r="A2292" s="4" t="s">
        <v>247</v>
      </c>
      <c r="B2292" s="4" t="s">
        <v>34</v>
      </c>
      <c r="C2292" s="4" t="s">
        <v>97</v>
      </c>
      <c r="D2292" s="4" t="s">
        <v>211</v>
      </c>
      <c r="E2292" s="4"/>
      <c r="F2292" s="14" t="s">
        <v>1296</v>
      </c>
      <c r="G2292" s="5">
        <f>G2296+G2293</f>
        <v>4959.6000000000004</v>
      </c>
      <c r="H2292" s="5">
        <f t="shared" ref="H2292:J2292" si="1630">H2296+H2293</f>
        <v>5559.6</v>
      </c>
      <c r="I2292" s="5">
        <f t="shared" si="1630"/>
        <v>3559.6</v>
      </c>
      <c r="J2292" s="5">
        <f t="shared" si="1630"/>
        <v>0</v>
      </c>
      <c r="K2292" s="19"/>
    </row>
    <row r="2293" spans="1:11" ht="31.5" x14ac:dyDescent="0.25">
      <c r="A2293" s="4" t="s">
        <v>247</v>
      </c>
      <c r="B2293" s="4" t="s">
        <v>34</v>
      </c>
      <c r="C2293" s="4" t="s">
        <v>97</v>
      </c>
      <c r="D2293" s="4" t="s">
        <v>357</v>
      </c>
      <c r="E2293" s="4"/>
      <c r="F2293" s="14" t="s">
        <v>967</v>
      </c>
      <c r="G2293" s="5">
        <f>G2294</f>
        <v>1400</v>
      </c>
      <c r="H2293" s="5">
        <f t="shared" ref="H2293:J2294" si="1631">H2294</f>
        <v>2000</v>
      </c>
      <c r="I2293" s="5">
        <f t="shared" si="1631"/>
        <v>0</v>
      </c>
      <c r="J2293" s="5">
        <f t="shared" si="1631"/>
        <v>0</v>
      </c>
      <c r="K2293" s="19"/>
    </row>
    <row r="2294" spans="1:11" ht="31.5" x14ac:dyDescent="0.25">
      <c r="A2294" s="4" t="s">
        <v>247</v>
      </c>
      <c r="B2294" s="4" t="s">
        <v>34</v>
      </c>
      <c r="C2294" s="4" t="s">
        <v>97</v>
      </c>
      <c r="D2294" s="4" t="s">
        <v>357</v>
      </c>
      <c r="E2294" s="4" t="s">
        <v>15</v>
      </c>
      <c r="F2294" s="14" t="s">
        <v>560</v>
      </c>
      <c r="G2294" s="5">
        <f>G2295</f>
        <v>1400</v>
      </c>
      <c r="H2294" s="5">
        <f t="shared" si="1631"/>
        <v>2000</v>
      </c>
      <c r="I2294" s="5">
        <f t="shared" si="1631"/>
        <v>0</v>
      </c>
      <c r="J2294" s="5">
        <f t="shared" si="1631"/>
        <v>0</v>
      </c>
      <c r="K2294" s="19"/>
    </row>
    <row r="2295" spans="1:11" ht="31.5" x14ac:dyDescent="0.25">
      <c r="A2295" s="4" t="s">
        <v>247</v>
      </c>
      <c r="B2295" s="4" t="s">
        <v>34</v>
      </c>
      <c r="C2295" s="4" t="s">
        <v>97</v>
      </c>
      <c r="D2295" s="4" t="s">
        <v>357</v>
      </c>
      <c r="E2295" s="4" t="s">
        <v>16</v>
      </c>
      <c r="F2295" s="14" t="s">
        <v>561</v>
      </c>
      <c r="G2295" s="5">
        <v>1400</v>
      </c>
      <c r="H2295" s="5">
        <v>2000</v>
      </c>
      <c r="I2295" s="5">
        <v>0</v>
      </c>
      <c r="J2295" s="5"/>
      <c r="K2295" s="19"/>
    </row>
    <row r="2296" spans="1:11" x14ac:dyDescent="0.25">
      <c r="A2296" s="4" t="s">
        <v>247</v>
      </c>
      <c r="B2296" s="4" t="s">
        <v>34</v>
      </c>
      <c r="C2296" s="4" t="s">
        <v>97</v>
      </c>
      <c r="D2296" s="4" t="s">
        <v>203</v>
      </c>
      <c r="E2296" s="4"/>
      <c r="F2296" s="14" t="s">
        <v>658</v>
      </c>
      <c r="G2296" s="5">
        <f t="shared" si="1628"/>
        <v>3559.6</v>
      </c>
      <c r="H2296" s="5">
        <f t="shared" si="1628"/>
        <v>3559.6</v>
      </c>
      <c r="I2296" s="5">
        <f t="shared" si="1628"/>
        <v>3559.6</v>
      </c>
      <c r="J2296" s="5">
        <f t="shared" si="1629"/>
        <v>0</v>
      </c>
      <c r="K2296" s="19"/>
    </row>
    <row r="2297" spans="1:11" ht="31.5" x14ac:dyDescent="0.25">
      <c r="A2297" s="4" t="s">
        <v>247</v>
      </c>
      <c r="B2297" s="4" t="s">
        <v>34</v>
      </c>
      <c r="C2297" s="4" t="s">
        <v>97</v>
      </c>
      <c r="D2297" s="4" t="s">
        <v>203</v>
      </c>
      <c r="E2297" s="4" t="s">
        <v>15</v>
      </c>
      <c r="F2297" s="14" t="s">
        <v>560</v>
      </c>
      <c r="G2297" s="5">
        <f t="shared" si="1628"/>
        <v>3559.6</v>
      </c>
      <c r="H2297" s="5">
        <f t="shared" si="1628"/>
        <v>3559.6</v>
      </c>
      <c r="I2297" s="5">
        <f t="shared" si="1628"/>
        <v>3559.6</v>
      </c>
      <c r="J2297" s="5">
        <f t="shared" si="1629"/>
        <v>0</v>
      </c>
      <c r="K2297" s="19"/>
    </row>
    <row r="2298" spans="1:11" ht="31.5" x14ac:dyDescent="0.25">
      <c r="A2298" s="4" t="s">
        <v>247</v>
      </c>
      <c r="B2298" s="4" t="s">
        <v>34</v>
      </c>
      <c r="C2298" s="4" t="s">
        <v>97</v>
      </c>
      <c r="D2298" s="4" t="s">
        <v>203</v>
      </c>
      <c r="E2298" s="4" t="s">
        <v>16</v>
      </c>
      <c r="F2298" s="14" t="s">
        <v>561</v>
      </c>
      <c r="G2298" s="5">
        <v>3559.6</v>
      </c>
      <c r="H2298" s="5">
        <v>3559.6</v>
      </c>
      <c r="I2298" s="5">
        <v>3559.6</v>
      </c>
      <c r="J2298" s="5"/>
      <c r="K2298" s="19"/>
    </row>
    <row r="2299" spans="1:11" ht="31.5" x14ac:dyDescent="0.25">
      <c r="A2299" s="4" t="s">
        <v>247</v>
      </c>
      <c r="B2299" s="4" t="s">
        <v>34</v>
      </c>
      <c r="C2299" s="4" t="s">
        <v>97</v>
      </c>
      <c r="D2299" s="4" t="s">
        <v>212</v>
      </c>
      <c r="E2299" s="4"/>
      <c r="F2299" s="14" t="s">
        <v>1330</v>
      </c>
      <c r="G2299" s="5">
        <f t="shared" ref="G2299:I2303" si="1632">G2300</f>
        <v>9236.9</v>
      </c>
      <c r="H2299" s="5">
        <f t="shared" si="1632"/>
        <v>9236.9</v>
      </c>
      <c r="I2299" s="5">
        <f t="shared" si="1632"/>
        <v>9236.9</v>
      </c>
      <c r="J2299" s="5">
        <f t="shared" ref="J2299:J2303" si="1633">J2300</f>
        <v>0</v>
      </c>
      <c r="K2299" s="19"/>
    </row>
    <row r="2300" spans="1:11" ht="47.25" x14ac:dyDescent="0.25">
      <c r="A2300" s="4" t="s">
        <v>247</v>
      </c>
      <c r="B2300" s="4" t="s">
        <v>34</v>
      </c>
      <c r="C2300" s="4" t="s">
        <v>97</v>
      </c>
      <c r="D2300" s="4" t="s">
        <v>213</v>
      </c>
      <c r="E2300" s="4"/>
      <c r="F2300" s="14" t="s">
        <v>1344</v>
      </c>
      <c r="G2300" s="5">
        <f t="shared" si="1632"/>
        <v>9236.9</v>
      </c>
      <c r="H2300" s="5">
        <f t="shared" si="1632"/>
        <v>9236.9</v>
      </c>
      <c r="I2300" s="5">
        <f t="shared" si="1632"/>
        <v>9236.9</v>
      </c>
      <c r="J2300" s="5">
        <f t="shared" si="1633"/>
        <v>0</v>
      </c>
      <c r="K2300" s="19"/>
    </row>
    <row r="2301" spans="1:11" ht="47.25" x14ac:dyDescent="0.25">
      <c r="A2301" s="4" t="s">
        <v>247</v>
      </c>
      <c r="B2301" s="4" t="s">
        <v>34</v>
      </c>
      <c r="C2301" s="4" t="s">
        <v>97</v>
      </c>
      <c r="D2301" s="4" t="s">
        <v>214</v>
      </c>
      <c r="E2301" s="4"/>
      <c r="F2301" s="14" t="s">
        <v>1347</v>
      </c>
      <c r="G2301" s="5">
        <f t="shared" si="1632"/>
        <v>9236.9</v>
      </c>
      <c r="H2301" s="5">
        <f t="shared" si="1632"/>
        <v>9236.9</v>
      </c>
      <c r="I2301" s="5">
        <f t="shared" si="1632"/>
        <v>9236.9</v>
      </c>
      <c r="J2301" s="5">
        <f t="shared" si="1633"/>
        <v>0</v>
      </c>
      <c r="K2301" s="19"/>
    </row>
    <row r="2302" spans="1:11" ht="31.5" x14ac:dyDescent="0.25">
      <c r="A2302" s="4" t="s">
        <v>247</v>
      </c>
      <c r="B2302" s="4" t="s">
        <v>34</v>
      </c>
      <c r="C2302" s="4" t="s">
        <v>97</v>
      </c>
      <c r="D2302" s="4" t="s">
        <v>204</v>
      </c>
      <c r="E2302" s="4"/>
      <c r="F2302" s="14" t="s">
        <v>982</v>
      </c>
      <c r="G2302" s="5">
        <f t="shared" si="1632"/>
        <v>9236.9</v>
      </c>
      <c r="H2302" s="5">
        <f t="shared" si="1632"/>
        <v>9236.9</v>
      </c>
      <c r="I2302" s="5">
        <f t="shared" si="1632"/>
        <v>9236.9</v>
      </c>
      <c r="J2302" s="5">
        <f t="shared" si="1633"/>
        <v>0</v>
      </c>
      <c r="K2302" s="19"/>
    </row>
    <row r="2303" spans="1:11" x14ac:dyDescent="0.25">
      <c r="A2303" s="4" t="s">
        <v>247</v>
      </c>
      <c r="B2303" s="4" t="s">
        <v>34</v>
      </c>
      <c r="C2303" s="4" t="s">
        <v>97</v>
      </c>
      <c r="D2303" s="4" t="s">
        <v>204</v>
      </c>
      <c r="E2303" s="4" t="s">
        <v>17</v>
      </c>
      <c r="F2303" s="14" t="s">
        <v>576</v>
      </c>
      <c r="G2303" s="5">
        <f t="shared" si="1632"/>
        <v>9236.9</v>
      </c>
      <c r="H2303" s="5">
        <f t="shared" si="1632"/>
        <v>9236.9</v>
      </c>
      <c r="I2303" s="5">
        <f t="shared" si="1632"/>
        <v>9236.9</v>
      </c>
      <c r="J2303" s="5">
        <f t="shared" si="1633"/>
        <v>0</v>
      </c>
      <c r="K2303" s="19"/>
    </row>
    <row r="2304" spans="1:11" ht="63" x14ac:dyDescent="0.25">
      <c r="A2304" s="4" t="s">
        <v>247</v>
      </c>
      <c r="B2304" s="4" t="s">
        <v>34</v>
      </c>
      <c r="C2304" s="4" t="s">
        <v>97</v>
      </c>
      <c r="D2304" s="4" t="s">
        <v>204</v>
      </c>
      <c r="E2304" s="4" t="s">
        <v>205</v>
      </c>
      <c r="F2304" s="14" t="s">
        <v>577</v>
      </c>
      <c r="G2304" s="5">
        <v>9236.9</v>
      </c>
      <c r="H2304" s="5">
        <v>9236.9</v>
      </c>
      <c r="I2304" s="5">
        <v>9236.9</v>
      </c>
      <c r="J2304" s="5"/>
      <c r="K2304" s="19"/>
    </row>
    <row r="2305" spans="1:11" s="10" customFormat="1" x14ac:dyDescent="0.25">
      <c r="A2305" s="9" t="s">
        <v>247</v>
      </c>
      <c r="B2305" s="9" t="s">
        <v>34</v>
      </c>
      <c r="C2305" s="9" t="s">
        <v>55</v>
      </c>
      <c r="D2305" s="9"/>
      <c r="E2305" s="9"/>
      <c r="F2305" s="13" t="s">
        <v>539</v>
      </c>
      <c r="G2305" s="11">
        <f>G2306</f>
        <v>276.3</v>
      </c>
      <c r="H2305" s="11">
        <f t="shared" ref="H2305:J2305" si="1634">H2306</f>
        <v>287.3</v>
      </c>
      <c r="I2305" s="11">
        <f t="shared" si="1634"/>
        <v>301.3</v>
      </c>
      <c r="J2305" s="11">
        <f t="shared" si="1634"/>
        <v>0</v>
      </c>
      <c r="K2305" s="18"/>
    </row>
    <row r="2306" spans="1:11" ht="31.5" x14ac:dyDescent="0.25">
      <c r="A2306" s="4" t="s">
        <v>247</v>
      </c>
      <c r="B2306" s="4" t="s">
        <v>34</v>
      </c>
      <c r="C2306" s="4" t="s">
        <v>55</v>
      </c>
      <c r="D2306" s="4" t="s">
        <v>209</v>
      </c>
      <c r="E2306" s="4"/>
      <c r="F2306" s="14" t="s">
        <v>1274</v>
      </c>
      <c r="G2306" s="5">
        <f t="shared" ref="G2306:I2309" si="1635">G2307</f>
        <v>276.3</v>
      </c>
      <c r="H2306" s="5">
        <f t="shared" si="1635"/>
        <v>287.3</v>
      </c>
      <c r="I2306" s="5">
        <f t="shared" si="1635"/>
        <v>301.3</v>
      </c>
      <c r="J2306" s="5">
        <f t="shared" ref="J2306:J2309" si="1636">J2307</f>
        <v>0</v>
      </c>
      <c r="K2306" s="19"/>
    </row>
    <row r="2307" spans="1:11" ht="31.5" x14ac:dyDescent="0.25">
      <c r="A2307" s="4" t="s">
        <v>247</v>
      </c>
      <c r="B2307" s="4" t="s">
        <v>34</v>
      </c>
      <c r="C2307" s="4" t="s">
        <v>55</v>
      </c>
      <c r="D2307" s="4" t="s">
        <v>210</v>
      </c>
      <c r="E2307" s="4"/>
      <c r="F2307" s="14" t="s">
        <v>1275</v>
      </c>
      <c r="G2307" s="5">
        <f t="shared" si="1635"/>
        <v>276.3</v>
      </c>
      <c r="H2307" s="5">
        <f t="shared" si="1635"/>
        <v>287.3</v>
      </c>
      <c r="I2307" s="5">
        <f t="shared" si="1635"/>
        <v>301.3</v>
      </c>
      <c r="J2307" s="5">
        <f t="shared" si="1636"/>
        <v>0</v>
      </c>
      <c r="K2307" s="19"/>
    </row>
    <row r="2308" spans="1:11" ht="47.25" x14ac:dyDescent="0.25">
      <c r="A2308" s="4" t="s">
        <v>247</v>
      </c>
      <c r="B2308" s="4" t="s">
        <v>34</v>
      </c>
      <c r="C2308" s="4" t="s">
        <v>55</v>
      </c>
      <c r="D2308" s="4" t="s">
        <v>215</v>
      </c>
      <c r="E2308" s="4"/>
      <c r="F2308" s="14" t="s">
        <v>1282</v>
      </c>
      <c r="G2308" s="5">
        <f t="shared" si="1635"/>
        <v>276.3</v>
      </c>
      <c r="H2308" s="5">
        <f t="shared" si="1635"/>
        <v>287.3</v>
      </c>
      <c r="I2308" s="5">
        <f t="shared" si="1635"/>
        <v>301.3</v>
      </c>
      <c r="J2308" s="5">
        <f t="shared" si="1636"/>
        <v>0</v>
      </c>
      <c r="K2308" s="19"/>
    </row>
    <row r="2309" spans="1:11" ht="31.5" x14ac:dyDescent="0.25">
      <c r="A2309" s="4" t="s">
        <v>247</v>
      </c>
      <c r="B2309" s="4" t="s">
        <v>34</v>
      </c>
      <c r="C2309" s="4" t="s">
        <v>55</v>
      </c>
      <c r="D2309" s="4" t="s">
        <v>215</v>
      </c>
      <c r="E2309" s="4" t="s">
        <v>15</v>
      </c>
      <c r="F2309" s="14" t="s">
        <v>560</v>
      </c>
      <c r="G2309" s="5">
        <f t="shared" si="1635"/>
        <v>276.3</v>
      </c>
      <c r="H2309" s="5">
        <f t="shared" si="1635"/>
        <v>287.3</v>
      </c>
      <c r="I2309" s="5">
        <f t="shared" si="1635"/>
        <v>301.3</v>
      </c>
      <c r="J2309" s="5">
        <f t="shared" si="1636"/>
        <v>0</v>
      </c>
      <c r="K2309" s="19"/>
    </row>
    <row r="2310" spans="1:11" ht="31.5" x14ac:dyDescent="0.25">
      <c r="A2310" s="4" t="s">
        <v>247</v>
      </c>
      <c r="B2310" s="4" t="s">
        <v>34</v>
      </c>
      <c r="C2310" s="4" t="s">
        <v>55</v>
      </c>
      <c r="D2310" s="4" t="s">
        <v>215</v>
      </c>
      <c r="E2310" s="4" t="s">
        <v>16</v>
      </c>
      <c r="F2310" s="14" t="s">
        <v>561</v>
      </c>
      <c r="G2310" s="5">
        <v>276.3</v>
      </c>
      <c r="H2310" s="5">
        <v>287.3</v>
      </c>
      <c r="I2310" s="5">
        <v>301.3</v>
      </c>
      <c r="J2310" s="5"/>
      <c r="K2310" s="19"/>
    </row>
    <row r="2311" spans="1:11" s="3" customFormat="1" x14ac:dyDescent="0.25">
      <c r="A2311" s="7" t="s">
        <v>247</v>
      </c>
      <c r="B2311" s="7" t="s">
        <v>96</v>
      </c>
      <c r="C2311" s="7"/>
      <c r="D2311" s="7"/>
      <c r="E2311" s="7"/>
      <c r="F2311" s="28" t="s">
        <v>519</v>
      </c>
      <c r="G2311" s="8">
        <f>G2312+G2343</f>
        <v>27301.100000000002</v>
      </c>
      <c r="H2311" s="8">
        <f>H2312+H2343</f>
        <v>26684.100000000002</v>
      </c>
      <c r="I2311" s="8">
        <f>I2312+I2343</f>
        <v>26684.100000000002</v>
      </c>
      <c r="J2311" s="8">
        <f>J2312+J2343</f>
        <v>0</v>
      </c>
      <c r="K2311" s="17"/>
    </row>
    <row r="2312" spans="1:11" s="10" customFormat="1" x14ac:dyDescent="0.25">
      <c r="A2312" s="9" t="s">
        <v>247</v>
      </c>
      <c r="B2312" s="9" t="s">
        <v>96</v>
      </c>
      <c r="C2312" s="9" t="s">
        <v>81</v>
      </c>
      <c r="D2312" s="9"/>
      <c r="E2312" s="9"/>
      <c r="F2312" s="13" t="s">
        <v>542</v>
      </c>
      <c r="G2312" s="11">
        <f>G2313+G2319+G2327+G2333</f>
        <v>17503.400000000001</v>
      </c>
      <c r="H2312" s="11">
        <f t="shared" ref="H2312:J2312" si="1637">H2313+H2319+H2327+H2333</f>
        <v>17503.400000000001</v>
      </c>
      <c r="I2312" s="11">
        <f t="shared" si="1637"/>
        <v>17503.400000000001</v>
      </c>
      <c r="J2312" s="11">
        <f t="shared" si="1637"/>
        <v>0</v>
      </c>
      <c r="K2312" s="18"/>
    </row>
    <row r="2313" spans="1:11" ht="31.5" x14ac:dyDescent="0.25">
      <c r="A2313" s="4" t="s">
        <v>247</v>
      </c>
      <c r="B2313" s="4" t="s">
        <v>96</v>
      </c>
      <c r="C2313" s="4" t="s">
        <v>81</v>
      </c>
      <c r="D2313" s="4" t="s">
        <v>218</v>
      </c>
      <c r="E2313" s="4"/>
      <c r="F2313" s="14" t="s">
        <v>1253</v>
      </c>
      <c r="G2313" s="5">
        <f t="shared" ref="G2313:I2317" si="1638">G2314</f>
        <v>1305.5999999999999</v>
      </c>
      <c r="H2313" s="5">
        <f t="shared" si="1638"/>
        <v>1305.5999999999999</v>
      </c>
      <c r="I2313" s="5">
        <f t="shared" si="1638"/>
        <v>1305.5999999999999</v>
      </c>
      <c r="J2313" s="5">
        <f t="shared" ref="J2313:J2317" si="1639">J2314</f>
        <v>0</v>
      </c>
      <c r="K2313" s="19"/>
    </row>
    <row r="2314" spans="1:11" x14ac:dyDescent="0.25">
      <c r="A2314" s="4" t="s">
        <v>247</v>
      </c>
      <c r="B2314" s="4" t="s">
        <v>96</v>
      </c>
      <c r="C2314" s="4" t="s">
        <v>81</v>
      </c>
      <c r="D2314" s="4" t="s">
        <v>220</v>
      </c>
      <c r="E2314" s="4"/>
      <c r="F2314" s="14" t="s">
        <v>1259</v>
      </c>
      <c r="G2314" s="5">
        <f t="shared" si="1638"/>
        <v>1305.5999999999999</v>
      </c>
      <c r="H2314" s="5">
        <f t="shared" si="1638"/>
        <v>1305.5999999999999</v>
      </c>
      <c r="I2314" s="5">
        <f t="shared" si="1638"/>
        <v>1305.5999999999999</v>
      </c>
      <c r="J2314" s="5">
        <f t="shared" si="1639"/>
        <v>0</v>
      </c>
      <c r="K2314" s="19"/>
    </row>
    <row r="2315" spans="1:11" ht="31.5" x14ac:dyDescent="0.25">
      <c r="A2315" s="4" t="s">
        <v>247</v>
      </c>
      <c r="B2315" s="4" t="s">
        <v>96</v>
      </c>
      <c r="C2315" s="4" t="s">
        <v>81</v>
      </c>
      <c r="D2315" s="4" t="s">
        <v>228</v>
      </c>
      <c r="E2315" s="4"/>
      <c r="F2315" s="14" t="s">
        <v>1260</v>
      </c>
      <c r="G2315" s="5">
        <f t="shared" si="1638"/>
        <v>1305.5999999999999</v>
      </c>
      <c r="H2315" s="5">
        <f t="shared" si="1638"/>
        <v>1305.5999999999999</v>
      </c>
      <c r="I2315" s="5">
        <f t="shared" si="1638"/>
        <v>1305.5999999999999</v>
      </c>
      <c r="J2315" s="5">
        <f t="shared" si="1639"/>
        <v>0</v>
      </c>
      <c r="K2315" s="19"/>
    </row>
    <row r="2316" spans="1:11" ht="31.5" x14ac:dyDescent="0.25">
      <c r="A2316" s="4" t="s">
        <v>247</v>
      </c>
      <c r="B2316" s="4" t="s">
        <v>96</v>
      </c>
      <c r="C2316" s="4" t="s">
        <v>81</v>
      </c>
      <c r="D2316" s="4" t="s">
        <v>224</v>
      </c>
      <c r="E2316" s="4"/>
      <c r="F2316" s="14" t="s">
        <v>635</v>
      </c>
      <c r="G2316" s="5">
        <f t="shared" si="1638"/>
        <v>1305.5999999999999</v>
      </c>
      <c r="H2316" s="5">
        <f t="shared" si="1638"/>
        <v>1305.5999999999999</v>
      </c>
      <c r="I2316" s="5">
        <f t="shared" si="1638"/>
        <v>1305.5999999999999</v>
      </c>
      <c r="J2316" s="5">
        <f t="shared" si="1639"/>
        <v>0</v>
      </c>
      <c r="K2316" s="19"/>
    </row>
    <row r="2317" spans="1:11" ht="31.5" x14ac:dyDescent="0.25">
      <c r="A2317" s="4" t="s">
        <v>247</v>
      </c>
      <c r="B2317" s="4" t="s">
        <v>96</v>
      </c>
      <c r="C2317" s="4" t="s">
        <v>81</v>
      </c>
      <c r="D2317" s="4" t="s">
        <v>224</v>
      </c>
      <c r="E2317" s="4" t="s">
        <v>15</v>
      </c>
      <c r="F2317" s="14" t="s">
        <v>560</v>
      </c>
      <c r="G2317" s="5">
        <f t="shared" si="1638"/>
        <v>1305.5999999999999</v>
      </c>
      <c r="H2317" s="5">
        <f t="shared" si="1638"/>
        <v>1305.5999999999999</v>
      </c>
      <c r="I2317" s="5">
        <f t="shared" si="1638"/>
        <v>1305.5999999999999</v>
      </c>
      <c r="J2317" s="5">
        <f t="shared" si="1639"/>
        <v>0</v>
      </c>
      <c r="K2317" s="19"/>
    </row>
    <row r="2318" spans="1:11" ht="31.5" x14ac:dyDescent="0.25">
      <c r="A2318" s="4" t="s">
        <v>247</v>
      </c>
      <c r="B2318" s="4" t="s">
        <v>96</v>
      </c>
      <c r="C2318" s="4" t="s">
        <v>81</v>
      </c>
      <c r="D2318" s="4" t="s">
        <v>224</v>
      </c>
      <c r="E2318" s="4" t="s">
        <v>16</v>
      </c>
      <c r="F2318" s="14" t="s">
        <v>561</v>
      </c>
      <c r="G2318" s="5">
        <v>1305.5999999999999</v>
      </c>
      <c r="H2318" s="5">
        <v>1305.5999999999999</v>
      </c>
      <c r="I2318" s="5">
        <v>1305.5999999999999</v>
      </c>
      <c r="J2318" s="5"/>
      <c r="K2318" s="19"/>
    </row>
    <row r="2319" spans="1:11" ht="31.5" x14ac:dyDescent="0.25">
      <c r="A2319" s="4" t="s">
        <v>247</v>
      </c>
      <c r="B2319" s="4" t="s">
        <v>96</v>
      </c>
      <c r="C2319" s="4" t="s">
        <v>81</v>
      </c>
      <c r="D2319" s="4" t="s">
        <v>209</v>
      </c>
      <c r="E2319" s="4"/>
      <c r="F2319" s="14" t="s">
        <v>1274</v>
      </c>
      <c r="G2319" s="5">
        <f t="shared" ref="G2319:I2319" si="1640">G2320</f>
        <v>10043.200000000001</v>
      </c>
      <c r="H2319" s="5">
        <f t="shared" si="1640"/>
        <v>10043.200000000001</v>
      </c>
      <c r="I2319" s="5">
        <f t="shared" si="1640"/>
        <v>10043.200000000001</v>
      </c>
      <c r="J2319" s="5">
        <f t="shared" ref="J2319" si="1641">J2320</f>
        <v>0</v>
      </c>
      <c r="K2319" s="19"/>
    </row>
    <row r="2320" spans="1:11" ht="31.5" x14ac:dyDescent="0.25">
      <c r="A2320" s="4" t="s">
        <v>247</v>
      </c>
      <c r="B2320" s="4" t="s">
        <v>96</v>
      </c>
      <c r="C2320" s="4" t="s">
        <v>81</v>
      </c>
      <c r="D2320" s="4" t="s">
        <v>210</v>
      </c>
      <c r="E2320" s="4"/>
      <c r="F2320" s="14" t="s">
        <v>1275</v>
      </c>
      <c r="G2320" s="5">
        <f t="shared" ref="G2320:I2320" si="1642">G2321+G2324</f>
        <v>10043.200000000001</v>
      </c>
      <c r="H2320" s="5">
        <f t="shared" si="1642"/>
        <v>10043.200000000001</v>
      </c>
      <c r="I2320" s="5">
        <f t="shared" si="1642"/>
        <v>10043.200000000001</v>
      </c>
      <c r="J2320" s="5">
        <f t="shared" ref="J2320" si="1643">J2321+J2324</f>
        <v>0</v>
      </c>
      <c r="K2320" s="19"/>
    </row>
    <row r="2321" spans="1:11" ht="31.5" x14ac:dyDescent="0.25">
      <c r="A2321" s="4" t="s">
        <v>247</v>
      </c>
      <c r="B2321" s="4" t="s">
        <v>96</v>
      </c>
      <c r="C2321" s="4" t="s">
        <v>81</v>
      </c>
      <c r="D2321" s="4" t="s">
        <v>225</v>
      </c>
      <c r="E2321" s="4"/>
      <c r="F2321" s="14" t="s">
        <v>1276</v>
      </c>
      <c r="G2321" s="5">
        <f t="shared" ref="G2321:I2322" si="1644">G2322</f>
        <v>6204.7</v>
      </c>
      <c r="H2321" s="5">
        <f t="shared" si="1644"/>
        <v>6204.7</v>
      </c>
      <c r="I2321" s="5">
        <f t="shared" si="1644"/>
        <v>6204.7</v>
      </c>
      <c r="J2321" s="5">
        <f t="shared" ref="J2321:J2322" si="1645">J2322</f>
        <v>0</v>
      </c>
      <c r="K2321" s="19"/>
    </row>
    <row r="2322" spans="1:11" ht="31.5" x14ac:dyDescent="0.25">
      <c r="A2322" s="4" t="s">
        <v>247</v>
      </c>
      <c r="B2322" s="4" t="s">
        <v>96</v>
      </c>
      <c r="C2322" s="4" t="s">
        <v>81</v>
      </c>
      <c r="D2322" s="4" t="s">
        <v>225</v>
      </c>
      <c r="E2322" s="4" t="s">
        <v>15</v>
      </c>
      <c r="F2322" s="14" t="s">
        <v>560</v>
      </c>
      <c r="G2322" s="5">
        <f t="shared" si="1644"/>
        <v>6204.7</v>
      </c>
      <c r="H2322" s="5">
        <f t="shared" si="1644"/>
        <v>6204.7</v>
      </c>
      <c r="I2322" s="5">
        <f t="shared" si="1644"/>
        <v>6204.7</v>
      </c>
      <c r="J2322" s="5">
        <f t="shared" si="1645"/>
        <v>0</v>
      </c>
      <c r="K2322" s="19"/>
    </row>
    <row r="2323" spans="1:11" ht="31.5" x14ac:dyDescent="0.25">
      <c r="A2323" s="4" t="s">
        <v>247</v>
      </c>
      <c r="B2323" s="4" t="s">
        <v>96</v>
      </c>
      <c r="C2323" s="4" t="s">
        <v>81</v>
      </c>
      <c r="D2323" s="4" t="s">
        <v>225</v>
      </c>
      <c r="E2323" s="4" t="s">
        <v>16</v>
      </c>
      <c r="F2323" s="14" t="s">
        <v>561</v>
      </c>
      <c r="G2323" s="5">
        <v>6204.7</v>
      </c>
      <c r="H2323" s="5">
        <v>6204.7</v>
      </c>
      <c r="I2323" s="5">
        <v>6204.7</v>
      </c>
      <c r="J2323" s="5"/>
      <c r="K2323" s="19"/>
    </row>
    <row r="2324" spans="1:11" ht="31.5" x14ac:dyDescent="0.25">
      <c r="A2324" s="4" t="s">
        <v>247</v>
      </c>
      <c r="B2324" s="4" t="s">
        <v>96</v>
      </c>
      <c r="C2324" s="4" t="s">
        <v>81</v>
      </c>
      <c r="D2324" s="4" t="s">
        <v>226</v>
      </c>
      <c r="E2324" s="4"/>
      <c r="F2324" s="14" t="s">
        <v>1277</v>
      </c>
      <c r="G2324" s="5">
        <f t="shared" ref="G2324:I2325" si="1646">G2325</f>
        <v>3838.5</v>
      </c>
      <c r="H2324" s="5">
        <f t="shared" si="1646"/>
        <v>3838.5</v>
      </c>
      <c r="I2324" s="5">
        <f t="shared" si="1646"/>
        <v>3838.5</v>
      </c>
      <c r="J2324" s="5">
        <f t="shared" ref="J2324:J2325" si="1647">J2325</f>
        <v>0</v>
      </c>
      <c r="K2324" s="19"/>
    </row>
    <row r="2325" spans="1:11" ht="31.5" x14ac:dyDescent="0.25">
      <c r="A2325" s="4" t="s">
        <v>247</v>
      </c>
      <c r="B2325" s="4" t="s">
        <v>96</v>
      </c>
      <c r="C2325" s="4" t="s">
        <v>81</v>
      </c>
      <c r="D2325" s="4" t="s">
        <v>226</v>
      </c>
      <c r="E2325" s="4" t="s">
        <v>15</v>
      </c>
      <c r="F2325" s="14" t="s">
        <v>560</v>
      </c>
      <c r="G2325" s="5">
        <f t="shared" si="1646"/>
        <v>3838.5</v>
      </c>
      <c r="H2325" s="5">
        <f t="shared" si="1646"/>
        <v>3838.5</v>
      </c>
      <c r="I2325" s="5">
        <f t="shared" si="1646"/>
        <v>3838.5</v>
      </c>
      <c r="J2325" s="5">
        <f t="shared" si="1647"/>
        <v>0</v>
      </c>
      <c r="K2325" s="19"/>
    </row>
    <row r="2326" spans="1:11" ht="31.5" x14ac:dyDescent="0.25">
      <c r="A2326" s="4" t="s">
        <v>247</v>
      </c>
      <c r="B2326" s="4" t="s">
        <v>96</v>
      </c>
      <c r="C2326" s="4" t="s">
        <v>81</v>
      </c>
      <c r="D2326" s="4" t="s">
        <v>226</v>
      </c>
      <c r="E2326" s="4" t="s">
        <v>16</v>
      </c>
      <c r="F2326" s="14" t="s">
        <v>561</v>
      </c>
      <c r="G2326" s="5">
        <v>3838.5</v>
      </c>
      <c r="H2326" s="5">
        <v>3838.5</v>
      </c>
      <c r="I2326" s="5">
        <v>3838.5</v>
      </c>
      <c r="J2326" s="5"/>
      <c r="K2326" s="19"/>
    </row>
    <row r="2327" spans="1:11" ht="31.5" x14ac:dyDescent="0.25">
      <c r="A2327" s="4" t="s">
        <v>247</v>
      </c>
      <c r="B2327" s="4" t="s">
        <v>96</v>
      </c>
      <c r="C2327" s="4" t="s">
        <v>81</v>
      </c>
      <c r="D2327" s="4" t="s">
        <v>229</v>
      </c>
      <c r="E2327" s="4"/>
      <c r="F2327" s="14" t="s">
        <v>1298</v>
      </c>
      <c r="G2327" s="5">
        <f t="shared" ref="G2327:I2328" si="1648">G2328</f>
        <v>2200.1999999999998</v>
      </c>
      <c r="H2327" s="5">
        <f t="shared" si="1648"/>
        <v>2200.1999999999998</v>
      </c>
      <c r="I2327" s="5">
        <f t="shared" si="1648"/>
        <v>2200.1999999999998</v>
      </c>
      <c r="J2327" s="5">
        <f t="shared" ref="J2327:J2328" si="1649">J2328</f>
        <v>0</v>
      </c>
      <c r="K2327" s="19"/>
    </row>
    <row r="2328" spans="1:11" ht="47.25" x14ac:dyDescent="0.25">
      <c r="A2328" s="4" t="s">
        <v>247</v>
      </c>
      <c r="B2328" s="4" t="s">
        <v>96</v>
      </c>
      <c r="C2328" s="4" t="s">
        <v>81</v>
      </c>
      <c r="D2328" s="4" t="s">
        <v>230</v>
      </c>
      <c r="E2328" s="4"/>
      <c r="F2328" s="14" t="s">
        <v>1299</v>
      </c>
      <c r="G2328" s="5">
        <f>G2329</f>
        <v>2200.1999999999998</v>
      </c>
      <c r="H2328" s="5">
        <f t="shared" si="1648"/>
        <v>2200.1999999999998</v>
      </c>
      <c r="I2328" s="5">
        <f t="shared" si="1648"/>
        <v>2200.1999999999998</v>
      </c>
      <c r="J2328" s="5">
        <f t="shared" si="1649"/>
        <v>0</v>
      </c>
      <c r="K2328" s="19"/>
    </row>
    <row r="2329" spans="1:11" ht="31.5" x14ac:dyDescent="0.25">
      <c r="A2329" s="4" t="s">
        <v>247</v>
      </c>
      <c r="B2329" s="4" t="s">
        <v>96</v>
      </c>
      <c r="C2329" s="4" t="s">
        <v>81</v>
      </c>
      <c r="D2329" s="4" t="s">
        <v>1020</v>
      </c>
      <c r="E2329" s="4"/>
      <c r="F2329" s="14" t="s">
        <v>1021</v>
      </c>
      <c r="G2329" s="5">
        <f t="shared" ref="G2329:I2331" si="1650">G2330</f>
        <v>2200.1999999999998</v>
      </c>
      <c r="H2329" s="5">
        <f t="shared" si="1650"/>
        <v>2200.1999999999998</v>
      </c>
      <c r="I2329" s="5">
        <f t="shared" si="1650"/>
        <v>2200.1999999999998</v>
      </c>
      <c r="J2329" s="5">
        <f t="shared" ref="J2329:J2331" si="1651">J2330</f>
        <v>0</v>
      </c>
      <c r="K2329" s="19"/>
    </row>
    <row r="2330" spans="1:11" ht="31.5" x14ac:dyDescent="0.25">
      <c r="A2330" s="4" t="s">
        <v>247</v>
      </c>
      <c r="B2330" s="4" t="s">
        <v>96</v>
      </c>
      <c r="C2330" s="4" t="s">
        <v>81</v>
      </c>
      <c r="D2330" s="4" t="s">
        <v>1023</v>
      </c>
      <c r="E2330" s="4"/>
      <c r="F2330" s="14" t="s">
        <v>1022</v>
      </c>
      <c r="G2330" s="5">
        <f t="shared" si="1650"/>
        <v>2200.1999999999998</v>
      </c>
      <c r="H2330" s="5">
        <f t="shared" si="1650"/>
        <v>2200.1999999999998</v>
      </c>
      <c r="I2330" s="5">
        <f t="shared" si="1650"/>
        <v>2200.1999999999998</v>
      </c>
      <c r="J2330" s="5">
        <f t="shared" si="1651"/>
        <v>0</v>
      </c>
      <c r="K2330" s="19"/>
    </row>
    <row r="2331" spans="1:11" x14ac:dyDescent="0.25">
      <c r="A2331" s="4" t="s">
        <v>247</v>
      </c>
      <c r="B2331" s="4" t="s">
        <v>96</v>
      </c>
      <c r="C2331" s="4" t="s">
        <v>81</v>
      </c>
      <c r="D2331" s="4" t="s">
        <v>1023</v>
      </c>
      <c r="E2331" s="4" t="s">
        <v>17</v>
      </c>
      <c r="F2331" s="14" t="s">
        <v>576</v>
      </c>
      <c r="G2331" s="5">
        <f t="shared" si="1650"/>
        <v>2200.1999999999998</v>
      </c>
      <c r="H2331" s="5">
        <f t="shared" si="1650"/>
        <v>2200.1999999999998</v>
      </c>
      <c r="I2331" s="5">
        <f t="shared" si="1650"/>
        <v>2200.1999999999998</v>
      </c>
      <c r="J2331" s="5">
        <f t="shared" si="1651"/>
        <v>0</v>
      </c>
      <c r="K2331" s="19"/>
    </row>
    <row r="2332" spans="1:11" ht="63" x14ac:dyDescent="0.25">
      <c r="A2332" s="4" t="s">
        <v>247</v>
      </c>
      <c r="B2332" s="4" t="s">
        <v>96</v>
      </c>
      <c r="C2332" s="4" t="s">
        <v>81</v>
      </c>
      <c r="D2332" s="4" t="s">
        <v>1023</v>
      </c>
      <c r="E2332" s="4" t="s">
        <v>205</v>
      </c>
      <c r="F2332" s="14" t="s">
        <v>577</v>
      </c>
      <c r="G2332" s="5">
        <v>2200.1999999999998</v>
      </c>
      <c r="H2332" s="5">
        <v>2200.1999999999998</v>
      </c>
      <c r="I2332" s="5">
        <v>2200.1999999999998</v>
      </c>
      <c r="J2332" s="5"/>
      <c r="K2332" s="19"/>
    </row>
    <row r="2333" spans="1:11" ht="31.5" x14ac:dyDescent="0.25">
      <c r="A2333" s="4" t="s">
        <v>247</v>
      </c>
      <c r="B2333" s="4" t="s">
        <v>96</v>
      </c>
      <c r="C2333" s="4" t="s">
        <v>81</v>
      </c>
      <c r="D2333" s="4" t="s">
        <v>212</v>
      </c>
      <c r="E2333" s="4"/>
      <c r="F2333" s="14" t="s">
        <v>1330</v>
      </c>
      <c r="G2333" s="5">
        <f t="shared" ref="G2333:I2337" si="1652">G2334</f>
        <v>3954.4</v>
      </c>
      <c r="H2333" s="5">
        <f t="shared" si="1652"/>
        <v>3954.4</v>
      </c>
      <c r="I2333" s="5">
        <f t="shared" si="1652"/>
        <v>3954.4</v>
      </c>
      <c r="J2333" s="5">
        <f t="shared" ref="J2333:J2337" si="1653">J2334</f>
        <v>0</v>
      </c>
      <c r="K2333" s="19"/>
    </row>
    <row r="2334" spans="1:11" ht="31.5" x14ac:dyDescent="0.25">
      <c r="A2334" s="4" t="s">
        <v>247</v>
      </c>
      <c r="B2334" s="4" t="s">
        <v>96</v>
      </c>
      <c r="C2334" s="4" t="s">
        <v>81</v>
      </c>
      <c r="D2334" s="4" t="s">
        <v>231</v>
      </c>
      <c r="E2334" s="4"/>
      <c r="F2334" s="14" t="s">
        <v>1342</v>
      </c>
      <c r="G2334" s="5">
        <f>G2335+G2339</f>
        <v>3954.4</v>
      </c>
      <c r="H2334" s="5">
        <f t="shared" ref="H2334:J2334" si="1654">H2335+H2339</f>
        <v>3954.4</v>
      </c>
      <c r="I2334" s="5">
        <f t="shared" si="1654"/>
        <v>3954.4</v>
      </c>
      <c r="J2334" s="5">
        <f t="shared" si="1654"/>
        <v>0</v>
      </c>
      <c r="K2334" s="19"/>
    </row>
    <row r="2335" spans="1:11" ht="47.25" x14ac:dyDescent="0.25">
      <c r="A2335" s="4" t="s">
        <v>247</v>
      </c>
      <c r="B2335" s="4" t="s">
        <v>96</v>
      </c>
      <c r="C2335" s="4" t="s">
        <v>81</v>
      </c>
      <c r="D2335" s="4" t="s">
        <v>232</v>
      </c>
      <c r="E2335" s="4"/>
      <c r="F2335" s="14" t="s">
        <v>1343</v>
      </c>
      <c r="G2335" s="5">
        <f t="shared" si="1652"/>
        <v>2971.8</v>
      </c>
      <c r="H2335" s="5">
        <f t="shared" si="1652"/>
        <v>2971.8</v>
      </c>
      <c r="I2335" s="5">
        <f t="shared" si="1652"/>
        <v>2971.8</v>
      </c>
      <c r="J2335" s="5">
        <f t="shared" si="1653"/>
        <v>0</v>
      </c>
      <c r="K2335" s="19"/>
    </row>
    <row r="2336" spans="1:11" ht="31.5" x14ac:dyDescent="0.25">
      <c r="A2336" s="4" t="s">
        <v>247</v>
      </c>
      <c r="B2336" s="4" t="s">
        <v>96</v>
      </c>
      <c r="C2336" s="4" t="s">
        <v>81</v>
      </c>
      <c r="D2336" s="4" t="s">
        <v>227</v>
      </c>
      <c r="E2336" s="4"/>
      <c r="F2336" s="14" t="s">
        <v>830</v>
      </c>
      <c r="G2336" s="5">
        <f t="shared" si="1652"/>
        <v>2971.8</v>
      </c>
      <c r="H2336" s="5">
        <f t="shared" si="1652"/>
        <v>2971.8</v>
      </c>
      <c r="I2336" s="5">
        <f t="shared" si="1652"/>
        <v>2971.8</v>
      </c>
      <c r="J2336" s="5">
        <f t="shared" si="1653"/>
        <v>0</v>
      </c>
      <c r="K2336" s="19"/>
    </row>
    <row r="2337" spans="1:11" ht="31.5" x14ac:dyDescent="0.25">
      <c r="A2337" s="4" t="s">
        <v>247</v>
      </c>
      <c r="B2337" s="4" t="s">
        <v>96</v>
      </c>
      <c r="C2337" s="4" t="s">
        <v>81</v>
      </c>
      <c r="D2337" s="4" t="s">
        <v>227</v>
      </c>
      <c r="E2337" s="4" t="s">
        <v>15</v>
      </c>
      <c r="F2337" s="14" t="s">
        <v>560</v>
      </c>
      <c r="G2337" s="5">
        <f t="shared" si="1652"/>
        <v>2971.8</v>
      </c>
      <c r="H2337" s="5">
        <f t="shared" si="1652"/>
        <v>2971.8</v>
      </c>
      <c r="I2337" s="5">
        <f t="shared" si="1652"/>
        <v>2971.8</v>
      </c>
      <c r="J2337" s="5">
        <f t="shared" si="1653"/>
        <v>0</v>
      </c>
      <c r="K2337" s="19"/>
    </row>
    <row r="2338" spans="1:11" ht="31.5" x14ac:dyDescent="0.25">
      <c r="A2338" s="4" t="s">
        <v>247</v>
      </c>
      <c r="B2338" s="4" t="s">
        <v>96</v>
      </c>
      <c r="C2338" s="4" t="s">
        <v>81</v>
      </c>
      <c r="D2338" s="4" t="s">
        <v>227</v>
      </c>
      <c r="E2338" s="4" t="s">
        <v>16</v>
      </c>
      <c r="F2338" s="14" t="s">
        <v>561</v>
      </c>
      <c r="G2338" s="5">
        <v>2971.8</v>
      </c>
      <c r="H2338" s="5">
        <v>2971.8</v>
      </c>
      <c r="I2338" s="5">
        <v>2971.8</v>
      </c>
      <c r="J2338" s="5"/>
      <c r="K2338" s="19"/>
    </row>
    <row r="2339" spans="1:11" ht="47.25" x14ac:dyDescent="0.25">
      <c r="A2339" s="4" t="s">
        <v>247</v>
      </c>
      <c r="B2339" s="4" t="s">
        <v>96</v>
      </c>
      <c r="C2339" s="4" t="s">
        <v>81</v>
      </c>
      <c r="D2339" s="4" t="s">
        <v>958</v>
      </c>
      <c r="E2339" s="4"/>
      <c r="F2339" s="14" t="s">
        <v>1033</v>
      </c>
      <c r="G2339" s="5">
        <f>G2340</f>
        <v>982.6</v>
      </c>
      <c r="H2339" s="5">
        <f t="shared" ref="H2339:J2341" si="1655">H2340</f>
        <v>982.6</v>
      </c>
      <c r="I2339" s="5">
        <f t="shared" si="1655"/>
        <v>982.6</v>
      </c>
      <c r="J2339" s="5">
        <f t="shared" si="1655"/>
        <v>0</v>
      </c>
      <c r="K2339" s="19"/>
    </row>
    <row r="2340" spans="1:11" ht="63" x14ac:dyDescent="0.25">
      <c r="A2340" s="4" t="s">
        <v>247</v>
      </c>
      <c r="B2340" s="4" t="s">
        <v>96</v>
      </c>
      <c r="C2340" s="4" t="s">
        <v>81</v>
      </c>
      <c r="D2340" s="4" t="s">
        <v>959</v>
      </c>
      <c r="E2340" s="4"/>
      <c r="F2340" s="14" t="s">
        <v>968</v>
      </c>
      <c r="G2340" s="5">
        <f>G2341</f>
        <v>982.6</v>
      </c>
      <c r="H2340" s="5">
        <f t="shared" si="1655"/>
        <v>982.6</v>
      </c>
      <c r="I2340" s="5">
        <f t="shared" si="1655"/>
        <v>982.6</v>
      </c>
      <c r="J2340" s="5">
        <f t="shared" si="1655"/>
        <v>0</v>
      </c>
      <c r="K2340" s="19"/>
    </row>
    <row r="2341" spans="1:11" ht="31.5" x14ac:dyDescent="0.25">
      <c r="A2341" s="4" t="s">
        <v>247</v>
      </c>
      <c r="B2341" s="4" t="s">
        <v>96</v>
      </c>
      <c r="C2341" s="4" t="s">
        <v>81</v>
      </c>
      <c r="D2341" s="4" t="s">
        <v>959</v>
      </c>
      <c r="E2341" s="4" t="s">
        <v>15</v>
      </c>
      <c r="F2341" s="14" t="s">
        <v>560</v>
      </c>
      <c r="G2341" s="5">
        <f>G2342</f>
        <v>982.6</v>
      </c>
      <c r="H2341" s="5">
        <f t="shared" si="1655"/>
        <v>982.6</v>
      </c>
      <c r="I2341" s="5">
        <f t="shared" si="1655"/>
        <v>982.6</v>
      </c>
      <c r="J2341" s="5">
        <f t="shared" si="1655"/>
        <v>0</v>
      </c>
      <c r="K2341" s="19"/>
    </row>
    <row r="2342" spans="1:11" ht="31.5" x14ac:dyDescent="0.25">
      <c r="A2342" s="4" t="s">
        <v>247</v>
      </c>
      <c r="B2342" s="4" t="s">
        <v>96</v>
      </c>
      <c r="C2342" s="4" t="s">
        <v>81</v>
      </c>
      <c r="D2342" s="4" t="s">
        <v>959</v>
      </c>
      <c r="E2342" s="4" t="s">
        <v>16</v>
      </c>
      <c r="F2342" s="14" t="s">
        <v>561</v>
      </c>
      <c r="G2342" s="5">
        <v>982.6</v>
      </c>
      <c r="H2342" s="5">
        <v>982.6</v>
      </c>
      <c r="I2342" s="5">
        <v>982.6</v>
      </c>
      <c r="J2342" s="5"/>
      <c r="K2342" s="19"/>
    </row>
    <row r="2343" spans="1:11" s="10" customFormat="1" ht="31.5" x14ac:dyDescent="0.25">
      <c r="A2343" s="9" t="s">
        <v>247</v>
      </c>
      <c r="B2343" s="9" t="s">
        <v>96</v>
      </c>
      <c r="C2343" s="9" t="s">
        <v>96</v>
      </c>
      <c r="D2343" s="9"/>
      <c r="E2343" s="9"/>
      <c r="F2343" s="13" t="s">
        <v>543</v>
      </c>
      <c r="G2343" s="11">
        <f>G2344</f>
        <v>9797.7000000000007</v>
      </c>
      <c r="H2343" s="11">
        <f t="shared" ref="H2343:J2343" si="1656">H2344</f>
        <v>9180.7000000000007</v>
      </c>
      <c r="I2343" s="11">
        <f t="shared" si="1656"/>
        <v>9180.7000000000007</v>
      </c>
      <c r="J2343" s="11">
        <f t="shared" si="1656"/>
        <v>0</v>
      </c>
      <c r="K2343" s="18"/>
    </row>
    <row r="2344" spans="1:11" ht="31.5" x14ac:dyDescent="0.25">
      <c r="A2344" s="4" t="s">
        <v>247</v>
      </c>
      <c r="B2344" s="4" t="s">
        <v>96</v>
      </c>
      <c r="C2344" s="4" t="s">
        <v>96</v>
      </c>
      <c r="D2344" s="4" t="s">
        <v>206</v>
      </c>
      <c r="E2344" s="4"/>
      <c r="F2344" s="14" t="s">
        <v>1061</v>
      </c>
      <c r="G2344" s="5">
        <f t="shared" ref="G2344:I2346" si="1657">G2345</f>
        <v>9797.7000000000007</v>
      </c>
      <c r="H2344" s="5">
        <f t="shared" si="1657"/>
        <v>9180.7000000000007</v>
      </c>
      <c r="I2344" s="5">
        <f t="shared" si="1657"/>
        <v>9180.7000000000007</v>
      </c>
      <c r="J2344" s="5">
        <f t="shared" ref="J2344:J2346" si="1658">J2345</f>
        <v>0</v>
      </c>
      <c r="K2344" s="19"/>
    </row>
    <row r="2345" spans="1:11" ht="31.5" x14ac:dyDescent="0.25">
      <c r="A2345" s="4" t="s">
        <v>247</v>
      </c>
      <c r="B2345" s="4" t="s">
        <v>96</v>
      </c>
      <c r="C2345" s="4" t="s">
        <v>96</v>
      </c>
      <c r="D2345" s="4" t="s">
        <v>234</v>
      </c>
      <c r="E2345" s="4"/>
      <c r="F2345" s="14" t="s">
        <v>1380</v>
      </c>
      <c r="G2345" s="5">
        <f t="shared" si="1657"/>
        <v>9797.7000000000007</v>
      </c>
      <c r="H2345" s="5">
        <f t="shared" si="1657"/>
        <v>9180.7000000000007</v>
      </c>
      <c r="I2345" s="5">
        <f t="shared" si="1657"/>
        <v>9180.7000000000007</v>
      </c>
      <c r="J2345" s="5">
        <f t="shared" si="1658"/>
        <v>0</v>
      </c>
      <c r="K2345" s="19"/>
    </row>
    <row r="2346" spans="1:11" ht="31.5" x14ac:dyDescent="0.25">
      <c r="A2346" s="4" t="s">
        <v>247</v>
      </c>
      <c r="B2346" s="4" t="s">
        <v>96</v>
      </c>
      <c r="C2346" s="4" t="s">
        <v>96</v>
      </c>
      <c r="D2346" s="4" t="s">
        <v>235</v>
      </c>
      <c r="E2346" s="4"/>
      <c r="F2346" s="14" t="s">
        <v>1381</v>
      </c>
      <c r="G2346" s="5">
        <f t="shared" si="1657"/>
        <v>9797.7000000000007</v>
      </c>
      <c r="H2346" s="5">
        <f t="shared" si="1657"/>
        <v>9180.7000000000007</v>
      </c>
      <c r="I2346" s="5">
        <f t="shared" si="1657"/>
        <v>9180.7000000000007</v>
      </c>
      <c r="J2346" s="5">
        <f t="shared" si="1658"/>
        <v>0</v>
      </c>
      <c r="K2346" s="19"/>
    </row>
    <row r="2347" spans="1:11" ht="47.25" x14ac:dyDescent="0.25">
      <c r="A2347" s="4" t="s">
        <v>247</v>
      </c>
      <c r="B2347" s="4" t="s">
        <v>96</v>
      </c>
      <c r="C2347" s="4" t="s">
        <v>96</v>
      </c>
      <c r="D2347" s="4" t="s">
        <v>233</v>
      </c>
      <c r="E2347" s="4"/>
      <c r="F2347" s="14" t="s">
        <v>594</v>
      </c>
      <c r="G2347" s="5">
        <f t="shared" ref="G2347:I2347" si="1659">G2348+G2350</f>
        <v>9797.7000000000007</v>
      </c>
      <c r="H2347" s="5">
        <f t="shared" si="1659"/>
        <v>9180.7000000000007</v>
      </c>
      <c r="I2347" s="5">
        <f t="shared" si="1659"/>
        <v>9180.7000000000007</v>
      </c>
      <c r="J2347" s="5">
        <f t="shared" ref="J2347" si="1660">J2348+J2350</f>
        <v>0</v>
      </c>
      <c r="K2347" s="19"/>
    </row>
    <row r="2348" spans="1:11" ht="78.75" x14ac:dyDescent="0.25">
      <c r="A2348" s="4" t="s">
        <v>247</v>
      </c>
      <c r="B2348" s="4" t="s">
        <v>96</v>
      </c>
      <c r="C2348" s="4" t="s">
        <v>96</v>
      </c>
      <c r="D2348" s="4" t="s">
        <v>233</v>
      </c>
      <c r="E2348" s="4" t="s">
        <v>22</v>
      </c>
      <c r="F2348" s="14" t="s">
        <v>557</v>
      </c>
      <c r="G2348" s="5">
        <f t="shared" ref="G2348:I2348" si="1661">G2349</f>
        <v>8070.8</v>
      </c>
      <c r="H2348" s="5">
        <f t="shared" si="1661"/>
        <v>7458.0000000000009</v>
      </c>
      <c r="I2348" s="5">
        <f t="shared" si="1661"/>
        <v>7458.0000000000009</v>
      </c>
      <c r="J2348" s="5">
        <f t="shared" ref="J2348" si="1662">J2349</f>
        <v>0</v>
      </c>
      <c r="K2348" s="19"/>
    </row>
    <row r="2349" spans="1:11" x14ac:dyDescent="0.25">
      <c r="A2349" s="4" t="s">
        <v>247</v>
      </c>
      <c r="B2349" s="4" t="s">
        <v>96</v>
      </c>
      <c r="C2349" s="4" t="s">
        <v>96</v>
      </c>
      <c r="D2349" s="4" t="s">
        <v>233</v>
      </c>
      <c r="E2349" s="4" t="s">
        <v>23</v>
      </c>
      <c r="F2349" s="14" t="s">
        <v>558</v>
      </c>
      <c r="G2349" s="5">
        <v>8070.8</v>
      </c>
      <c r="H2349" s="5">
        <v>7458.0000000000009</v>
      </c>
      <c r="I2349" s="5">
        <v>7458.0000000000009</v>
      </c>
      <c r="J2349" s="5"/>
      <c r="K2349" s="19"/>
    </row>
    <row r="2350" spans="1:11" ht="31.5" x14ac:dyDescent="0.25">
      <c r="A2350" s="4" t="s">
        <v>247</v>
      </c>
      <c r="B2350" s="4" t="s">
        <v>96</v>
      </c>
      <c r="C2350" s="4" t="s">
        <v>96</v>
      </c>
      <c r="D2350" s="4" t="s">
        <v>233</v>
      </c>
      <c r="E2350" s="4" t="s">
        <v>15</v>
      </c>
      <c r="F2350" s="14" t="s">
        <v>560</v>
      </c>
      <c r="G2350" s="5">
        <f t="shared" ref="G2350:I2350" si="1663">G2351</f>
        <v>1726.9</v>
      </c>
      <c r="H2350" s="5">
        <f t="shared" si="1663"/>
        <v>1722.7</v>
      </c>
      <c r="I2350" s="5">
        <f t="shared" si="1663"/>
        <v>1722.7</v>
      </c>
      <c r="J2350" s="5">
        <f t="shared" ref="J2350" si="1664">J2351</f>
        <v>0</v>
      </c>
      <c r="K2350" s="19"/>
    </row>
    <row r="2351" spans="1:11" ht="31.5" x14ac:dyDescent="0.25">
      <c r="A2351" s="4" t="s">
        <v>247</v>
      </c>
      <c r="B2351" s="4" t="s">
        <v>96</v>
      </c>
      <c r="C2351" s="4" t="s">
        <v>96</v>
      </c>
      <c r="D2351" s="4" t="s">
        <v>233</v>
      </c>
      <c r="E2351" s="4" t="s">
        <v>16</v>
      </c>
      <c r="F2351" s="14" t="s">
        <v>561</v>
      </c>
      <c r="G2351" s="5">
        <v>1726.9</v>
      </c>
      <c r="H2351" s="5">
        <v>1722.7</v>
      </c>
      <c r="I2351" s="5">
        <v>1722.7</v>
      </c>
      <c r="J2351" s="5"/>
      <c r="K2351" s="19"/>
    </row>
    <row r="2352" spans="1:11" s="3" customFormat="1" x14ac:dyDescent="0.25">
      <c r="A2352" s="7" t="s">
        <v>247</v>
      </c>
      <c r="B2352" s="7" t="s">
        <v>40</v>
      </c>
      <c r="C2352" s="7"/>
      <c r="D2352" s="7"/>
      <c r="E2352" s="7"/>
      <c r="F2352" s="28" t="s">
        <v>520</v>
      </c>
      <c r="G2352" s="8">
        <f t="shared" ref="G2352:I2354" si="1665">G2353</f>
        <v>917.6</v>
      </c>
      <c r="H2352" s="8">
        <f t="shared" si="1665"/>
        <v>3098</v>
      </c>
      <c r="I2352" s="8">
        <f t="shared" si="1665"/>
        <v>2195.5</v>
      </c>
      <c r="J2352" s="8">
        <f t="shared" ref="J2352:J2354" si="1666">J2353</f>
        <v>0</v>
      </c>
      <c r="K2352" s="17"/>
    </row>
    <row r="2353" spans="1:11" s="10" customFormat="1" ht="31.5" x14ac:dyDescent="0.25">
      <c r="A2353" s="9" t="s">
        <v>247</v>
      </c>
      <c r="B2353" s="9" t="s">
        <v>40</v>
      </c>
      <c r="C2353" s="9" t="s">
        <v>81</v>
      </c>
      <c r="D2353" s="9"/>
      <c r="E2353" s="9"/>
      <c r="F2353" s="13" t="s">
        <v>544</v>
      </c>
      <c r="G2353" s="11">
        <f t="shared" si="1665"/>
        <v>917.6</v>
      </c>
      <c r="H2353" s="11">
        <f t="shared" si="1665"/>
        <v>3098</v>
      </c>
      <c r="I2353" s="11">
        <f t="shared" si="1665"/>
        <v>2195.5</v>
      </c>
      <c r="J2353" s="11">
        <f t="shared" si="1666"/>
        <v>0</v>
      </c>
      <c r="K2353" s="18"/>
    </row>
    <row r="2354" spans="1:11" ht="31.5" x14ac:dyDescent="0.25">
      <c r="A2354" s="4" t="s">
        <v>247</v>
      </c>
      <c r="B2354" s="4" t="s">
        <v>40</v>
      </c>
      <c r="C2354" s="4" t="s">
        <v>81</v>
      </c>
      <c r="D2354" s="4" t="s">
        <v>75</v>
      </c>
      <c r="E2354" s="4"/>
      <c r="F2354" s="14" t="s">
        <v>1303</v>
      </c>
      <c r="G2354" s="5">
        <f t="shared" si="1665"/>
        <v>917.6</v>
      </c>
      <c r="H2354" s="5">
        <f t="shared" si="1665"/>
        <v>3098</v>
      </c>
      <c r="I2354" s="5">
        <f t="shared" si="1665"/>
        <v>2195.5</v>
      </c>
      <c r="J2354" s="5">
        <f t="shared" si="1666"/>
        <v>0</v>
      </c>
      <c r="K2354" s="19"/>
    </row>
    <row r="2355" spans="1:11" ht="31.5" x14ac:dyDescent="0.25">
      <c r="A2355" s="4" t="s">
        <v>247</v>
      </c>
      <c r="B2355" s="4" t="s">
        <v>40</v>
      </c>
      <c r="C2355" s="4" t="s">
        <v>81</v>
      </c>
      <c r="D2355" s="4" t="s">
        <v>82</v>
      </c>
      <c r="E2355" s="4"/>
      <c r="F2355" s="14" t="s">
        <v>1304</v>
      </c>
      <c r="G2355" s="5">
        <f>G2356+G2364+G2360</f>
        <v>917.6</v>
      </c>
      <c r="H2355" s="5">
        <f t="shared" ref="H2355:J2355" si="1667">H2356+H2364+H2360</f>
        <v>3098</v>
      </c>
      <c r="I2355" s="5">
        <f t="shared" si="1667"/>
        <v>2195.5</v>
      </c>
      <c r="J2355" s="5">
        <f t="shared" si="1667"/>
        <v>0</v>
      </c>
      <c r="K2355" s="19"/>
    </row>
    <row r="2356" spans="1:11" ht="47.25" x14ac:dyDescent="0.25">
      <c r="A2356" s="4" t="s">
        <v>247</v>
      </c>
      <c r="B2356" s="4" t="s">
        <v>40</v>
      </c>
      <c r="C2356" s="4" t="s">
        <v>81</v>
      </c>
      <c r="D2356" s="4" t="s">
        <v>83</v>
      </c>
      <c r="E2356" s="4"/>
      <c r="F2356" s="14" t="s">
        <v>1305</v>
      </c>
      <c r="G2356" s="5">
        <f t="shared" ref="G2356:I2358" si="1668">G2357</f>
        <v>0</v>
      </c>
      <c r="H2356" s="5">
        <f t="shared" si="1668"/>
        <v>2212.5</v>
      </c>
      <c r="I2356" s="5">
        <f t="shared" si="1668"/>
        <v>1327.5</v>
      </c>
      <c r="J2356" s="5">
        <f t="shared" ref="J2356:J2358" si="1669">J2357</f>
        <v>0</v>
      </c>
      <c r="K2356" s="19"/>
    </row>
    <row r="2357" spans="1:11" ht="31.5" x14ac:dyDescent="0.25">
      <c r="A2357" s="4" t="s">
        <v>247</v>
      </c>
      <c r="B2357" s="4" t="s">
        <v>40</v>
      </c>
      <c r="C2357" s="4" t="s">
        <v>81</v>
      </c>
      <c r="D2357" s="4" t="s">
        <v>88</v>
      </c>
      <c r="E2357" s="4"/>
      <c r="F2357" s="14" t="s">
        <v>663</v>
      </c>
      <c r="G2357" s="5">
        <f t="shared" si="1668"/>
        <v>0</v>
      </c>
      <c r="H2357" s="5">
        <f t="shared" si="1668"/>
        <v>2212.5</v>
      </c>
      <c r="I2357" s="5">
        <f t="shared" si="1668"/>
        <v>1327.5</v>
      </c>
      <c r="J2357" s="5">
        <f t="shared" si="1669"/>
        <v>0</v>
      </c>
      <c r="K2357" s="19"/>
    </row>
    <row r="2358" spans="1:11" ht="31.5" x14ac:dyDescent="0.25">
      <c r="A2358" s="4" t="s">
        <v>247</v>
      </c>
      <c r="B2358" s="4" t="s">
        <v>40</v>
      </c>
      <c r="C2358" s="4" t="s">
        <v>81</v>
      </c>
      <c r="D2358" s="4" t="s">
        <v>88</v>
      </c>
      <c r="E2358" s="4" t="s">
        <v>15</v>
      </c>
      <c r="F2358" s="14" t="s">
        <v>560</v>
      </c>
      <c r="G2358" s="5">
        <f t="shared" si="1668"/>
        <v>0</v>
      </c>
      <c r="H2358" s="5">
        <f t="shared" si="1668"/>
        <v>2212.5</v>
      </c>
      <c r="I2358" s="5">
        <f t="shared" si="1668"/>
        <v>1327.5</v>
      </c>
      <c r="J2358" s="5">
        <f t="shared" si="1669"/>
        <v>0</v>
      </c>
      <c r="K2358" s="19"/>
    </row>
    <row r="2359" spans="1:11" ht="31.5" x14ac:dyDescent="0.25">
      <c r="A2359" s="4" t="s">
        <v>247</v>
      </c>
      <c r="B2359" s="4" t="s">
        <v>40</v>
      </c>
      <c r="C2359" s="4" t="s">
        <v>81</v>
      </c>
      <c r="D2359" s="4" t="s">
        <v>88</v>
      </c>
      <c r="E2359" s="4" t="s">
        <v>16</v>
      </c>
      <c r="F2359" s="14" t="s">
        <v>561</v>
      </c>
      <c r="G2359" s="5">
        <v>0</v>
      </c>
      <c r="H2359" s="5">
        <v>2212.5</v>
      </c>
      <c r="I2359" s="5">
        <v>1327.5</v>
      </c>
      <c r="J2359" s="5"/>
      <c r="K2359" s="19"/>
    </row>
    <row r="2360" spans="1:11" ht="31.5" x14ac:dyDescent="0.25">
      <c r="A2360" s="4" t="s">
        <v>247</v>
      </c>
      <c r="B2360" s="4" t="s">
        <v>40</v>
      </c>
      <c r="C2360" s="4" t="s">
        <v>81</v>
      </c>
      <c r="D2360" s="4" t="s">
        <v>94</v>
      </c>
      <c r="E2360" s="4"/>
      <c r="F2360" s="14" t="s">
        <v>1103</v>
      </c>
      <c r="G2360" s="5">
        <f>G2361</f>
        <v>50</v>
      </c>
      <c r="H2360" s="5">
        <f t="shared" ref="H2360:J2362" si="1670">H2361</f>
        <v>17.5</v>
      </c>
      <c r="I2360" s="5">
        <f t="shared" si="1670"/>
        <v>0</v>
      </c>
      <c r="J2360" s="5">
        <f t="shared" si="1670"/>
        <v>0</v>
      </c>
      <c r="K2360" s="19"/>
    </row>
    <row r="2361" spans="1:11" ht="31.5" x14ac:dyDescent="0.25">
      <c r="A2361" s="4" t="s">
        <v>247</v>
      </c>
      <c r="B2361" s="4" t="s">
        <v>40</v>
      </c>
      <c r="C2361" s="4" t="s">
        <v>81</v>
      </c>
      <c r="D2361" s="4" t="s">
        <v>91</v>
      </c>
      <c r="E2361" s="4"/>
      <c r="F2361" s="14" t="s">
        <v>666</v>
      </c>
      <c r="G2361" s="5">
        <f>G2362</f>
        <v>50</v>
      </c>
      <c r="H2361" s="5">
        <f t="shared" si="1670"/>
        <v>17.5</v>
      </c>
      <c r="I2361" s="5">
        <f t="shared" si="1670"/>
        <v>0</v>
      </c>
      <c r="J2361" s="5">
        <f t="shared" si="1670"/>
        <v>0</v>
      </c>
      <c r="K2361" s="19"/>
    </row>
    <row r="2362" spans="1:11" ht="31.5" x14ac:dyDescent="0.25">
      <c r="A2362" s="4" t="s">
        <v>247</v>
      </c>
      <c r="B2362" s="4" t="s">
        <v>40</v>
      </c>
      <c r="C2362" s="4" t="s">
        <v>81</v>
      </c>
      <c r="D2362" s="4" t="s">
        <v>91</v>
      </c>
      <c r="E2362" s="4" t="s">
        <v>15</v>
      </c>
      <c r="F2362" s="14" t="s">
        <v>560</v>
      </c>
      <c r="G2362" s="5">
        <f>G2363</f>
        <v>50</v>
      </c>
      <c r="H2362" s="5">
        <f t="shared" si="1670"/>
        <v>17.5</v>
      </c>
      <c r="I2362" s="5">
        <f t="shared" si="1670"/>
        <v>0</v>
      </c>
      <c r="J2362" s="5">
        <f t="shared" si="1670"/>
        <v>0</v>
      </c>
      <c r="K2362" s="19"/>
    </row>
    <row r="2363" spans="1:11" ht="31.5" x14ac:dyDescent="0.25">
      <c r="A2363" s="4" t="s">
        <v>247</v>
      </c>
      <c r="B2363" s="4" t="s">
        <v>40</v>
      </c>
      <c r="C2363" s="4" t="s">
        <v>81</v>
      </c>
      <c r="D2363" s="4" t="s">
        <v>91</v>
      </c>
      <c r="E2363" s="4" t="s">
        <v>16</v>
      </c>
      <c r="F2363" s="14" t="s">
        <v>561</v>
      </c>
      <c r="G2363" s="5">
        <v>50</v>
      </c>
      <c r="H2363" s="5">
        <v>17.5</v>
      </c>
      <c r="I2363" s="5">
        <v>0</v>
      </c>
      <c r="J2363" s="5"/>
      <c r="K2363" s="19"/>
    </row>
    <row r="2364" spans="1:11" ht="31.5" x14ac:dyDescent="0.25">
      <c r="A2364" s="4" t="s">
        <v>247</v>
      </c>
      <c r="B2364" s="4" t="s">
        <v>40</v>
      </c>
      <c r="C2364" s="4" t="s">
        <v>81</v>
      </c>
      <c r="D2364" s="4" t="s">
        <v>237</v>
      </c>
      <c r="E2364" s="4"/>
      <c r="F2364" s="14" t="s">
        <v>1307</v>
      </c>
      <c r="G2364" s="5">
        <f t="shared" ref="G2364:I2366" si="1671">G2365</f>
        <v>867.6</v>
      </c>
      <c r="H2364" s="5">
        <f t="shared" si="1671"/>
        <v>868</v>
      </c>
      <c r="I2364" s="5">
        <f t="shared" si="1671"/>
        <v>868</v>
      </c>
      <c r="J2364" s="5">
        <f t="shared" ref="J2364:J2366" si="1672">J2365</f>
        <v>0</v>
      </c>
      <c r="K2364" s="19"/>
    </row>
    <row r="2365" spans="1:11" x14ac:dyDescent="0.25">
      <c r="A2365" s="4" t="s">
        <v>247</v>
      </c>
      <c r="B2365" s="4" t="s">
        <v>40</v>
      </c>
      <c r="C2365" s="4" t="s">
        <v>81</v>
      </c>
      <c r="D2365" s="4" t="s">
        <v>236</v>
      </c>
      <c r="E2365" s="4"/>
      <c r="F2365" s="14" t="s">
        <v>667</v>
      </c>
      <c r="G2365" s="5">
        <f t="shared" si="1671"/>
        <v>867.6</v>
      </c>
      <c r="H2365" s="5">
        <f t="shared" si="1671"/>
        <v>868</v>
      </c>
      <c r="I2365" s="5">
        <f t="shared" si="1671"/>
        <v>868</v>
      </c>
      <c r="J2365" s="5">
        <f t="shared" si="1672"/>
        <v>0</v>
      </c>
      <c r="K2365" s="19"/>
    </row>
    <row r="2366" spans="1:11" ht="31.5" x14ac:dyDescent="0.25">
      <c r="A2366" s="4" t="s">
        <v>247</v>
      </c>
      <c r="B2366" s="4" t="s">
        <v>40</v>
      </c>
      <c r="C2366" s="4" t="s">
        <v>81</v>
      </c>
      <c r="D2366" s="4" t="s">
        <v>236</v>
      </c>
      <c r="E2366" s="4" t="s">
        <v>15</v>
      </c>
      <c r="F2366" s="14" t="s">
        <v>560</v>
      </c>
      <c r="G2366" s="5">
        <f t="shared" si="1671"/>
        <v>867.6</v>
      </c>
      <c r="H2366" s="5">
        <f t="shared" si="1671"/>
        <v>868</v>
      </c>
      <c r="I2366" s="5">
        <f t="shared" si="1671"/>
        <v>868</v>
      </c>
      <c r="J2366" s="5">
        <f t="shared" si="1672"/>
        <v>0</v>
      </c>
      <c r="K2366" s="19"/>
    </row>
    <row r="2367" spans="1:11" ht="31.5" x14ac:dyDescent="0.25">
      <c r="A2367" s="4" t="s">
        <v>247</v>
      </c>
      <c r="B2367" s="4" t="s">
        <v>40</v>
      </c>
      <c r="C2367" s="4" t="s">
        <v>81</v>
      </c>
      <c r="D2367" s="4" t="s">
        <v>236</v>
      </c>
      <c r="E2367" s="4" t="s">
        <v>16</v>
      </c>
      <c r="F2367" s="14" t="s">
        <v>561</v>
      </c>
      <c r="G2367" s="5">
        <v>867.6</v>
      </c>
      <c r="H2367" s="5">
        <v>868</v>
      </c>
      <c r="I2367" s="5">
        <v>868</v>
      </c>
      <c r="J2367" s="5"/>
      <c r="K2367" s="19"/>
    </row>
    <row r="2368" spans="1:11" s="3" customFormat="1" x14ac:dyDescent="0.25">
      <c r="A2368" s="7" t="s">
        <v>247</v>
      </c>
      <c r="B2368" s="7" t="s">
        <v>74</v>
      </c>
      <c r="C2368" s="7"/>
      <c r="D2368" s="7"/>
      <c r="E2368" s="7"/>
      <c r="F2368" s="28" t="s">
        <v>521</v>
      </c>
      <c r="G2368" s="8">
        <f t="shared" ref="G2368:I2368" si="1673">G2369</f>
        <v>2459.1</v>
      </c>
      <c r="H2368" s="8">
        <f t="shared" si="1673"/>
        <v>2459.1</v>
      </c>
      <c r="I2368" s="8">
        <f t="shared" si="1673"/>
        <v>2459.1</v>
      </c>
      <c r="J2368" s="8">
        <f t="shared" ref="J2368" si="1674">J2369</f>
        <v>0</v>
      </c>
      <c r="K2368" s="17"/>
    </row>
    <row r="2369" spans="1:11" s="10" customFormat="1" x14ac:dyDescent="0.25">
      <c r="A2369" s="9" t="s">
        <v>247</v>
      </c>
      <c r="B2369" s="9" t="s">
        <v>74</v>
      </c>
      <c r="C2369" s="9" t="s">
        <v>74</v>
      </c>
      <c r="D2369" s="9"/>
      <c r="E2369" s="9"/>
      <c r="F2369" s="13" t="s">
        <v>547</v>
      </c>
      <c r="G2369" s="11">
        <f t="shared" ref="G2369:I2369" si="1675">G2370+G2376</f>
        <v>2459.1</v>
      </c>
      <c r="H2369" s="11">
        <f t="shared" si="1675"/>
        <v>2459.1</v>
      </c>
      <c r="I2369" s="11">
        <f t="shared" si="1675"/>
        <v>2459.1</v>
      </c>
      <c r="J2369" s="11">
        <f t="shared" ref="J2369" si="1676">J2370+J2376</f>
        <v>0</v>
      </c>
      <c r="K2369" s="18"/>
    </row>
    <row r="2370" spans="1:11" x14ac:dyDescent="0.25">
      <c r="A2370" s="4" t="s">
        <v>247</v>
      </c>
      <c r="B2370" s="4" t="s">
        <v>74</v>
      </c>
      <c r="C2370" s="4" t="s">
        <v>74</v>
      </c>
      <c r="D2370" s="4" t="s">
        <v>133</v>
      </c>
      <c r="E2370" s="4"/>
      <c r="F2370" s="14" t="s">
        <v>1181</v>
      </c>
      <c r="G2370" s="5">
        <f t="shared" ref="G2370:I2374" si="1677">G2371</f>
        <v>2259.1</v>
      </c>
      <c r="H2370" s="5">
        <f t="shared" si="1677"/>
        <v>2259.1</v>
      </c>
      <c r="I2370" s="5">
        <f t="shared" si="1677"/>
        <v>2259.1</v>
      </c>
      <c r="J2370" s="5">
        <f t="shared" ref="J2370:J2374" si="1678">J2371</f>
        <v>0</v>
      </c>
      <c r="K2370" s="19"/>
    </row>
    <row r="2371" spans="1:11" ht="47.25" x14ac:dyDescent="0.25">
      <c r="A2371" s="4" t="s">
        <v>247</v>
      </c>
      <c r="B2371" s="4" t="s">
        <v>74</v>
      </c>
      <c r="C2371" s="4" t="s">
        <v>74</v>
      </c>
      <c r="D2371" s="4" t="s">
        <v>137</v>
      </c>
      <c r="E2371" s="4"/>
      <c r="F2371" s="14" t="s">
        <v>1186</v>
      </c>
      <c r="G2371" s="5">
        <f t="shared" si="1677"/>
        <v>2259.1</v>
      </c>
      <c r="H2371" s="5">
        <f t="shared" si="1677"/>
        <v>2259.1</v>
      </c>
      <c r="I2371" s="5">
        <f t="shared" si="1677"/>
        <v>2259.1</v>
      </c>
      <c r="J2371" s="5">
        <f t="shared" si="1678"/>
        <v>0</v>
      </c>
      <c r="K2371" s="19"/>
    </row>
    <row r="2372" spans="1:11" ht="31.5" x14ac:dyDescent="0.25">
      <c r="A2372" s="4" t="s">
        <v>247</v>
      </c>
      <c r="B2372" s="4" t="s">
        <v>74</v>
      </c>
      <c r="C2372" s="4" t="s">
        <v>74</v>
      </c>
      <c r="D2372" s="4" t="s">
        <v>138</v>
      </c>
      <c r="E2372" s="4"/>
      <c r="F2372" s="14" t="s">
        <v>1187</v>
      </c>
      <c r="G2372" s="5">
        <f t="shared" si="1677"/>
        <v>2259.1</v>
      </c>
      <c r="H2372" s="5">
        <f t="shared" si="1677"/>
        <v>2259.1</v>
      </c>
      <c r="I2372" s="5">
        <f t="shared" si="1677"/>
        <v>2259.1</v>
      </c>
      <c r="J2372" s="5">
        <f t="shared" si="1678"/>
        <v>0</v>
      </c>
      <c r="K2372" s="19"/>
    </row>
    <row r="2373" spans="1:11" ht="63" x14ac:dyDescent="0.25">
      <c r="A2373" s="4" t="s">
        <v>247</v>
      </c>
      <c r="B2373" s="4" t="s">
        <v>74</v>
      </c>
      <c r="C2373" s="4" t="s">
        <v>74</v>
      </c>
      <c r="D2373" s="4" t="s">
        <v>238</v>
      </c>
      <c r="E2373" s="4"/>
      <c r="F2373" s="14" t="s">
        <v>620</v>
      </c>
      <c r="G2373" s="5">
        <f t="shared" si="1677"/>
        <v>2259.1</v>
      </c>
      <c r="H2373" s="5">
        <f t="shared" si="1677"/>
        <v>2259.1</v>
      </c>
      <c r="I2373" s="5">
        <f t="shared" si="1677"/>
        <v>2259.1</v>
      </c>
      <c r="J2373" s="5">
        <f t="shared" si="1678"/>
        <v>0</v>
      </c>
      <c r="K2373" s="19"/>
    </row>
    <row r="2374" spans="1:11" ht="31.5" x14ac:dyDescent="0.25">
      <c r="A2374" s="4" t="s">
        <v>247</v>
      </c>
      <c r="B2374" s="4" t="s">
        <v>74</v>
      </c>
      <c r="C2374" s="4" t="s">
        <v>74</v>
      </c>
      <c r="D2374" s="4" t="s">
        <v>238</v>
      </c>
      <c r="E2374" s="4" t="s">
        <v>92</v>
      </c>
      <c r="F2374" s="14" t="s">
        <v>570</v>
      </c>
      <c r="G2374" s="5">
        <f t="shared" si="1677"/>
        <v>2259.1</v>
      </c>
      <c r="H2374" s="5">
        <f t="shared" si="1677"/>
        <v>2259.1</v>
      </c>
      <c r="I2374" s="5">
        <f t="shared" si="1677"/>
        <v>2259.1</v>
      </c>
      <c r="J2374" s="5">
        <f t="shared" si="1678"/>
        <v>0</v>
      </c>
      <c r="K2374" s="19"/>
    </row>
    <row r="2375" spans="1:11" ht="47.25" x14ac:dyDescent="0.25">
      <c r="A2375" s="4" t="s">
        <v>247</v>
      </c>
      <c r="B2375" s="4" t="s">
        <v>74</v>
      </c>
      <c r="C2375" s="4" t="s">
        <v>74</v>
      </c>
      <c r="D2375" s="4" t="s">
        <v>238</v>
      </c>
      <c r="E2375" s="4" t="s">
        <v>89</v>
      </c>
      <c r="F2375" s="14" t="s">
        <v>573</v>
      </c>
      <c r="G2375" s="5">
        <v>2259.1</v>
      </c>
      <c r="H2375" s="5">
        <v>2259.1</v>
      </c>
      <c r="I2375" s="5">
        <v>2259.1</v>
      </c>
      <c r="J2375" s="5"/>
      <c r="K2375" s="19"/>
    </row>
    <row r="2376" spans="1:11" ht="47.25" x14ac:dyDescent="0.25">
      <c r="A2376" s="4" t="s">
        <v>247</v>
      </c>
      <c r="B2376" s="4" t="s">
        <v>74</v>
      </c>
      <c r="C2376" s="4" t="s">
        <v>74</v>
      </c>
      <c r="D2376" s="4" t="s">
        <v>115</v>
      </c>
      <c r="E2376" s="4"/>
      <c r="F2376" s="14" t="s">
        <v>1199</v>
      </c>
      <c r="G2376" s="5">
        <f t="shared" ref="G2376:I2380" si="1679">G2377</f>
        <v>200</v>
      </c>
      <c r="H2376" s="5">
        <f t="shared" si="1679"/>
        <v>200</v>
      </c>
      <c r="I2376" s="5">
        <f t="shared" si="1679"/>
        <v>200</v>
      </c>
      <c r="J2376" s="5">
        <f t="shared" ref="J2376:J2380" si="1680">J2377</f>
        <v>0</v>
      </c>
      <c r="K2376" s="19"/>
    </row>
    <row r="2377" spans="1:11" ht="31.5" x14ac:dyDescent="0.25">
      <c r="A2377" s="4" t="s">
        <v>247</v>
      </c>
      <c r="B2377" s="4" t="s">
        <v>74</v>
      </c>
      <c r="C2377" s="4" t="s">
        <v>74</v>
      </c>
      <c r="D2377" s="4" t="s">
        <v>139</v>
      </c>
      <c r="E2377" s="4"/>
      <c r="F2377" s="14" t="s">
        <v>1209</v>
      </c>
      <c r="G2377" s="5">
        <f t="shared" si="1679"/>
        <v>200</v>
      </c>
      <c r="H2377" s="5">
        <f t="shared" si="1679"/>
        <v>200</v>
      </c>
      <c r="I2377" s="5">
        <f t="shared" si="1679"/>
        <v>200</v>
      </c>
      <c r="J2377" s="5">
        <f t="shared" si="1680"/>
        <v>0</v>
      </c>
      <c r="K2377" s="19"/>
    </row>
    <row r="2378" spans="1:11" ht="47.25" x14ac:dyDescent="0.25">
      <c r="A2378" s="4" t="s">
        <v>247</v>
      </c>
      <c r="B2378" s="4" t="s">
        <v>74</v>
      </c>
      <c r="C2378" s="4" t="s">
        <v>74</v>
      </c>
      <c r="D2378" s="4" t="s">
        <v>240</v>
      </c>
      <c r="E2378" s="4"/>
      <c r="F2378" s="14" t="s">
        <v>1213</v>
      </c>
      <c r="G2378" s="5">
        <f t="shared" si="1679"/>
        <v>200</v>
      </c>
      <c r="H2378" s="5">
        <f t="shared" si="1679"/>
        <v>200</v>
      </c>
      <c r="I2378" s="5">
        <f t="shared" si="1679"/>
        <v>200</v>
      </c>
      <c r="J2378" s="5">
        <f t="shared" si="1680"/>
        <v>0</v>
      </c>
      <c r="K2378" s="19"/>
    </row>
    <row r="2379" spans="1:11" ht="31.5" x14ac:dyDescent="0.25">
      <c r="A2379" s="4" t="s">
        <v>247</v>
      </c>
      <c r="B2379" s="4" t="s">
        <v>74</v>
      </c>
      <c r="C2379" s="4" t="s">
        <v>74</v>
      </c>
      <c r="D2379" s="4" t="s">
        <v>239</v>
      </c>
      <c r="E2379" s="4"/>
      <c r="F2379" s="14" t="s">
        <v>631</v>
      </c>
      <c r="G2379" s="5">
        <f t="shared" si="1679"/>
        <v>200</v>
      </c>
      <c r="H2379" s="5">
        <f t="shared" si="1679"/>
        <v>200</v>
      </c>
      <c r="I2379" s="5">
        <f t="shared" si="1679"/>
        <v>200</v>
      </c>
      <c r="J2379" s="5">
        <f t="shared" si="1680"/>
        <v>0</v>
      </c>
      <c r="K2379" s="19"/>
    </row>
    <row r="2380" spans="1:11" ht="31.5" x14ac:dyDescent="0.25">
      <c r="A2380" s="4" t="s">
        <v>247</v>
      </c>
      <c r="B2380" s="4" t="s">
        <v>74</v>
      </c>
      <c r="C2380" s="4" t="s">
        <v>74</v>
      </c>
      <c r="D2380" s="4" t="s">
        <v>239</v>
      </c>
      <c r="E2380" s="4" t="s">
        <v>15</v>
      </c>
      <c r="F2380" s="14" t="s">
        <v>560</v>
      </c>
      <c r="G2380" s="5">
        <f t="shared" si="1679"/>
        <v>200</v>
      </c>
      <c r="H2380" s="5">
        <f t="shared" si="1679"/>
        <v>200</v>
      </c>
      <c r="I2380" s="5">
        <f t="shared" si="1679"/>
        <v>200</v>
      </c>
      <c r="J2380" s="5">
        <f t="shared" si="1680"/>
        <v>0</v>
      </c>
      <c r="K2380" s="19"/>
    </row>
    <row r="2381" spans="1:11" ht="31.5" x14ac:dyDescent="0.25">
      <c r="A2381" s="4" t="s">
        <v>247</v>
      </c>
      <c r="B2381" s="4" t="s">
        <v>74</v>
      </c>
      <c r="C2381" s="4" t="s">
        <v>74</v>
      </c>
      <c r="D2381" s="4" t="s">
        <v>239</v>
      </c>
      <c r="E2381" s="4" t="s">
        <v>16</v>
      </c>
      <c r="F2381" s="14" t="s">
        <v>561</v>
      </c>
      <c r="G2381" s="5">
        <v>200</v>
      </c>
      <c r="H2381" s="5">
        <v>200</v>
      </c>
      <c r="I2381" s="5">
        <v>200</v>
      </c>
      <c r="J2381" s="5"/>
      <c r="K2381" s="19"/>
    </row>
    <row r="2382" spans="1:11" s="3" customFormat="1" x14ac:dyDescent="0.25">
      <c r="A2382" s="7" t="s">
        <v>247</v>
      </c>
      <c r="B2382" s="7" t="s">
        <v>35</v>
      </c>
      <c r="C2382" s="7"/>
      <c r="D2382" s="7"/>
      <c r="E2382" s="7"/>
      <c r="F2382" s="28" t="s">
        <v>522</v>
      </c>
      <c r="G2382" s="8">
        <f t="shared" ref="G2382:I2388" si="1681">G2383</f>
        <v>713.8</v>
      </c>
      <c r="H2382" s="8">
        <f t="shared" si="1681"/>
        <v>713.8</v>
      </c>
      <c r="I2382" s="8">
        <f t="shared" si="1681"/>
        <v>713.8</v>
      </c>
      <c r="J2382" s="8">
        <f t="shared" ref="J2382:J2388" si="1682">J2383</f>
        <v>0</v>
      </c>
      <c r="K2382" s="17"/>
    </row>
    <row r="2383" spans="1:11" s="10" customFormat="1" x14ac:dyDescent="0.25">
      <c r="A2383" s="9" t="s">
        <v>247</v>
      </c>
      <c r="B2383" s="9" t="s">
        <v>35</v>
      </c>
      <c r="C2383" s="9" t="s">
        <v>9</v>
      </c>
      <c r="D2383" s="9"/>
      <c r="E2383" s="9"/>
      <c r="F2383" s="13" t="s">
        <v>549</v>
      </c>
      <c r="G2383" s="11">
        <f>G2384</f>
        <v>713.8</v>
      </c>
      <c r="H2383" s="11">
        <f t="shared" si="1681"/>
        <v>713.8</v>
      </c>
      <c r="I2383" s="11">
        <f t="shared" si="1681"/>
        <v>713.8</v>
      </c>
      <c r="J2383" s="11">
        <f t="shared" si="1682"/>
        <v>0</v>
      </c>
      <c r="K2383" s="18"/>
    </row>
    <row r="2384" spans="1:11" x14ac:dyDescent="0.25">
      <c r="A2384" s="4" t="s">
        <v>247</v>
      </c>
      <c r="B2384" s="4" t="s">
        <v>35</v>
      </c>
      <c r="C2384" s="4" t="s">
        <v>9</v>
      </c>
      <c r="D2384" s="4" t="s">
        <v>110</v>
      </c>
      <c r="E2384" s="4"/>
      <c r="F2384" s="14" t="s">
        <v>1169</v>
      </c>
      <c r="G2384" s="5">
        <f t="shared" si="1681"/>
        <v>713.8</v>
      </c>
      <c r="H2384" s="5">
        <f t="shared" si="1681"/>
        <v>713.8</v>
      </c>
      <c r="I2384" s="5">
        <f t="shared" si="1681"/>
        <v>713.8</v>
      </c>
      <c r="J2384" s="5">
        <f t="shared" si="1682"/>
        <v>0</v>
      </c>
      <c r="K2384" s="19"/>
    </row>
    <row r="2385" spans="1:11" ht="31.5" x14ac:dyDescent="0.25">
      <c r="A2385" s="4" t="s">
        <v>247</v>
      </c>
      <c r="B2385" s="4" t="s">
        <v>35</v>
      </c>
      <c r="C2385" s="4" t="s">
        <v>9</v>
      </c>
      <c r="D2385" s="4" t="s">
        <v>156</v>
      </c>
      <c r="E2385" s="4"/>
      <c r="F2385" s="14" t="s">
        <v>1170</v>
      </c>
      <c r="G2385" s="5">
        <f t="shared" si="1681"/>
        <v>713.8</v>
      </c>
      <c r="H2385" s="5">
        <f t="shared" si="1681"/>
        <v>713.8</v>
      </c>
      <c r="I2385" s="5">
        <f t="shared" si="1681"/>
        <v>713.8</v>
      </c>
      <c r="J2385" s="5">
        <f t="shared" si="1682"/>
        <v>0</v>
      </c>
      <c r="K2385" s="19"/>
    </row>
    <row r="2386" spans="1:11" ht="31.5" x14ac:dyDescent="0.25">
      <c r="A2386" s="4" t="s">
        <v>247</v>
      </c>
      <c r="B2386" s="4" t="s">
        <v>35</v>
      </c>
      <c r="C2386" s="4" t="s">
        <v>9</v>
      </c>
      <c r="D2386" s="4" t="s">
        <v>157</v>
      </c>
      <c r="E2386" s="4"/>
      <c r="F2386" s="14" t="s">
        <v>1171</v>
      </c>
      <c r="G2386" s="5">
        <f t="shared" si="1681"/>
        <v>713.8</v>
      </c>
      <c r="H2386" s="5">
        <f t="shared" si="1681"/>
        <v>713.8</v>
      </c>
      <c r="I2386" s="5">
        <f t="shared" si="1681"/>
        <v>713.8</v>
      </c>
      <c r="J2386" s="5">
        <f t="shared" si="1682"/>
        <v>0</v>
      </c>
      <c r="K2386" s="19"/>
    </row>
    <row r="2387" spans="1:11" ht="47.25" x14ac:dyDescent="0.25">
      <c r="A2387" s="4" t="s">
        <v>247</v>
      </c>
      <c r="B2387" s="4" t="s">
        <v>35</v>
      </c>
      <c r="C2387" s="4" t="s">
        <v>9</v>
      </c>
      <c r="D2387" s="4" t="s">
        <v>147</v>
      </c>
      <c r="E2387" s="4"/>
      <c r="F2387" s="14" t="s">
        <v>607</v>
      </c>
      <c r="G2387" s="5">
        <f t="shared" si="1681"/>
        <v>713.8</v>
      </c>
      <c r="H2387" s="5">
        <f t="shared" si="1681"/>
        <v>713.8</v>
      </c>
      <c r="I2387" s="5">
        <f t="shared" si="1681"/>
        <v>713.8</v>
      </c>
      <c r="J2387" s="5">
        <f t="shared" si="1682"/>
        <v>0</v>
      </c>
      <c r="K2387" s="19"/>
    </row>
    <row r="2388" spans="1:11" ht="31.5" x14ac:dyDescent="0.25">
      <c r="A2388" s="4" t="s">
        <v>247</v>
      </c>
      <c r="B2388" s="4" t="s">
        <v>35</v>
      </c>
      <c r="C2388" s="4" t="s">
        <v>9</v>
      </c>
      <c r="D2388" s="4" t="s">
        <v>147</v>
      </c>
      <c r="E2388" s="4" t="s">
        <v>15</v>
      </c>
      <c r="F2388" s="14" t="s">
        <v>560</v>
      </c>
      <c r="G2388" s="5">
        <f t="shared" si="1681"/>
        <v>713.8</v>
      </c>
      <c r="H2388" s="5">
        <f t="shared" si="1681"/>
        <v>713.8</v>
      </c>
      <c r="I2388" s="5">
        <f t="shared" si="1681"/>
        <v>713.8</v>
      </c>
      <c r="J2388" s="5">
        <f t="shared" si="1682"/>
        <v>0</v>
      </c>
      <c r="K2388" s="19"/>
    </row>
    <row r="2389" spans="1:11" ht="31.5" x14ac:dyDescent="0.25">
      <c r="A2389" s="4" t="s">
        <v>247</v>
      </c>
      <c r="B2389" s="4" t="s">
        <v>35</v>
      </c>
      <c r="C2389" s="4" t="s">
        <v>9</v>
      </c>
      <c r="D2389" s="4" t="s">
        <v>147</v>
      </c>
      <c r="E2389" s="4" t="s">
        <v>16</v>
      </c>
      <c r="F2389" s="14" t="s">
        <v>561</v>
      </c>
      <c r="G2389" s="5">
        <v>713.8</v>
      </c>
      <c r="H2389" s="5">
        <v>713.8</v>
      </c>
      <c r="I2389" s="5">
        <v>713.8</v>
      </c>
      <c r="J2389" s="5"/>
      <c r="K2389" s="19"/>
    </row>
    <row r="2390" spans="1:11" s="3" customFormat="1" x14ac:dyDescent="0.25">
      <c r="A2390" s="7" t="s">
        <v>247</v>
      </c>
      <c r="B2390" s="7" t="s">
        <v>41</v>
      </c>
      <c r="C2390" s="7"/>
      <c r="D2390" s="7"/>
      <c r="E2390" s="7"/>
      <c r="F2390" s="28" t="s">
        <v>946</v>
      </c>
      <c r="G2390" s="8">
        <f t="shared" ref="G2390:I2396" si="1683">G2391</f>
        <v>1017.7</v>
      </c>
      <c r="H2390" s="8">
        <f t="shared" si="1683"/>
        <v>1017.7</v>
      </c>
      <c r="I2390" s="8">
        <f t="shared" si="1683"/>
        <v>1017.7</v>
      </c>
      <c r="J2390" s="8">
        <f t="shared" ref="J2390:J2396" si="1684">J2391</f>
        <v>0</v>
      </c>
      <c r="K2390" s="17"/>
    </row>
    <row r="2391" spans="1:11" s="10" customFormat="1" x14ac:dyDescent="0.25">
      <c r="A2391" s="9" t="s">
        <v>247</v>
      </c>
      <c r="B2391" s="9" t="s">
        <v>41</v>
      </c>
      <c r="C2391" s="9" t="s">
        <v>169</v>
      </c>
      <c r="D2391" s="9"/>
      <c r="E2391" s="9"/>
      <c r="F2391" s="13" t="s">
        <v>778</v>
      </c>
      <c r="G2391" s="11">
        <f t="shared" si="1683"/>
        <v>1017.7</v>
      </c>
      <c r="H2391" s="11">
        <f t="shared" si="1683"/>
        <v>1017.7</v>
      </c>
      <c r="I2391" s="11">
        <f t="shared" si="1683"/>
        <v>1017.7</v>
      </c>
      <c r="J2391" s="11">
        <f t="shared" si="1684"/>
        <v>0</v>
      </c>
      <c r="K2391" s="18"/>
    </row>
    <row r="2392" spans="1:11" ht="31.5" x14ac:dyDescent="0.25">
      <c r="A2392" s="4" t="s">
        <v>247</v>
      </c>
      <c r="B2392" s="4" t="s">
        <v>41</v>
      </c>
      <c r="C2392" s="4" t="s">
        <v>169</v>
      </c>
      <c r="D2392" s="4" t="s">
        <v>671</v>
      </c>
      <c r="E2392" s="4"/>
      <c r="F2392" s="14" t="s">
        <v>1188</v>
      </c>
      <c r="G2392" s="5">
        <f t="shared" si="1683"/>
        <v>1017.7</v>
      </c>
      <c r="H2392" s="5">
        <f t="shared" si="1683"/>
        <v>1017.7</v>
      </c>
      <c r="I2392" s="5">
        <f t="shared" si="1683"/>
        <v>1017.7</v>
      </c>
      <c r="J2392" s="5">
        <f t="shared" si="1684"/>
        <v>0</v>
      </c>
      <c r="K2392" s="19"/>
    </row>
    <row r="2393" spans="1:11" ht="31.5" x14ac:dyDescent="0.25">
      <c r="A2393" s="4" t="s">
        <v>247</v>
      </c>
      <c r="B2393" s="4" t="s">
        <v>41</v>
      </c>
      <c r="C2393" s="4" t="s">
        <v>169</v>
      </c>
      <c r="D2393" s="4" t="s">
        <v>675</v>
      </c>
      <c r="E2393" s="4"/>
      <c r="F2393" s="14" t="s">
        <v>1194</v>
      </c>
      <c r="G2393" s="5">
        <f t="shared" si="1683"/>
        <v>1017.7</v>
      </c>
      <c r="H2393" s="5">
        <f t="shared" si="1683"/>
        <v>1017.7</v>
      </c>
      <c r="I2393" s="5">
        <f t="shared" si="1683"/>
        <v>1017.7</v>
      </c>
      <c r="J2393" s="5">
        <f t="shared" si="1684"/>
        <v>0</v>
      </c>
      <c r="K2393" s="19"/>
    </row>
    <row r="2394" spans="1:11" ht="63" x14ac:dyDescent="0.25">
      <c r="A2394" s="4" t="s">
        <v>247</v>
      </c>
      <c r="B2394" s="4" t="s">
        <v>41</v>
      </c>
      <c r="C2394" s="4" t="s">
        <v>169</v>
      </c>
      <c r="D2394" s="4" t="s">
        <v>676</v>
      </c>
      <c r="E2394" s="4"/>
      <c r="F2394" s="14" t="s">
        <v>1195</v>
      </c>
      <c r="G2394" s="5">
        <f t="shared" si="1683"/>
        <v>1017.7</v>
      </c>
      <c r="H2394" s="5">
        <f t="shared" si="1683"/>
        <v>1017.7</v>
      </c>
      <c r="I2394" s="5">
        <f t="shared" si="1683"/>
        <v>1017.7</v>
      </c>
      <c r="J2394" s="5">
        <f t="shared" si="1684"/>
        <v>0</v>
      </c>
      <c r="K2394" s="19"/>
    </row>
    <row r="2395" spans="1:11" ht="31.5" x14ac:dyDescent="0.25">
      <c r="A2395" s="4" t="s">
        <v>247</v>
      </c>
      <c r="B2395" s="4" t="s">
        <v>41</v>
      </c>
      <c r="C2395" s="4" t="s">
        <v>169</v>
      </c>
      <c r="D2395" s="4" t="s">
        <v>674</v>
      </c>
      <c r="E2395" s="4"/>
      <c r="F2395" s="14" t="s">
        <v>789</v>
      </c>
      <c r="G2395" s="5">
        <f t="shared" si="1683"/>
        <v>1017.7</v>
      </c>
      <c r="H2395" s="5">
        <f t="shared" si="1683"/>
        <v>1017.7</v>
      </c>
      <c r="I2395" s="5">
        <f t="shared" si="1683"/>
        <v>1017.7</v>
      </c>
      <c r="J2395" s="5">
        <f t="shared" si="1684"/>
        <v>0</v>
      </c>
      <c r="K2395" s="19"/>
    </row>
    <row r="2396" spans="1:11" ht="31.5" x14ac:dyDescent="0.25">
      <c r="A2396" s="4" t="s">
        <v>247</v>
      </c>
      <c r="B2396" s="4" t="s">
        <v>41</v>
      </c>
      <c r="C2396" s="4" t="s">
        <v>169</v>
      </c>
      <c r="D2396" s="4" t="s">
        <v>674</v>
      </c>
      <c r="E2396" s="4" t="s">
        <v>15</v>
      </c>
      <c r="F2396" s="14" t="s">
        <v>560</v>
      </c>
      <c r="G2396" s="5">
        <f t="shared" si="1683"/>
        <v>1017.7</v>
      </c>
      <c r="H2396" s="5">
        <f t="shared" si="1683"/>
        <v>1017.7</v>
      </c>
      <c r="I2396" s="5">
        <f t="shared" si="1683"/>
        <v>1017.7</v>
      </c>
      <c r="J2396" s="5">
        <f t="shared" si="1684"/>
        <v>0</v>
      </c>
      <c r="K2396" s="19"/>
    </row>
    <row r="2397" spans="1:11" ht="31.5" x14ac:dyDescent="0.25">
      <c r="A2397" s="4" t="s">
        <v>247</v>
      </c>
      <c r="B2397" s="4" t="s">
        <v>41</v>
      </c>
      <c r="C2397" s="4" t="s">
        <v>169</v>
      </c>
      <c r="D2397" s="4" t="s">
        <v>674</v>
      </c>
      <c r="E2397" s="4" t="s">
        <v>16</v>
      </c>
      <c r="F2397" s="14" t="s">
        <v>561</v>
      </c>
      <c r="G2397" s="5">
        <v>1017.7</v>
      </c>
      <c r="H2397" s="5">
        <v>1017.7</v>
      </c>
      <c r="I2397" s="5">
        <v>1017.7</v>
      </c>
      <c r="J2397" s="5"/>
      <c r="K2397" s="19"/>
    </row>
    <row r="2398" spans="1:11" s="3" customFormat="1" ht="31.5" x14ac:dyDescent="0.25">
      <c r="A2398" s="7" t="s">
        <v>248</v>
      </c>
      <c r="B2398" s="7"/>
      <c r="C2398" s="7"/>
      <c r="D2398" s="7"/>
      <c r="E2398" s="7"/>
      <c r="F2398" s="28" t="s">
        <v>504</v>
      </c>
      <c r="G2398" s="8">
        <f>G2399+G2446+G2468+G2504+G2543+G2555+G2563+G2578+G2571</f>
        <v>103724.19999999998</v>
      </c>
      <c r="H2398" s="8">
        <f>H2399+H2446+H2468+H2504+H2543+H2555+H2563+H2578+H2571</f>
        <v>61029.9</v>
      </c>
      <c r="I2398" s="8">
        <f>I2399+I2446+I2468+I2504+I2543+I2555+I2563+I2578+I2571</f>
        <v>122676.79999999999</v>
      </c>
      <c r="J2398" s="8">
        <f>J2399+J2446+J2468+J2504+J2543+J2555+J2563+J2578+J2571</f>
        <v>0</v>
      </c>
      <c r="K2398" s="17"/>
    </row>
    <row r="2399" spans="1:11" s="3" customFormat="1" x14ac:dyDescent="0.25">
      <c r="A2399" s="7" t="s">
        <v>248</v>
      </c>
      <c r="B2399" s="7" t="s">
        <v>9</v>
      </c>
      <c r="C2399" s="7"/>
      <c r="D2399" s="7"/>
      <c r="E2399" s="7"/>
      <c r="F2399" s="28" t="s">
        <v>516</v>
      </c>
      <c r="G2399" s="8">
        <f>G2400+G2417</f>
        <v>17044.699999999997</v>
      </c>
      <c r="H2399" s="8">
        <f>H2400+H2417</f>
        <v>15279.9</v>
      </c>
      <c r="I2399" s="8">
        <f>I2400+I2417</f>
        <v>14793.9</v>
      </c>
      <c r="J2399" s="8">
        <f>J2400+J2417</f>
        <v>0</v>
      </c>
      <c r="K2399" s="17"/>
    </row>
    <row r="2400" spans="1:11" s="10" customFormat="1" ht="63" x14ac:dyDescent="0.25">
      <c r="A2400" s="9" t="s">
        <v>248</v>
      </c>
      <c r="B2400" s="9" t="s">
        <v>9</v>
      </c>
      <c r="C2400" s="9" t="s">
        <v>34</v>
      </c>
      <c r="D2400" s="9"/>
      <c r="E2400" s="9"/>
      <c r="F2400" s="13" t="s">
        <v>528</v>
      </c>
      <c r="G2400" s="11">
        <f>G2401+G2409</f>
        <v>15214.599999999999</v>
      </c>
      <c r="H2400" s="11">
        <f t="shared" ref="H2400:J2400" si="1685">H2401+H2409</f>
        <v>12681.8</v>
      </c>
      <c r="I2400" s="11">
        <f t="shared" si="1685"/>
        <v>12681.8</v>
      </c>
      <c r="J2400" s="11">
        <f t="shared" si="1685"/>
        <v>0</v>
      </c>
      <c r="K2400" s="18"/>
    </row>
    <row r="2401" spans="1:11" ht="47.25" x14ac:dyDescent="0.25">
      <c r="A2401" s="4" t="s">
        <v>248</v>
      </c>
      <c r="B2401" s="4" t="s">
        <v>9</v>
      </c>
      <c r="C2401" s="4" t="s">
        <v>34</v>
      </c>
      <c r="D2401" s="4" t="s">
        <v>115</v>
      </c>
      <c r="E2401" s="4"/>
      <c r="F2401" s="14" t="s">
        <v>1199</v>
      </c>
      <c r="G2401" s="5">
        <f t="shared" ref="G2401:I2403" si="1686">G2402</f>
        <v>546.80000000000007</v>
      </c>
      <c r="H2401" s="5">
        <f t="shared" si="1686"/>
        <v>546.80000000000007</v>
      </c>
      <c r="I2401" s="5">
        <f t="shared" si="1686"/>
        <v>546.80000000000007</v>
      </c>
      <c r="J2401" s="5">
        <f t="shared" ref="J2401:J2403" si="1687">J2402</f>
        <v>0</v>
      </c>
      <c r="K2401" s="19"/>
    </row>
    <row r="2402" spans="1:11" ht="31.5" x14ac:dyDescent="0.25">
      <c r="A2402" s="4" t="s">
        <v>248</v>
      </c>
      <c r="B2402" s="4" t="s">
        <v>9</v>
      </c>
      <c r="C2402" s="4" t="s">
        <v>34</v>
      </c>
      <c r="D2402" s="4" t="s">
        <v>172</v>
      </c>
      <c r="E2402" s="4"/>
      <c r="F2402" s="14" t="s">
        <v>1207</v>
      </c>
      <c r="G2402" s="5">
        <f t="shared" si="1686"/>
        <v>546.80000000000007</v>
      </c>
      <c r="H2402" s="5">
        <f t="shared" si="1686"/>
        <v>546.80000000000007</v>
      </c>
      <c r="I2402" s="5">
        <f t="shared" si="1686"/>
        <v>546.80000000000007</v>
      </c>
      <c r="J2402" s="5">
        <f t="shared" si="1687"/>
        <v>0</v>
      </c>
      <c r="K2402" s="19"/>
    </row>
    <row r="2403" spans="1:11" ht="63" x14ac:dyDescent="0.25">
      <c r="A2403" s="4" t="s">
        <v>248</v>
      </c>
      <c r="B2403" s="4" t="s">
        <v>9</v>
      </c>
      <c r="C2403" s="4" t="s">
        <v>34</v>
      </c>
      <c r="D2403" s="4" t="s">
        <v>181</v>
      </c>
      <c r="E2403" s="4"/>
      <c r="F2403" s="14" t="s">
        <v>1037</v>
      </c>
      <c r="G2403" s="5">
        <f t="shared" si="1686"/>
        <v>546.80000000000007</v>
      </c>
      <c r="H2403" s="5">
        <f t="shared" si="1686"/>
        <v>546.80000000000007</v>
      </c>
      <c r="I2403" s="5">
        <f t="shared" si="1686"/>
        <v>546.80000000000007</v>
      </c>
      <c r="J2403" s="5">
        <f t="shared" si="1687"/>
        <v>0</v>
      </c>
      <c r="K2403" s="19"/>
    </row>
    <row r="2404" spans="1:11" ht="31.5" x14ac:dyDescent="0.25">
      <c r="A2404" s="4" t="s">
        <v>248</v>
      </c>
      <c r="B2404" s="4" t="s">
        <v>9</v>
      </c>
      <c r="C2404" s="4" t="s">
        <v>34</v>
      </c>
      <c r="D2404" s="4" t="s">
        <v>178</v>
      </c>
      <c r="E2404" s="4"/>
      <c r="F2404" s="14" t="s">
        <v>628</v>
      </c>
      <c r="G2404" s="5">
        <f t="shared" ref="G2404:I2404" si="1688">G2405+G2407</f>
        <v>546.80000000000007</v>
      </c>
      <c r="H2404" s="5">
        <f t="shared" si="1688"/>
        <v>546.80000000000007</v>
      </c>
      <c r="I2404" s="5">
        <f t="shared" si="1688"/>
        <v>546.80000000000007</v>
      </c>
      <c r="J2404" s="5">
        <f t="shared" ref="J2404" si="1689">J2405+J2407</f>
        <v>0</v>
      </c>
      <c r="K2404" s="19"/>
    </row>
    <row r="2405" spans="1:11" ht="78.75" x14ac:dyDescent="0.25">
      <c r="A2405" s="4" t="s">
        <v>248</v>
      </c>
      <c r="B2405" s="4" t="s">
        <v>9</v>
      </c>
      <c r="C2405" s="4" t="s">
        <v>34</v>
      </c>
      <c r="D2405" s="4" t="s">
        <v>178</v>
      </c>
      <c r="E2405" s="4" t="s">
        <v>22</v>
      </c>
      <c r="F2405" s="14" t="s">
        <v>557</v>
      </c>
      <c r="G2405" s="5">
        <f t="shared" ref="G2405:I2405" si="1690">G2406</f>
        <v>519.20000000000005</v>
      </c>
      <c r="H2405" s="5">
        <f t="shared" si="1690"/>
        <v>519.20000000000005</v>
      </c>
      <c r="I2405" s="5">
        <f t="shared" si="1690"/>
        <v>519.20000000000005</v>
      </c>
      <c r="J2405" s="5">
        <f t="shared" ref="J2405" si="1691">J2406</f>
        <v>0</v>
      </c>
      <c r="K2405" s="19"/>
    </row>
    <row r="2406" spans="1:11" ht="31.5" x14ac:dyDescent="0.25">
      <c r="A2406" s="4" t="s">
        <v>248</v>
      </c>
      <c r="B2406" s="4" t="s">
        <v>9</v>
      </c>
      <c r="C2406" s="4" t="s">
        <v>34</v>
      </c>
      <c r="D2406" s="4" t="s">
        <v>178</v>
      </c>
      <c r="E2406" s="4" t="s">
        <v>32</v>
      </c>
      <c r="F2406" s="14" t="s">
        <v>559</v>
      </c>
      <c r="G2406" s="5">
        <v>519.20000000000005</v>
      </c>
      <c r="H2406" s="5">
        <v>519.20000000000005</v>
      </c>
      <c r="I2406" s="5">
        <v>519.20000000000005</v>
      </c>
      <c r="J2406" s="5"/>
      <c r="K2406" s="19"/>
    </row>
    <row r="2407" spans="1:11" ht="31.5" x14ac:dyDescent="0.25">
      <c r="A2407" s="4" t="s">
        <v>248</v>
      </c>
      <c r="B2407" s="4" t="s">
        <v>9</v>
      </c>
      <c r="C2407" s="4" t="s">
        <v>34</v>
      </c>
      <c r="D2407" s="4" t="s">
        <v>178</v>
      </c>
      <c r="E2407" s="4" t="s">
        <v>15</v>
      </c>
      <c r="F2407" s="14" t="s">
        <v>560</v>
      </c>
      <c r="G2407" s="5">
        <f t="shared" ref="G2407:I2407" si="1692">G2408</f>
        <v>27.6</v>
      </c>
      <c r="H2407" s="5">
        <f t="shared" si="1692"/>
        <v>27.6</v>
      </c>
      <c r="I2407" s="5">
        <f t="shared" si="1692"/>
        <v>27.6</v>
      </c>
      <c r="J2407" s="5">
        <f t="shared" ref="J2407" si="1693">J2408</f>
        <v>0</v>
      </c>
      <c r="K2407" s="19"/>
    </row>
    <row r="2408" spans="1:11" ht="31.5" x14ac:dyDescent="0.25">
      <c r="A2408" s="4" t="s">
        <v>248</v>
      </c>
      <c r="B2408" s="4" t="s">
        <v>9</v>
      </c>
      <c r="C2408" s="4" t="s">
        <v>34</v>
      </c>
      <c r="D2408" s="4" t="s">
        <v>178</v>
      </c>
      <c r="E2408" s="4" t="s">
        <v>16</v>
      </c>
      <c r="F2408" s="14" t="s">
        <v>561</v>
      </c>
      <c r="G2408" s="5">
        <v>27.6</v>
      </c>
      <c r="H2408" s="5">
        <v>27.6</v>
      </c>
      <c r="I2408" s="5">
        <v>27.6</v>
      </c>
      <c r="J2408" s="5"/>
      <c r="K2408" s="19"/>
    </row>
    <row r="2409" spans="1:11" ht="31.5" x14ac:dyDescent="0.25">
      <c r="A2409" s="4" t="s">
        <v>248</v>
      </c>
      <c r="B2409" s="4" t="s">
        <v>9</v>
      </c>
      <c r="C2409" s="4" t="s">
        <v>34</v>
      </c>
      <c r="D2409" s="4" t="s">
        <v>29</v>
      </c>
      <c r="E2409" s="4"/>
      <c r="F2409" s="14" t="s">
        <v>882</v>
      </c>
      <c r="G2409" s="5">
        <f t="shared" ref="G2409:I2409" si="1694">G2410</f>
        <v>14667.8</v>
      </c>
      <c r="H2409" s="5">
        <f t="shared" si="1694"/>
        <v>12135</v>
      </c>
      <c r="I2409" s="5">
        <f t="shared" si="1694"/>
        <v>12135</v>
      </c>
      <c r="J2409" s="5">
        <f t="shared" ref="J2409" si="1695">J2410</f>
        <v>0</v>
      </c>
      <c r="K2409" s="19"/>
    </row>
    <row r="2410" spans="1:11" ht="31.5" x14ac:dyDescent="0.25">
      <c r="A2410" s="4" t="s">
        <v>248</v>
      </c>
      <c r="B2410" s="4" t="s">
        <v>9</v>
      </c>
      <c r="C2410" s="4" t="s">
        <v>34</v>
      </c>
      <c r="D2410" s="4" t="s">
        <v>182</v>
      </c>
      <c r="E2410" s="4"/>
      <c r="F2410" s="14" t="s">
        <v>884</v>
      </c>
      <c r="G2410" s="5">
        <f t="shared" ref="G2410:I2410" si="1696">G2411+G2414</f>
        <v>14667.8</v>
      </c>
      <c r="H2410" s="5">
        <f t="shared" si="1696"/>
        <v>12135</v>
      </c>
      <c r="I2410" s="5">
        <f t="shared" si="1696"/>
        <v>12135</v>
      </c>
      <c r="J2410" s="5">
        <f t="shared" ref="J2410" si="1697">J2411+J2414</f>
        <v>0</v>
      </c>
      <c r="K2410" s="19"/>
    </row>
    <row r="2411" spans="1:11" ht="31.5" x14ac:dyDescent="0.25">
      <c r="A2411" s="4" t="s">
        <v>248</v>
      </c>
      <c r="B2411" s="4" t="s">
        <v>9</v>
      </c>
      <c r="C2411" s="4" t="s">
        <v>34</v>
      </c>
      <c r="D2411" s="4" t="s">
        <v>179</v>
      </c>
      <c r="E2411" s="4"/>
      <c r="F2411" s="14" t="s">
        <v>875</v>
      </c>
      <c r="G2411" s="5">
        <f t="shared" ref="G2411:I2412" si="1698">G2412</f>
        <v>12829.8</v>
      </c>
      <c r="H2411" s="5">
        <f t="shared" si="1698"/>
        <v>10297</v>
      </c>
      <c r="I2411" s="5">
        <f t="shared" si="1698"/>
        <v>10297</v>
      </c>
      <c r="J2411" s="5">
        <f t="shared" ref="J2411:J2412" si="1699">J2412</f>
        <v>0</v>
      </c>
      <c r="K2411" s="19"/>
    </row>
    <row r="2412" spans="1:11" ht="78.75" x14ac:dyDescent="0.25">
      <c r="A2412" s="4" t="s">
        <v>248</v>
      </c>
      <c r="B2412" s="4" t="s">
        <v>9</v>
      </c>
      <c r="C2412" s="4" t="s">
        <v>34</v>
      </c>
      <c r="D2412" s="4" t="s">
        <v>179</v>
      </c>
      <c r="E2412" s="4" t="s">
        <v>22</v>
      </c>
      <c r="F2412" s="14" t="s">
        <v>557</v>
      </c>
      <c r="G2412" s="5">
        <f t="shared" si="1698"/>
        <v>12829.8</v>
      </c>
      <c r="H2412" s="5">
        <f t="shared" si="1698"/>
        <v>10297</v>
      </c>
      <c r="I2412" s="5">
        <f t="shared" si="1698"/>
        <v>10297</v>
      </c>
      <c r="J2412" s="5">
        <f t="shared" si="1699"/>
        <v>0</v>
      </c>
      <c r="K2412" s="19"/>
    </row>
    <row r="2413" spans="1:11" ht="31.5" x14ac:dyDescent="0.25">
      <c r="A2413" s="4" t="s">
        <v>248</v>
      </c>
      <c r="B2413" s="4" t="s">
        <v>9</v>
      </c>
      <c r="C2413" s="4" t="s">
        <v>34</v>
      </c>
      <c r="D2413" s="4" t="s">
        <v>179</v>
      </c>
      <c r="E2413" s="4" t="s">
        <v>32</v>
      </c>
      <c r="F2413" s="14" t="s">
        <v>559</v>
      </c>
      <c r="G2413" s="5">
        <v>12829.8</v>
      </c>
      <c r="H2413" s="5">
        <v>10297</v>
      </c>
      <c r="I2413" s="5">
        <v>10297</v>
      </c>
      <c r="J2413" s="5"/>
      <c r="K2413" s="19"/>
    </row>
    <row r="2414" spans="1:11" ht="31.5" x14ac:dyDescent="0.25">
      <c r="A2414" s="4" t="s">
        <v>248</v>
      </c>
      <c r="B2414" s="4" t="s">
        <v>9</v>
      </c>
      <c r="C2414" s="4" t="s">
        <v>34</v>
      </c>
      <c r="D2414" s="4" t="s">
        <v>180</v>
      </c>
      <c r="E2414" s="4"/>
      <c r="F2414" s="14" t="s">
        <v>876</v>
      </c>
      <c r="G2414" s="5">
        <f>G2415</f>
        <v>1838</v>
      </c>
      <c r="H2414" s="5">
        <f t="shared" ref="H2414:J2414" si="1700">H2415</f>
        <v>1838</v>
      </c>
      <c r="I2414" s="5">
        <f t="shared" si="1700"/>
        <v>1838</v>
      </c>
      <c r="J2414" s="5">
        <f t="shared" si="1700"/>
        <v>0</v>
      </c>
      <c r="K2414" s="19"/>
    </row>
    <row r="2415" spans="1:11" ht="31.5" x14ac:dyDescent="0.25">
      <c r="A2415" s="4" t="s">
        <v>248</v>
      </c>
      <c r="B2415" s="4" t="s">
        <v>9</v>
      </c>
      <c r="C2415" s="4" t="s">
        <v>34</v>
      </c>
      <c r="D2415" s="4" t="s">
        <v>180</v>
      </c>
      <c r="E2415" s="4" t="s">
        <v>15</v>
      </c>
      <c r="F2415" s="14" t="s">
        <v>560</v>
      </c>
      <c r="G2415" s="5">
        <f t="shared" ref="G2415:I2415" si="1701">G2416</f>
        <v>1838</v>
      </c>
      <c r="H2415" s="5">
        <f t="shared" si="1701"/>
        <v>1838</v>
      </c>
      <c r="I2415" s="5">
        <f t="shared" si="1701"/>
        <v>1838</v>
      </c>
      <c r="J2415" s="5">
        <f t="shared" ref="J2415" si="1702">J2416</f>
        <v>0</v>
      </c>
      <c r="K2415" s="19"/>
    </row>
    <row r="2416" spans="1:11" ht="31.5" x14ac:dyDescent="0.25">
      <c r="A2416" s="4" t="s">
        <v>248</v>
      </c>
      <c r="B2416" s="4" t="s">
        <v>9</v>
      </c>
      <c r="C2416" s="4" t="s">
        <v>34</v>
      </c>
      <c r="D2416" s="4" t="s">
        <v>180</v>
      </c>
      <c r="E2416" s="4" t="s">
        <v>16</v>
      </c>
      <c r="F2416" s="14" t="s">
        <v>561</v>
      </c>
      <c r="G2416" s="5">
        <v>1838</v>
      </c>
      <c r="H2416" s="5">
        <v>1838</v>
      </c>
      <c r="I2416" s="5">
        <v>1838</v>
      </c>
      <c r="J2416" s="5"/>
      <c r="K2416" s="19"/>
    </row>
    <row r="2417" spans="1:11" s="10" customFormat="1" x14ac:dyDescent="0.25">
      <c r="A2417" s="9" t="s">
        <v>248</v>
      </c>
      <c r="B2417" s="9" t="s">
        <v>9</v>
      </c>
      <c r="C2417" s="9" t="s">
        <v>10</v>
      </c>
      <c r="D2417" s="9"/>
      <c r="E2417" s="9"/>
      <c r="F2417" s="13" t="s">
        <v>532</v>
      </c>
      <c r="G2417" s="11">
        <f t="shared" ref="G2417:I2417" si="1703">G2418</f>
        <v>1830.1000000000001</v>
      </c>
      <c r="H2417" s="11">
        <f t="shared" si="1703"/>
        <v>2598.1000000000004</v>
      </c>
      <c r="I2417" s="11">
        <f t="shared" si="1703"/>
        <v>2112.1000000000004</v>
      </c>
      <c r="J2417" s="11">
        <f t="shared" ref="J2417" si="1704">J2418</f>
        <v>0</v>
      </c>
      <c r="K2417" s="18"/>
    </row>
    <row r="2418" spans="1:11" x14ac:dyDescent="0.25">
      <c r="A2418" s="4" t="s">
        <v>248</v>
      </c>
      <c r="B2418" s="4" t="s">
        <v>9</v>
      </c>
      <c r="C2418" s="4" t="s">
        <v>10</v>
      </c>
      <c r="D2418" s="4" t="s">
        <v>127</v>
      </c>
      <c r="E2418" s="4"/>
      <c r="F2418" s="14" t="s">
        <v>1148</v>
      </c>
      <c r="G2418" s="5">
        <f>G2419+G2438</f>
        <v>1830.1000000000001</v>
      </c>
      <c r="H2418" s="5">
        <f>H2419+H2438</f>
        <v>2598.1000000000004</v>
      </c>
      <c r="I2418" s="5">
        <f>I2419+I2438</f>
        <v>2112.1000000000004</v>
      </c>
      <c r="J2418" s="5">
        <f>J2419+J2438</f>
        <v>0</v>
      </c>
      <c r="K2418" s="19"/>
    </row>
    <row r="2419" spans="1:11" ht="31.5" x14ac:dyDescent="0.25">
      <c r="A2419" s="4" t="s">
        <v>248</v>
      </c>
      <c r="B2419" s="4" t="s">
        <v>9</v>
      </c>
      <c r="C2419" s="4" t="s">
        <v>10</v>
      </c>
      <c r="D2419" s="4" t="s">
        <v>189</v>
      </c>
      <c r="E2419" s="4"/>
      <c r="F2419" s="14" t="s">
        <v>1149</v>
      </c>
      <c r="G2419" s="5">
        <f>G2420+G2427+G2434</f>
        <v>1710.1000000000001</v>
      </c>
      <c r="H2419" s="5">
        <f>H2420+H2427+H2434</f>
        <v>2478.1000000000004</v>
      </c>
      <c r="I2419" s="5">
        <f>I2420+I2427+I2434</f>
        <v>1992.1000000000001</v>
      </c>
      <c r="J2419" s="5">
        <f>J2420+J2427+J2434</f>
        <v>0</v>
      </c>
      <c r="K2419" s="19"/>
    </row>
    <row r="2420" spans="1:11" ht="63" x14ac:dyDescent="0.25">
      <c r="A2420" s="4" t="s">
        <v>248</v>
      </c>
      <c r="B2420" s="4" t="s">
        <v>9</v>
      </c>
      <c r="C2420" s="4" t="s">
        <v>10</v>
      </c>
      <c r="D2420" s="4" t="s">
        <v>190</v>
      </c>
      <c r="E2420" s="4"/>
      <c r="F2420" s="14" t="s">
        <v>1150</v>
      </c>
      <c r="G2420" s="5">
        <f>G2421+G2424</f>
        <v>161.19999999999999</v>
      </c>
      <c r="H2420" s="5">
        <f t="shared" ref="H2420:J2420" si="1705">H2421+H2424</f>
        <v>161.19999999999999</v>
      </c>
      <c r="I2420" s="5">
        <f t="shared" si="1705"/>
        <v>161.19999999999999</v>
      </c>
      <c r="J2420" s="5">
        <f t="shared" si="1705"/>
        <v>0</v>
      </c>
      <c r="K2420" s="19"/>
    </row>
    <row r="2421" spans="1:11" ht="47.25" x14ac:dyDescent="0.25">
      <c r="A2421" s="4" t="s">
        <v>248</v>
      </c>
      <c r="B2421" s="4" t="s">
        <v>9</v>
      </c>
      <c r="C2421" s="4" t="s">
        <v>10</v>
      </c>
      <c r="D2421" s="4" t="s">
        <v>184</v>
      </c>
      <c r="E2421" s="4"/>
      <c r="F2421" s="14" t="s">
        <v>583</v>
      </c>
      <c r="G2421" s="5">
        <f t="shared" ref="G2421:I2422" si="1706">G2422</f>
        <v>129.19999999999999</v>
      </c>
      <c r="H2421" s="5">
        <f t="shared" si="1706"/>
        <v>129.19999999999999</v>
      </c>
      <c r="I2421" s="5">
        <f t="shared" si="1706"/>
        <v>129.19999999999999</v>
      </c>
      <c r="J2421" s="5">
        <f t="shared" ref="J2421:J2422" si="1707">J2422</f>
        <v>0</v>
      </c>
      <c r="K2421" s="19"/>
    </row>
    <row r="2422" spans="1:11" ht="31.5" x14ac:dyDescent="0.25">
      <c r="A2422" s="4" t="s">
        <v>248</v>
      </c>
      <c r="B2422" s="4" t="s">
        <v>9</v>
      </c>
      <c r="C2422" s="4" t="s">
        <v>10</v>
      </c>
      <c r="D2422" s="4" t="s">
        <v>184</v>
      </c>
      <c r="E2422" s="4" t="s">
        <v>92</v>
      </c>
      <c r="F2422" s="14" t="s">
        <v>570</v>
      </c>
      <c r="G2422" s="5">
        <f t="shared" si="1706"/>
        <v>129.19999999999999</v>
      </c>
      <c r="H2422" s="5">
        <f t="shared" si="1706"/>
        <v>129.19999999999999</v>
      </c>
      <c r="I2422" s="5">
        <f t="shared" si="1706"/>
        <v>129.19999999999999</v>
      </c>
      <c r="J2422" s="5">
        <f t="shared" si="1707"/>
        <v>0</v>
      </c>
      <c r="K2422" s="19"/>
    </row>
    <row r="2423" spans="1:11" ht="47.25" x14ac:dyDescent="0.25">
      <c r="A2423" s="4" t="s">
        <v>248</v>
      </c>
      <c r="B2423" s="4" t="s">
        <v>9</v>
      </c>
      <c r="C2423" s="4" t="s">
        <v>10</v>
      </c>
      <c r="D2423" s="4" t="s">
        <v>184</v>
      </c>
      <c r="E2423" s="4" t="s">
        <v>89</v>
      </c>
      <c r="F2423" s="14" t="s">
        <v>573</v>
      </c>
      <c r="G2423" s="5">
        <v>129.19999999999999</v>
      </c>
      <c r="H2423" s="5">
        <v>129.19999999999999</v>
      </c>
      <c r="I2423" s="5">
        <v>129.19999999999999</v>
      </c>
      <c r="J2423" s="5"/>
      <c r="K2423" s="19"/>
    </row>
    <row r="2424" spans="1:11" ht="63" x14ac:dyDescent="0.25">
      <c r="A2424" s="4" t="s">
        <v>248</v>
      </c>
      <c r="B2424" s="4" t="s">
        <v>9</v>
      </c>
      <c r="C2424" s="4" t="s">
        <v>10</v>
      </c>
      <c r="D2424" s="4" t="s">
        <v>185</v>
      </c>
      <c r="E2424" s="4"/>
      <c r="F2424" s="14" t="s">
        <v>584</v>
      </c>
      <c r="G2424" s="5">
        <f t="shared" ref="G2424:I2425" si="1708">G2425</f>
        <v>32</v>
      </c>
      <c r="H2424" s="5">
        <f t="shared" si="1708"/>
        <v>32</v>
      </c>
      <c r="I2424" s="5">
        <f t="shared" si="1708"/>
        <v>32</v>
      </c>
      <c r="J2424" s="5">
        <f t="shared" ref="J2424:J2425" si="1709">J2425</f>
        <v>0</v>
      </c>
      <c r="K2424" s="19"/>
    </row>
    <row r="2425" spans="1:11" ht="31.5" x14ac:dyDescent="0.25">
      <c r="A2425" s="4" t="s">
        <v>248</v>
      </c>
      <c r="B2425" s="4" t="s">
        <v>9</v>
      </c>
      <c r="C2425" s="4" t="s">
        <v>10</v>
      </c>
      <c r="D2425" s="4" t="s">
        <v>185</v>
      </c>
      <c r="E2425" s="4" t="s">
        <v>92</v>
      </c>
      <c r="F2425" s="14" t="s">
        <v>570</v>
      </c>
      <c r="G2425" s="5">
        <f t="shared" si="1708"/>
        <v>32</v>
      </c>
      <c r="H2425" s="5">
        <f t="shared" si="1708"/>
        <v>32</v>
      </c>
      <c r="I2425" s="5">
        <f t="shared" si="1708"/>
        <v>32</v>
      </c>
      <c r="J2425" s="5">
        <f t="shared" si="1709"/>
        <v>0</v>
      </c>
      <c r="K2425" s="19"/>
    </row>
    <row r="2426" spans="1:11" ht="47.25" x14ac:dyDescent="0.25">
      <c r="A2426" s="4" t="s">
        <v>248</v>
      </c>
      <c r="B2426" s="4" t="s">
        <v>9</v>
      </c>
      <c r="C2426" s="4" t="s">
        <v>10</v>
      </c>
      <c r="D2426" s="4" t="s">
        <v>185</v>
      </c>
      <c r="E2426" s="4" t="s">
        <v>89</v>
      </c>
      <c r="F2426" s="14" t="s">
        <v>573</v>
      </c>
      <c r="G2426" s="5">
        <v>32</v>
      </c>
      <c r="H2426" s="5">
        <v>32</v>
      </c>
      <c r="I2426" s="5">
        <v>32</v>
      </c>
      <c r="J2426" s="5"/>
      <c r="K2426" s="19"/>
    </row>
    <row r="2427" spans="1:11" ht="63" x14ac:dyDescent="0.25">
      <c r="A2427" s="4" t="s">
        <v>248</v>
      </c>
      <c r="B2427" s="4" t="s">
        <v>9</v>
      </c>
      <c r="C2427" s="4" t="s">
        <v>10</v>
      </c>
      <c r="D2427" s="4" t="s">
        <v>191</v>
      </c>
      <c r="E2427" s="4"/>
      <c r="F2427" s="14" t="s">
        <v>1151</v>
      </c>
      <c r="G2427" s="5">
        <f t="shared" ref="G2427:I2427" si="1710">G2428+G2431</f>
        <v>520</v>
      </c>
      <c r="H2427" s="5">
        <f t="shared" si="1710"/>
        <v>520</v>
      </c>
      <c r="I2427" s="5">
        <f t="shared" si="1710"/>
        <v>520</v>
      </c>
      <c r="J2427" s="5">
        <f t="shared" ref="J2427" si="1711">J2428+J2431</f>
        <v>0</v>
      </c>
      <c r="K2427" s="19"/>
    </row>
    <row r="2428" spans="1:11" ht="31.5" x14ac:dyDescent="0.25">
      <c r="A2428" s="4" t="s">
        <v>248</v>
      </c>
      <c r="B2428" s="4" t="s">
        <v>9</v>
      </c>
      <c r="C2428" s="4" t="s">
        <v>10</v>
      </c>
      <c r="D2428" s="4" t="s">
        <v>186</v>
      </c>
      <c r="E2428" s="4"/>
      <c r="F2428" s="14" t="s">
        <v>586</v>
      </c>
      <c r="G2428" s="5">
        <f t="shared" ref="G2428:I2429" si="1712">G2429</f>
        <v>490</v>
      </c>
      <c r="H2428" s="5">
        <f t="shared" si="1712"/>
        <v>490</v>
      </c>
      <c r="I2428" s="5">
        <f t="shared" si="1712"/>
        <v>490</v>
      </c>
      <c r="J2428" s="5">
        <f t="shared" ref="J2428:J2429" si="1713">J2429</f>
        <v>0</v>
      </c>
      <c r="K2428" s="19"/>
    </row>
    <row r="2429" spans="1:11" ht="31.5" x14ac:dyDescent="0.25">
      <c r="A2429" s="4" t="s">
        <v>248</v>
      </c>
      <c r="B2429" s="4" t="s">
        <v>9</v>
      </c>
      <c r="C2429" s="4" t="s">
        <v>10</v>
      </c>
      <c r="D2429" s="4" t="s">
        <v>186</v>
      </c>
      <c r="E2429" s="4" t="s">
        <v>92</v>
      </c>
      <c r="F2429" s="14" t="s">
        <v>570</v>
      </c>
      <c r="G2429" s="5">
        <f t="shared" si="1712"/>
        <v>490</v>
      </c>
      <c r="H2429" s="5">
        <f t="shared" si="1712"/>
        <v>490</v>
      </c>
      <c r="I2429" s="5">
        <f t="shared" si="1712"/>
        <v>490</v>
      </c>
      <c r="J2429" s="5">
        <f t="shared" si="1713"/>
        <v>0</v>
      </c>
      <c r="K2429" s="19"/>
    </row>
    <row r="2430" spans="1:11" ht="47.25" x14ac:dyDescent="0.25">
      <c r="A2430" s="4" t="s">
        <v>248</v>
      </c>
      <c r="B2430" s="4" t="s">
        <v>9</v>
      </c>
      <c r="C2430" s="4" t="s">
        <v>10</v>
      </c>
      <c r="D2430" s="4" t="s">
        <v>186</v>
      </c>
      <c r="E2430" s="4" t="s">
        <v>89</v>
      </c>
      <c r="F2430" s="14" t="s">
        <v>573</v>
      </c>
      <c r="G2430" s="5">
        <v>490</v>
      </c>
      <c r="H2430" s="5">
        <v>490</v>
      </c>
      <c r="I2430" s="5">
        <v>490</v>
      </c>
      <c r="J2430" s="5"/>
      <c r="K2430" s="19"/>
    </row>
    <row r="2431" spans="1:11" ht="31.5" x14ac:dyDescent="0.25">
      <c r="A2431" s="4" t="s">
        <v>248</v>
      </c>
      <c r="B2431" s="4" t="s">
        <v>9</v>
      </c>
      <c r="C2431" s="4" t="s">
        <v>10</v>
      </c>
      <c r="D2431" s="4" t="s">
        <v>187</v>
      </c>
      <c r="E2431" s="4"/>
      <c r="F2431" s="14" t="s">
        <v>966</v>
      </c>
      <c r="G2431" s="5">
        <f t="shared" ref="G2431:I2432" si="1714">G2432</f>
        <v>30</v>
      </c>
      <c r="H2431" s="5">
        <f t="shared" si="1714"/>
        <v>30</v>
      </c>
      <c r="I2431" s="5">
        <f t="shared" si="1714"/>
        <v>30</v>
      </c>
      <c r="J2431" s="5">
        <f t="shared" ref="J2431:J2432" si="1715">J2432</f>
        <v>0</v>
      </c>
      <c r="K2431" s="19"/>
    </row>
    <row r="2432" spans="1:11" ht="31.5" x14ac:dyDescent="0.25">
      <c r="A2432" s="4" t="s">
        <v>248</v>
      </c>
      <c r="B2432" s="4" t="s">
        <v>9</v>
      </c>
      <c r="C2432" s="4" t="s">
        <v>10</v>
      </c>
      <c r="D2432" s="4" t="s">
        <v>187</v>
      </c>
      <c r="E2432" s="4" t="s">
        <v>92</v>
      </c>
      <c r="F2432" s="14" t="s">
        <v>570</v>
      </c>
      <c r="G2432" s="5">
        <f t="shared" si="1714"/>
        <v>30</v>
      </c>
      <c r="H2432" s="5">
        <f t="shared" si="1714"/>
        <v>30</v>
      </c>
      <c r="I2432" s="5">
        <f t="shared" si="1714"/>
        <v>30</v>
      </c>
      <c r="J2432" s="5">
        <f t="shared" si="1715"/>
        <v>0</v>
      </c>
      <c r="K2432" s="19"/>
    </row>
    <row r="2433" spans="1:11" ht="47.25" x14ac:dyDescent="0.25">
      <c r="A2433" s="4" t="s">
        <v>248</v>
      </c>
      <c r="B2433" s="4" t="s">
        <v>9</v>
      </c>
      <c r="C2433" s="4" t="s">
        <v>10</v>
      </c>
      <c r="D2433" s="4" t="s">
        <v>187</v>
      </c>
      <c r="E2433" s="4" t="s">
        <v>89</v>
      </c>
      <c r="F2433" s="14" t="s">
        <v>573</v>
      </c>
      <c r="G2433" s="5">
        <v>30</v>
      </c>
      <c r="H2433" s="5">
        <v>30</v>
      </c>
      <c r="I2433" s="5">
        <v>30</v>
      </c>
      <c r="J2433" s="5"/>
      <c r="K2433" s="19"/>
    </row>
    <row r="2434" spans="1:11" ht="47.25" x14ac:dyDescent="0.25">
      <c r="A2434" s="4" t="s">
        <v>248</v>
      </c>
      <c r="B2434" s="4" t="s">
        <v>9</v>
      </c>
      <c r="C2434" s="4" t="s">
        <v>10</v>
      </c>
      <c r="D2434" s="4" t="s">
        <v>192</v>
      </c>
      <c r="E2434" s="4"/>
      <c r="F2434" s="14" t="s">
        <v>1152</v>
      </c>
      <c r="G2434" s="5">
        <f t="shared" ref="G2434:I2435" si="1716">G2435</f>
        <v>1028.9000000000001</v>
      </c>
      <c r="H2434" s="5">
        <f t="shared" si="1716"/>
        <v>1796.9</v>
      </c>
      <c r="I2434" s="5">
        <f t="shared" si="1716"/>
        <v>1310.9</v>
      </c>
      <c r="J2434" s="5">
        <f t="shared" ref="J2434:J2435" si="1717">J2435</f>
        <v>0</v>
      </c>
      <c r="K2434" s="19"/>
    </row>
    <row r="2435" spans="1:11" ht="31.5" x14ac:dyDescent="0.25">
      <c r="A2435" s="4" t="s">
        <v>248</v>
      </c>
      <c r="B2435" s="4" t="s">
        <v>9</v>
      </c>
      <c r="C2435" s="4" t="s">
        <v>10</v>
      </c>
      <c r="D2435" s="4" t="s">
        <v>188</v>
      </c>
      <c r="E2435" s="4"/>
      <c r="F2435" s="14" t="s">
        <v>587</v>
      </c>
      <c r="G2435" s="5">
        <f>G2436</f>
        <v>1028.9000000000001</v>
      </c>
      <c r="H2435" s="5">
        <f t="shared" si="1716"/>
        <v>1796.9</v>
      </c>
      <c r="I2435" s="5">
        <f t="shared" si="1716"/>
        <v>1310.9</v>
      </c>
      <c r="J2435" s="5">
        <f t="shared" si="1717"/>
        <v>0</v>
      </c>
      <c r="K2435" s="19"/>
    </row>
    <row r="2436" spans="1:11" ht="31.5" x14ac:dyDescent="0.25">
      <c r="A2436" s="4" t="s">
        <v>248</v>
      </c>
      <c r="B2436" s="4" t="s">
        <v>9</v>
      </c>
      <c r="C2436" s="4" t="s">
        <v>10</v>
      </c>
      <c r="D2436" s="4" t="s">
        <v>188</v>
      </c>
      <c r="E2436" s="4" t="s">
        <v>15</v>
      </c>
      <c r="F2436" s="14" t="s">
        <v>560</v>
      </c>
      <c r="G2436" s="5">
        <f t="shared" ref="G2436:I2436" si="1718">G2437</f>
        <v>1028.9000000000001</v>
      </c>
      <c r="H2436" s="5">
        <f t="shared" si="1718"/>
        <v>1796.9</v>
      </c>
      <c r="I2436" s="5">
        <f t="shared" si="1718"/>
        <v>1310.9</v>
      </c>
      <c r="J2436" s="5">
        <f t="shared" ref="J2436" si="1719">J2437</f>
        <v>0</v>
      </c>
      <c r="K2436" s="19"/>
    </row>
    <row r="2437" spans="1:11" ht="31.5" x14ac:dyDescent="0.25">
      <c r="A2437" s="4" t="s">
        <v>248</v>
      </c>
      <c r="B2437" s="4" t="s">
        <v>9</v>
      </c>
      <c r="C2437" s="4" t="s">
        <v>10</v>
      </c>
      <c r="D2437" s="4" t="s">
        <v>188</v>
      </c>
      <c r="E2437" s="4" t="s">
        <v>16</v>
      </c>
      <c r="F2437" s="14" t="s">
        <v>561</v>
      </c>
      <c r="G2437" s="5">
        <v>1028.9000000000001</v>
      </c>
      <c r="H2437" s="5">
        <v>1796.9</v>
      </c>
      <c r="I2437" s="5">
        <v>1310.9</v>
      </c>
      <c r="J2437" s="5"/>
      <c r="K2437" s="19"/>
    </row>
    <row r="2438" spans="1:11" ht="31.5" x14ac:dyDescent="0.25">
      <c r="A2438" s="4" t="s">
        <v>248</v>
      </c>
      <c r="B2438" s="4" t="s">
        <v>9</v>
      </c>
      <c r="C2438" s="4" t="s">
        <v>10</v>
      </c>
      <c r="D2438" s="4" t="s">
        <v>128</v>
      </c>
      <c r="E2438" s="4"/>
      <c r="F2438" s="14" t="s">
        <v>1153</v>
      </c>
      <c r="G2438" s="5">
        <f t="shared" ref="G2438:I2438" si="1720">G2439</f>
        <v>120</v>
      </c>
      <c r="H2438" s="5">
        <f t="shared" si="1720"/>
        <v>120</v>
      </c>
      <c r="I2438" s="5">
        <f t="shared" si="1720"/>
        <v>120</v>
      </c>
      <c r="J2438" s="5">
        <f t="shared" ref="J2438" si="1721">J2439</f>
        <v>0</v>
      </c>
      <c r="K2438" s="19"/>
    </row>
    <row r="2439" spans="1:11" ht="63" x14ac:dyDescent="0.25">
      <c r="A2439" s="4" t="s">
        <v>248</v>
      </c>
      <c r="B2439" s="4" t="s">
        <v>9</v>
      </c>
      <c r="C2439" s="4" t="s">
        <v>10</v>
      </c>
      <c r="D2439" s="4" t="s">
        <v>129</v>
      </c>
      <c r="E2439" s="4"/>
      <c r="F2439" s="14" t="s">
        <v>1154</v>
      </c>
      <c r="G2439" s="5">
        <f t="shared" ref="G2439:I2439" si="1722">G2440+G2443</f>
        <v>120</v>
      </c>
      <c r="H2439" s="5">
        <f t="shared" si="1722"/>
        <v>120</v>
      </c>
      <c r="I2439" s="5">
        <f t="shared" si="1722"/>
        <v>120</v>
      </c>
      <c r="J2439" s="5">
        <f t="shared" ref="J2439" si="1723">J2440+J2443</f>
        <v>0</v>
      </c>
      <c r="K2439" s="19"/>
    </row>
    <row r="2440" spans="1:11" ht="78.75" x14ac:dyDescent="0.25">
      <c r="A2440" s="4" t="s">
        <v>248</v>
      </c>
      <c r="B2440" s="4" t="s">
        <v>9</v>
      </c>
      <c r="C2440" s="4" t="s">
        <v>10</v>
      </c>
      <c r="D2440" s="4" t="s">
        <v>144</v>
      </c>
      <c r="E2440" s="4"/>
      <c r="F2440" s="14" t="s">
        <v>588</v>
      </c>
      <c r="G2440" s="5">
        <f t="shared" ref="G2440:I2441" si="1724">G2441</f>
        <v>25</v>
      </c>
      <c r="H2440" s="5">
        <f t="shared" si="1724"/>
        <v>25</v>
      </c>
      <c r="I2440" s="5">
        <f t="shared" si="1724"/>
        <v>25</v>
      </c>
      <c r="J2440" s="5">
        <f t="shared" ref="J2440:J2441" si="1725">J2441</f>
        <v>0</v>
      </c>
      <c r="K2440" s="19"/>
    </row>
    <row r="2441" spans="1:11" ht="31.5" x14ac:dyDescent="0.25">
      <c r="A2441" s="4" t="s">
        <v>248</v>
      </c>
      <c r="B2441" s="4" t="s">
        <v>9</v>
      </c>
      <c r="C2441" s="4" t="s">
        <v>10</v>
      </c>
      <c r="D2441" s="4" t="s">
        <v>144</v>
      </c>
      <c r="E2441" s="4" t="s">
        <v>92</v>
      </c>
      <c r="F2441" s="14" t="s">
        <v>570</v>
      </c>
      <c r="G2441" s="5">
        <f t="shared" si="1724"/>
        <v>25</v>
      </c>
      <c r="H2441" s="5">
        <f t="shared" si="1724"/>
        <v>25</v>
      </c>
      <c r="I2441" s="5">
        <f t="shared" si="1724"/>
        <v>25</v>
      </c>
      <c r="J2441" s="5">
        <f t="shared" si="1725"/>
        <v>0</v>
      </c>
      <c r="K2441" s="19"/>
    </row>
    <row r="2442" spans="1:11" ht="47.25" x14ac:dyDescent="0.25">
      <c r="A2442" s="4" t="s">
        <v>248</v>
      </c>
      <c r="B2442" s="4" t="s">
        <v>9</v>
      </c>
      <c r="C2442" s="4" t="s">
        <v>10</v>
      </c>
      <c r="D2442" s="4" t="s">
        <v>144</v>
      </c>
      <c r="E2442" s="4" t="s">
        <v>89</v>
      </c>
      <c r="F2442" s="14" t="s">
        <v>573</v>
      </c>
      <c r="G2442" s="5">
        <v>25</v>
      </c>
      <c r="H2442" s="5">
        <v>25</v>
      </c>
      <c r="I2442" s="5">
        <v>25</v>
      </c>
      <c r="J2442" s="5"/>
      <c r="K2442" s="19"/>
    </row>
    <row r="2443" spans="1:11" ht="63" x14ac:dyDescent="0.25">
      <c r="A2443" s="4" t="s">
        <v>248</v>
      </c>
      <c r="B2443" s="4" t="s">
        <v>9</v>
      </c>
      <c r="C2443" s="4" t="s">
        <v>10</v>
      </c>
      <c r="D2443" s="4" t="s">
        <v>118</v>
      </c>
      <c r="E2443" s="4"/>
      <c r="F2443" s="14" t="s">
        <v>589</v>
      </c>
      <c r="G2443" s="5">
        <f t="shared" ref="G2443:I2444" si="1726">G2444</f>
        <v>95</v>
      </c>
      <c r="H2443" s="5">
        <f t="shared" si="1726"/>
        <v>95</v>
      </c>
      <c r="I2443" s="5">
        <f t="shared" si="1726"/>
        <v>95</v>
      </c>
      <c r="J2443" s="5">
        <f t="shared" ref="J2443:J2444" si="1727">J2444</f>
        <v>0</v>
      </c>
      <c r="K2443" s="19"/>
    </row>
    <row r="2444" spans="1:11" ht="31.5" x14ac:dyDescent="0.25">
      <c r="A2444" s="4" t="s">
        <v>248</v>
      </c>
      <c r="B2444" s="4" t="s">
        <v>9</v>
      </c>
      <c r="C2444" s="4" t="s">
        <v>10</v>
      </c>
      <c r="D2444" s="4" t="s">
        <v>118</v>
      </c>
      <c r="E2444" s="4" t="s">
        <v>92</v>
      </c>
      <c r="F2444" s="14" t="s">
        <v>570</v>
      </c>
      <c r="G2444" s="5">
        <f t="shared" si="1726"/>
        <v>95</v>
      </c>
      <c r="H2444" s="5">
        <f t="shared" si="1726"/>
        <v>95</v>
      </c>
      <c r="I2444" s="5">
        <f t="shared" si="1726"/>
        <v>95</v>
      </c>
      <c r="J2444" s="5">
        <f t="shared" si="1727"/>
        <v>0</v>
      </c>
      <c r="K2444" s="19"/>
    </row>
    <row r="2445" spans="1:11" ht="47.25" x14ac:dyDescent="0.25">
      <c r="A2445" s="4" t="s">
        <v>248</v>
      </c>
      <c r="B2445" s="4" t="s">
        <v>9</v>
      </c>
      <c r="C2445" s="4" t="s">
        <v>10</v>
      </c>
      <c r="D2445" s="4" t="s">
        <v>118</v>
      </c>
      <c r="E2445" s="4" t="s">
        <v>89</v>
      </c>
      <c r="F2445" s="14" t="s">
        <v>573</v>
      </c>
      <c r="G2445" s="5">
        <v>95</v>
      </c>
      <c r="H2445" s="5">
        <v>95</v>
      </c>
      <c r="I2445" s="5">
        <v>95</v>
      </c>
      <c r="J2445" s="5"/>
      <c r="K2445" s="19"/>
    </row>
    <row r="2446" spans="1:11" s="3" customFormat="1" ht="31.5" x14ac:dyDescent="0.25">
      <c r="A2446" s="7" t="s">
        <v>248</v>
      </c>
      <c r="B2446" s="7" t="s">
        <v>81</v>
      </c>
      <c r="C2446" s="7"/>
      <c r="D2446" s="7"/>
      <c r="E2446" s="7"/>
      <c r="F2446" s="28" t="s">
        <v>517</v>
      </c>
      <c r="G2446" s="8">
        <f t="shared" ref="G2446:I2446" si="1728">G2447+G2454</f>
        <v>68.199999999999989</v>
      </c>
      <c r="H2446" s="8">
        <f t="shared" si="1728"/>
        <v>96.799999999999983</v>
      </c>
      <c r="I2446" s="8">
        <f t="shared" si="1728"/>
        <v>74.8</v>
      </c>
      <c r="J2446" s="8">
        <f t="shared" ref="J2446" si="1729">J2447+J2454</f>
        <v>0</v>
      </c>
      <c r="K2446" s="17"/>
    </row>
    <row r="2447" spans="1:11" s="10" customFormat="1" ht="47.25" x14ac:dyDescent="0.25">
      <c r="A2447" s="9" t="s">
        <v>248</v>
      </c>
      <c r="B2447" s="9" t="s">
        <v>81</v>
      </c>
      <c r="C2447" s="9" t="s">
        <v>97</v>
      </c>
      <c r="D2447" s="9"/>
      <c r="E2447" s="9"/>
      <c r="F2447" s="13" t="s">
        <v>533</v>
      </c>
      <c r="G2447" s="11">
        <f t="shared" ref="G2447:I2452" si="1730">G2448</f>
        <v>4.5999999999999996</v>
      </c>
      <c r="H2447" s="11">
        <f t="shared" si="1730"/>
        <v>4.5999999999999996</v>
      </c>
      <c r="I2447" s="11">
        <f t="shared" si="1730"/>
        <v>4.5999999999999996</v>
      </c>
      <c r="J2447" s="11">
        <f t="shared" ref="J2447:J2452" si="1731">J2448</f>
        <v>0</v>
      </c>
      <c r="K2447" s="18"/>
    </row>
    <row r="2448" spans="1:11" x14ac:dyDescent="0.25">
      <c r="A2448" s="4" t="s">
        <v>248</v>
      </c>
      <c r="B2448" s="4" t="s">
        <v>81</v>
      </c>
      <c r="C2448" s="4" t="s">
        <v>97</v>
      </c>
      <c r="D2448" s="4" t="s">
        <v>130</v>
      </c>
      <c r="E2448" s="4"/>
      <c r="F2448" s="14" t="s">
        <v>1155</v>
      </c>
      <c r="G2448" s="5">
        <f t="shared" si="1730"/>
        <v>4.5999999999999996</v>
      </c>
      <c r="H2448" s="5">
        <f t="shared" si="1730"/>
        <v>4.5999999999999996</v>
      </c>
      <c r="I2448" s="5">
        <f t="shared" si="1730"/>
        <v>4.5999999999999996</v>
      </c>
      <c r="J2448" s="5">
        <f t="shared" si="1731"/>
        <v>0</v>
      </c>
      <c r="K2448" s="19"/>
    </row>
    <row r="2449" spans="1:11" ht="63" x14ac:dyDescent="0.25">
      <c r="A2449" s="4" t="s">
        <v>248</v>
      </c>
      <c r="B2449" s="4" t="s">
        <v>81</v>
      </c>
      <c r="C2449" s="4" t="s">
        <v>97</v>
      </c>
      <c r="D2449" s="4" t="s">
        <v>194</v>
      </c>
      <c r="E2449" s="4"/>
      <c r="F2449" s="14" t="s">
        <v>1160</v>
      </c>
      <c r="G2449" s="5">
        <f t="shared" si="1730"/>
        <v>4.5999999999999996</v>
      </c>
      <c r="H2449" s="5">
        <f t="shared" si="1730"/>
        <v>4.5999999999999996</v>
      </c>
      <c r="I2449" s="5">
        <f t="shared" si="1730"/>
        <v>4.5999999999999996</v>
      </c>
      <c r="J2449" s="5">
        <f t="shared" si="1731"/>
        <v>0</v>
      </c>
      <c r="K2449" s="19"/>
    </row>
    <row r="2450" spans="1:11" ht="47.25" x14ac:dyDescent="0.25">
      <c r="A2450" s="4" t="s">
        <v>248</v>
      </c>
      <c r="B2450" s="4" t="s">
        <v>81</v>
      </c>
      <c r="C2450" s="4" t="s">
        <v>97</v>
      </c>
      <c r="D2450" s="4" t="s">
        <v>195</v>
      </c>
      <c r="E2450" s="4"/>
      <c r="F2450" s="14" t="s">
        <v>1163</v>
      </c>
      <c r="G2450" s="5">
        <f t="shared" si="1730"/>
        <v>4.5999999999999996</v>
      </c>
      <c r="H2450" s="5">
        <f t="shared" si="1730"/>
        <v>4.5999999999999996</v>
      </c>
      <c r="I2450" s="5">
        <f t="shared" si="1730"/>
        <v>4.5999999999999996</v>
      </c>
      <c r="J2450" s="5">
        <f t="shared" si="1731"/>
        <v>0</v>
      </c>
      <c r="K2450" s="19"/>
    </row>
    <row r="2451" spans="1:11" ht="31.5" x14ac:dyDescent="0.25">
      <c r="A2451" s="4" t="s">
        <v>248</v>
      </c>
      <c r="B2451" s="4" t="s">
        <v>81</v>
      </c>
      <c r="C2451" s="4" t="s">
        <v>97</v>
      </c>
      <c r="D2451" s="4" t="s">
        <v>193</v>
      </c>
      <c r="E2451" s="4"/>
      <c r="F2451" s="14" t="s">
        <v>599</v>
      </c>
      <c r="G2451" s="5">
        <f t="shared" si="1730"/>
        <v>4.5999999999999996</v>
      </c>
      <c r="H2451" s="5">
        <f t="shared" si="1730"/>
        <v>4.5999999999999996</v>
      </c>
      <c r="I2451" s="5">
        <f t="shared" si="1730"/>
        <v>4.5999999999999996</v>
      </c>
      <c r="J2451" s="5">
        <f t="shared" si="1731"/>
        <v>0</v>
      </c>
      <c r="K2451" s="19"/>
    </row>
    <row r="2452" spans="1:11" ht="31.5" x14ac:dyDescent="0.25">
      <c r="A2452" s="4" t="s">
        <v>248</v>
      </c>
      <c r="B2452" s="4" t="s">
        <v>81</v>
      </c>
      <c r="C2452" s="4" t="s">
        <v>97</v>
      </c>
      <c r="D2452" s="4" t="s">
        <v>193</v>
      </c>
      <c r="E2452" s="4" t="s">
        <v>15</v>
      </c>
      <c r="F2452" s="14" t="s">
        <v>560</v>
      </c>
      <c r="G2452" s="5">
        <f t="shared" si="1730"/>
        <v>4.5999999999999996</v>
      </c>
      <c r="H2452" s="5">
        <f t="shared" si="1730"/>
        <v>4.5999999999999996</v>
      </c>
      <c r="I2452" s="5">
        <f t="shared" si="1730"/>
        <v>4.5999999999999996</v>
      </c>
      <c r="J2452" s="5">
        <f t="shared" si="1731"/>
        <v>0</v>
      </c>
      <c r="K2452" s="19"/>
    </row>
    <row r="2453" spans="1:11" ht="31.5" x14ac:dyDescent="0.25">
      <c r="A2453" s="4" t="s">
        <v>248</v>
      </c>
      <c r="B2453" s="4" t="s">
        <v>81</v>
      </c>
      <c r="C2453" s="4" t="s">
        <v>97</v>
      </c>
      <c r="D2453" s="4" t="s">
        <v>193</v>
      </c>
      <c r="E2453" s="4" t="s">
        <v>16</v>
      </c>
      <c r="F2453" s="14" t="s">
        <v>561</v>
      </c>
      <c r="G2453" s="5">
        <v>4.5999999999999996</v>
      </c>
      <c r="H2453" s="5">
        <v>4.5999999999999996</v>
      </c>
      <c r="I2453" s="5">
        <v>4.5999999999999996</v>
      </c>
      <c r="J2453" s="5"/>
      <c r="K2453" s="19"/>
    </row>
    <row r="2454" spans="1:11" s="10" customFormat="1" ht="31.5" x14ac:dyDescent="0.25">
      <c r="A2454" s="9" t="s">
        <v>248</v>
      </c>
      <c r="B2454" s="9" t="s">
        <v>81</v>
      </c>
      <c r="C2454" s="9" t="s">
        <v>197</v>
      </c>
      <c r="D2454" s="9"/>
      <c r="E2454" s="9"/>
      <c r="F2454" s="13" t="s">
        <v>535</v>
      </c>
      <c r="G2454" s="11">
        <f>G2455+G2463</f>
        <v>63.599999999999994</v>
      </c>
      <c r="H2454" s="11">
        <f t="shared" ref="H2454:J2454" si="1732">H2455+H2463</f>
        <v>92.199999999999989</v>
      </c>
      <c r="I2454" s="11">
        <f t="shared" si="1732"/>
        <v>70.2</v>
      </c>
      <c r="J2454" s="11">
        <f t="shared" si="1732"/>
        <v>0</v>
      </c>
      <c r="K2454" s="18"/>
    </row>
    <row r="2455" spans="1:11" x14ac:dyDescent="0.25">
      <c r="A2455" s="4" t="s">
        <v>248</v>
      </c>
      <c r="B2455" s="4" t="s">
        <v>81</v>
      </c>
      <c r="C2455" s="4" t="s">
        <v>197</v>
      </c>
      <c r="D2455" s="4" t="s">
        <v>130</v>
      </c>
      <c r="E2455" s="4"/>
      <c r="F2455" s="14" t="s">
        <v>1155</v>
      </c>
      <c r="G2455" s="5">
        <f t="shared" ref="G2455:I2457" si="1733">G2456</f>
        <v>57.3</v>
      </c>
      <c r="H2455" s="5">
        <f t="shared" si="1733"/>
        <v>85.899999999999991</v>
      </c>
      <c r="I2455" s="5">
        <f t="shared" si="1733"/>
        <v>63.9</v>
      </c>
      <c r="J2455" s="5">
        <f t="shared" ref="J2455:J2457" si="1734">J2456</f>
        <v>0</v>
      </c>
      <c r="K2455" s="19"/>
    </row>
    <row r="2456" spans="1:11" ht="31.5" x14ac:dyDescent="0.25">
      <c r="A2456" s="4" t="s">
        <v>248</v>
      </c>
      <c r="B2456" s="4" t="s">
        <v>81</v>
      </c>
      <c r="C2456" s="4" t="s">
        <v>197</v>
      </c>
      <c r="D2456" s="4" t="s">
        <v>198</v>
      </c>
      <c r="E2456" s="4"/>
      <c r="F2456" s="14" t="s">
        <v>1165</v>
      </c>
      <c r="G2456" s="5">
        <f t="shared" si="1733"/>
        <v>57.3</v>
      </c>
      <c r="H2456" s="5">
        <f t="shared" si="1733"/>
        <v>85.899999999999991</v>
      </c>
      <c r="I2456" s="5">
        <f t="shared" si="1733"/>
        <v>63.9</v>
      </c>
      <c r="J2456" s="5">
        <f t="shared" si="1734"/>
        <v>0</v>
      </c>
      <c r="K2456" s="19"/>
    </row>
    <row r="2457" spans="1:11" ht="31.5" x14ac:dyDescent="0.25">
      <c r="A2457" s="4" t="s">
        <v>248</v>
      </c>
      <c r="B2457" s="4" t="s">
        <v>81</v>
      </c>
      <c r="C2457" s="4" t="s">
        <v>197</v>
      </c>
      <c r="D2457" s="4" t="s">
        <v>199</v>
      </c>
      <c r="E2457" s="4"/>
      <c r="F2457" s="14" t="s">
        <v>1166</v>
      </c>
      <c r="G2457" s="5">
        <f t="shared" si="1733"/>
        <v>57.3</v>
      </c>
      <c r="H2457" s="5">
        <f t="shared" si="1733"/>
        <v>85.899999999999991</v>
      </c>
      <c r="I2457" s="5">
        <f t="shared" si="1733"/>
        <v>63.9</v>
      </c>
      <c r="J2457" s="5">
        <f t="shared" si="1734"/>
        <v>0</v>
      </c>
      <c r="K2457" s="19"/>
    </row>
    <row r="2458" spans="1:11" ht="31.5" x14ac:dyDescent="0.25">
      <c r="A2458" s="4" t="s">
        <v>248</v>
      </c>
      <c r="B2458" s="4" t="s">
        <v>81</v>
      </c>
      <c r="C2458" s="4" t="s">
        <v>197</v>
      </c>
      <c r="D2458" s="4" t="s">
        <v>196</v>
      </c>
      <c r="E2458" s="4"/>
      <c r="F2458" s="14" t="s">
        <v>601</v>
      </c>
      <c r="G2458" s="5">
        <f t="shared" ref="G2458:I2458" si="1735">G2459+G2461</f>
        <v>57.3</v>
      </c>
      <c r="H2458" s="5">
        <f t="shared" si="1735"/>
        <v>85.899999999999991</v>
      </c>
      <c r="I2458" s="5">
        <f t="shared" si="1735"/>
        <v>63.9</v>
      </c>
      <c r="J2458" s="5">
        <f t="shared" ref="J2458" si="1736">J2459+J2461</f>
        <v>0</v>
      </c>
      <c r="K2458" s="19"/>
    </row>
    <row r="2459" spans="1:11" ht="31.5" x14ac:dyDescent="0.25">
      <c r="A2459" s="4" t="s">
        <v>248</v>
      </c>
      <c r="B2459" s="4" t="s">
        <v>81</v>
      </c>
      <c r="C2459" s="4" t="s">
        <v>197</v>
      </c>
      <c r="D2459" s="4" t="s">
        <v>196</v>
      </c>
      <c r="E2459" s="4" t="s">
        <v>15</v>
      </c>
      <c r="F2459" s="14" t="s">
        <v>560</v>
      </c>
      <c r="G2459" s="5">
        <f t="shared" ref="G2459:I2459" si="1737">G2460</f>
        <v>53.3</v>
      </c>
      <c r="H2459" s="5">
        <f t="shared" si="1737"/>
        <v>80.8</v>
      </c>
      <c r="I2459" s="5">
        <f t="shared" si="1737"/>
        <v>58.8</v>
      </c>
      <c r="J2459" s="5">
        <f t="shared" ref="J2459" si="1738">J2460</f>
        <v>0</v>
      </c>
      <c r="K2459" s="19"/>
    </row>
    <row r="2460" spans="1:11" ht="31.5" x14ac:dyDescent="0.25">
      <c r="A2460" s="4" t="s">
        <v>248</v>
      </c>
      <c r="B2460" s="4" t="s">
        <v>81</v>
      </c>
      <c r="C2460" s="4" t="s">
        <v>197</v>
      </c>
      <c r="D2460" s="4" t="s">
        <v>196</v>
      </c>
      <c r="E2460" s="4" t="s">
        <v>16</v>
      </c>
      <c r="F2460" s="14" t="s">
        <v>561</v>
      </c>
      <c r="G2460" s="5">
        <v>53.3</v>
      </c>
      <c r="H2460" s="5">
        <v>80.8</v>
      </c>
      <c r="I2460" s="5">
        <v>58.8</v>
      </c>
      <c r="J2460" s="5"/>
      <c r="K2460" s="19"/>
    </row>
    <row r="2461" spans="1:11" x14ac:dyDescent="0.25">
      <c r="A2461" s="4" t="s">
        <v>248</v>
      </c>
      <c r="B2461" s="4" t="s">
        <v>81</v>
      </c>
      <c r="C2461" s="4" t="s">
        <v>197</v>
      </c>
      <c r="D2461" s="4" t="s">
        <v>196</v>
      </c>
      <c r="E2461" s="4" t="s">
        <v>17</v>
      </c>
      <c r="F2461" s="14" t="s">
        <v>576</v>
      </c>
      <c r="G2461" s="5">
        <f t="shared" ref="G2461:I2461" si="1739">G2462</f>
        <v>4</v>
      </c>
      <c r="H2461" s="5">
        <f t="shared" si="1739"/>
        <v>5.0999999999999996</v>
      </c>
      <c r="I2461" s="5">
        <f t="shared" si="1739"/>
        <v>5.0999999999999996</v>
      </c>
      <c r="J2461" s="5">
        <f t="shared" ref="J2461" si="1740">J2462</f>
        <v>0</v>
      </c>
      <c r="K2461" s="19"/>
    </row>
    <row r="2462" spans="1:11" x14ac:dyDescent="0.25">
      <c r="A2462" s="4" t="s">
        <v>248</v>
      </c>
      <c r="B2462" s="4" t="s">
        <v>81</v>
      </c>
      <c r="C2462" s="4" t="s">
        <v>197</v>
      </c>
      <c r="D2462" s="4" t="s">
        <v>196</v>
      </c>
      <c r="E2462" s="4" t="s">
        <v>24</v>
      </c>
      <c r="F2462" s="14" t="s">
        <v>579</v>
      </c>
      <c r="G2462" s="5">
        <v>4</v>
      </c>
      <c r="H2462" s="5">
        <v>5.0999999999999996</v>
      </c>
      <c r="I2462" s="5">
        <v>5.0999999999999996</v>
      </c>
      <c r="J2462" s="5"/>
      <c r="K2462" s="19"/>
    </row>
    <row r="2463" spans="1:11" ht="31.5" x14ac:dyDescent="0.25">
      <c r="A2463" s="4" t="s">
        <v>248</v>
      </c>
      <c r="B2463" s="4" t="s">
        <v>81</v>
      </c>
      <c r="C2463" s="4" t="s">
        <v>197</v>
      </c>
      <c r="D2463" s="4" t="s">
        <v>26</v>
      </c>
      <c r="E2463" s="4"/>
      <c r="F2463" s="14" t="s">
        <v>847</v>
      </c>
      <c r="G2463" s="5">
        <f>G2464</f>
        <v>6.3</v>
      </c>
      <c r="H2463" s="5">
        <f t="shared" ref="H2463:J2466" si="1741">H2464</f>
        <v>6.3</v>
      </c>
      <c r="I2463" s="5">
        <f t="shared" si="1741"/>
        <v>6.3</v>
      </c>
      <c r="J2463" s="5">
        <f t="shared" si="1741"/>
        <v>0</v>
      </c>
      <c r="K2463" s="19"/>
    </row>
    <row r="2464" spans="1:11" x14ac:dyDescent="0.25">
      <c r="A2464" s="4" t="s">
        <v>248</v>
      </c>
      <c r="B2464" s="4" t="s">
        <v>81</v>
      </c>
      <c r="C2464" s="4" t="s">
        <v>197</v>
      </c>
      <c r="D2464" s="4" t="s">
        <v>27</v>
      </c>
      <c r="E2464" s="4"/>
      <c r="F2464" s="14" t="s">
        <v>1100</v>
      </c>
      <c r="G2464" s="5">
        <f>G2465</f>
        <v>6.3</v>
      </c>
      <c r="H2464" s="5">
        <f t="shared" si="1741"/>
        <v>6.3</v>
      </c>
      <c r="I2464" s="5">
        <f t="shared" si="1741"/>
        <v>6.3</v>
      </c>
      <c r="J2464" s="5">
        <f t="shared" si="1741"/>
        <v>0</v>
      </c>
      <c r="K2464" s="19"/>
    </row>
    <row r="2465" spans="1:11" ht="31.5" x14ac:dyDescent="0.25">
      <c r="A2465" s="4" t="s">
        <v>248</v>
      </c>
      <c r="B2465" s="4" t="s">
        <v>81</v>
      </c>
      <c r="C2465" s="4" t="s">
        <v>197</v>
      </c>
      <c r="D2465" s="4" t="s">
        <v>307</v>
      </c>
      <c r="E2465" s="4"/>
      <c r="F2465" s="14" t="s">
        <v>866</v>
      </c>
      <c r="G2465" s="5">
        <f>G2466</f>
        <v>6.3</v>
      </c>
      <c r="H2465" s="5">
        <f t="shared" si="1741"/>
        <v>6.3</v>
      </c>
      <c r="I2465" s="5">
        <f t="shared" si="1741"/>
        <v>6.3</v>
      </c>
      <c r="J2465" s="5">
        <f t="shared" si="1741"/>
        <v>0</v>
      </c>
      <c r="K2465" s="19"/>
    </row>
    <row r="2466" spans="1:11" ht="31.5" x14ac:dyDescent="0.25">
      <c r="A2466" s="4" t="s">
        <v>248</v>
      </c>
      <c r="B2466" s="4" t="s">
        <v>81</v>
      </c>
      <c r="C2466" s="4" t="s">
        <v>197</v>
      </c>
      <c r="D2466" s="4" t="s">
        <v>307</v>
      </c>
      <c r="E2466" s="4" t="s">
        <v>15</v>
      </c>
      <c r="F2466" s="14" t="s">
        <v>560</v>
      </c>
      <c r="G2466" s="5">
        <f>G2467</f>
        <v>6.3</v>
      </c>
      <c r="H2466" s="5">
        <f t="shared" si="1741"/>
        <v>6.3</v>
      </c>
      <c r="I2466" s="5">
        <f t="shared" si="1741"/>
        <v>6.3</v>
      </c>
      <c r="J2466" s="5">
        <f t="shared" si="1741"/>
        <v>0</v>
      </c>
      <c r="K2466" s="19"/>
    </row>
    <row r="2467" spans="1:11" ht="31.5" x14ac:dyDescent="0.25">
      <c r="A2467" s="4" t="s">
        <v>248</v>
      </c>
      <c r="B2467" s="4" t="s">
        <v>81</v>
      </c>
      <c r="C2467" s="4" t="s">
        <v>197</v>
      </c>
      <c r="D2467" s="4" t="s">
        <v>307</v>
      </c>
      <c r="E2467" s="4" t="s">
        <v>16</v>
      </c>
      <c r="F2467" s="14" t="s">
        <v>561</v>
      </c>
      <c r="G2467" s="5">
        <v>6.3</v>
      </c>
      <c r="H2467" s="5">
        <v>6.3</v>
      </c>
      <c r="I2467" s="5">
        <v>6.3</v>
      </c>
      <c r="J2467" s="5"/>
      <c r="K2467" s="19"/>
    </row>
    <row r="2468" spans="1:11" s="3" customFormat="1" x14ac:dyDescent="0.25">
      <c r="A2468" s="7" t="s">
        <v>248</v>
      </c>
      <c r="B2468" s="7" t="s">
        <v>34</v>
      </c>
      <c r="C2468" s="7"/>
      <c r="D2468" s="7"/>
      <c r="E2468" s="7"/>
      <c r="F2468" s="28" t="s">
        <v>518</v>
      </c>
      <c r="G2468" s="8">
        <f t="shared" ref="G2468:I2468" si="1742">G2469+G2498</f>
        <v>73945.8</v>
      </c>
      <c r="H2468" s="8">
        <f t="shared" si="1742"/>
        <v>33674.400000000001</v>
      </c>
      <c r="I2468" s="8">
        <f t="shared" si="1742"/>
        <v>95816.8</v>
      </c>
      <c r="J2468" s="8">
        <f>J2469+J2498</f>
        <v>0</v>
      </c>
      <c r="K2468" s="17"/>
    </row>
    <row r="2469" spans="1:11" s="10" customFormat="1" x14ac:dyDescent="0.25">
      <c r="A2469" s="9" t="s">
        <v>248</v>
      </c>
      <c r="B2469" s="9" t="s">
        <v>34</v>
      </c>
      <c r="C2469" s="9" t="s">
        <v>97</v>
      </c>
      <c r="D2469" s="9"/>
      <c r="E2469" s="9"/>
      <c r="F2469" s="13" t="s">
        <v>538</v>
      </c>
      <c r="G2469" s="11">
        <f t="shared" ref="G2469:I2469" si="1743">G2470+G2487+G2492</f>
        <v>73888.5</v>
      </c>
      <c r="H2469" s="11">
        <f t="shared" si="1743"/>
        <v>33603.1</v>
      </c>
      <c r="I2469" s="11">
        <f t="shared" si="1743"/>
        <v>95749.1</v>
      </c>
      <c r="J2469" s="11">
        <f>J2470+J2487+J2492</f>
        <v>0</v>
      </c>
      <c r="K2469" s="18"/>
    </row>
    <row r="2470" spans="1:11" ht="31.5" x14ac:dyDescent="0.25">
      <c r="A2470" s="4" t="s">
        <v>248</v>
      </c>
      <c r="B2470" s="4" t="s">
        <v>34</v>
      </c>
      <c r="C2470" s="4" t="s">
        <v>97</v>
      </c>
      <c r="D2470" s="4" t="s">
        <v>206</v>
      </c>
      <c r="E2470" s="4"/>
      <c r="F2470" s="14" t="s">
        <v>1061</v>
      </c>
      <c r="G2470" s="5">
        <f t="shared" ref="G2470:I2470" si="1744">G2471</f>
        <v>73248</v>
      </c>
      <c r="H2470" s="5">
        <f t="shared" si="1744"/>
        <v>32962.6</v>
      </c>
      <c r="I2470" s="5">
        <f t="shared" si="1744"/>
        <v>95108.6</v>
      </c>
      <c r="J2470" s="5">
        <f t="shared" ref="J2470" si="1745">J2471</f>
        <v>0</v>
      </c>
      <c r="K2470" s="19"/>
    </row>
    <row r="2471" spans="1:11" ht="31.5" x14ac:dyDescent="0.25">
      <c r="A2471" s="4" t="s">
        <v>248</v>
      </c>
      <c r="B2471" s="4" t="s">
        <v>34</v>
      </c>
      <c r="C2471" s="4" t="s">
        <v>97</v>
      </c>
      <c r="D2471" s="4" t="s">
        <v>207</v>
      </c>
      <c r="E2471" s="4"/>
      <c r="F2471" s="14" t="s">
        <v>1379</v>
      </c>
      <c r="G2471" s="5">
        <f>G2472+G2483+G2479</f>
        <v>73248</v>
      </c>
      <c r="H2471" s="5">
        <f t="shared" ref="H2471:J2471" si="1746">H2472+H2483+H2479</f>
        <v>32962.6</v>
      </c>
      <c r="I2471" s="5">
        <f t="shared" si="1746"/>
        <v>95108.6</v>
      </c>
      <c r="J2471" s="5">
        <f t="shared" si="1746"/>
        <v>0</v>
      </c>
      <c r="K2471" s="19"/>
    </row>
    <row r="2472" spans="1:11" ht="47.25" x14ac:dyDescent="0.25">
      <c r="A2472" s="4" t="s">
        <v>248</v>
      </c>
      <c r="B2472" s="4" t="s">
        <v>34</v>
      </c>
      <c r="C2472" s="4" t="s">
        <v>97</v>
      </c>
      <c r="D2472" s="4" t="s">
        <v>208</v>
      </c>
      <c r="E2472" s="4"/>
      <c r="F2472" s="14" t="s">
        <v>1263</v>
      </c>
      <c r="G2472" s="5">
        <f t="shared" ref="G2472:I2472" si="1747">G2473+G2476</f>
        <v>32340.799999999999</v>
      </c>
      <c r="H2472" s="5">
        <f t="shared" si="1747"/>
        <v>32962.6</v>
      </c>
      <c r="I2472" s="5">
        <f t="shared" si="1747"/>
        <v>32962.6</v>
      </c>
      <c r="J2472" s="5">
        <f t="shared" ref="J2472" si="1748">J2473+J2476</f>
        <v>0</v>
      </c>
      <c r="K2472" s="19"/>
    </row>
    <row r="2473" spans="1:11" x14ac:dyDescent="0.25">
      <c r="A2473" s="4" t="s">
        <v>248</v>
      </c>
      <c r="B2473" s="4" t="s">
        <v>34</v>
      </c>
      <c r="C2473" s="4" t="s">
        <v>97</v>
      </c>
      <c r="D2473" s="4" t="s">
        <v>200</v>
      </c>
      <c r="E2473" s="4"/>
      <c r="F2473" s="14" t="s">
        <v>638</v>
      </c>
      <c r="G2473" s="5">
        <f t="shared" ref="G2473:I2474" si="1749">G2474</f>
        <v>31309.200000000001</v>
      </c>
      <c r="H2473" s="5">
        <f t="shared" si="1749"/>
        <v>31931</v>
      </c>
      <c r="I2473" s="5">
        <f t="shared" si="1749"/>
        <v>31931</v>
      </c>
      <c r="J2473" s="5">
        <f t="shared" ref="J2473:J2474" si="1750">J2474</f>
        <v>0</v>
      </c>
      <c r="K2473" s="19"/>
    </row>
    <row r="2474" spans="1:11" ht="31.5" x14ac:dyDescent="0.25">
      <c r="A2474" s="4" t="s">
        <v>248</v>
      </c>
      <c r="B2474" s="4" t="s">
        <v>34</v>
      </c>
      <c r="C2474" s="4" t="s">
        <v>97</v>
      </c>
      <c r="D2474" s="4" t="s">
        <v>200</v>
      </c>
      <c r="E2474" s="4" t="s">
        <v>15</v>
      </c>
      <c r="F2474" s="14" t="s">
        <v>560</v>
      </c>
      <c r="G2474" s="5">
        <f t="shared" si="1749"/>
        <v>31309.200000000001</v>
      </c>
      <c r="H2474" s="5">
        <f t="shared" si="1749"/>
        <v>31931</v>
      </c>
      <c r="I2474" s="5">
        <f t="shared" si="1749"/>
        <v>31931</v>
      </c>
      <c r="J2474" s="5">
        <f t="shared" si="1750"/>
        <v>0</v>
      </c>
      <c r="K2474" s="19"/>
    </row>
    <row r="2475" spans="1:11" ht="31.5" x14ac:dyDescent="0.25">
      <c r="A2475" s="4" t="s">
        <v>248</v>
      </c>
      <c r="B2475" s="4" t="s">
        <v>34</v>
      </c>
      <c r="C2475" s="4" t="s">
        <v>97</v>
      </c>
      <c r="D2475" s="4" t="s">
        <v>200</v>
      </c>
      <c r="E2475" s="4" t="s">
        <v>16</v>
      </c>
      <c r="F2475" s="14" t="s">
        <v>561</v>
      </c>
      <c r="G2475" s="5">
        <v>31309.200000000001</v>
      </c>
      <c r="H2475" s="5">
        <v>31931</v>
      </c>
      <c r="I2475" s="5">
        <v>31931</v>
      </c>
      <c r="J2475" s="5"/>
      <c r="K2475" s="19"/>
    </row>
    <row r="2476" spans="1:11" ht="31.5" x14ac:dyDescent="0.25">
      <c r="A2476" s="4" t="s">
        <v>248</v>
      </c>
      <c r="B2476" s="4" t="s">
        <v>34</v>
      </c>
      <c r="C2476" s="4" t="s">
        <v>97</v>
      </c>
      <c r="D2476" s="4" t="s">
        <v>201</v>
      </c>
      <c r="E2476" s="4"/>
      <c r="F2476" s="14" t="s">
        <v>639</v>
      </c>
      <c r="G2476" s="5">
        <f t="shared" ref="G2476:I2477" si="1751">G2477</f>
        <v>1031.5999999999999</v>
      </c>
      <c r="H2476" s="5">
        <f t="shared" si="1751"/>
        <v>1031.5999999999999</v>
      </c>
      <c r="I2476" s="5">
        <f t="shared" si="1751"/>
        <v>1031.5999999999999</v>
      </c>
      <c r="J2476" s="5">
        <f t="shared" ref="J2476:J2477" si="1752">J2477</f>
        <v>0</v>
      </c>
      <c r="K2476" s="19"/>
    </row>
    <row r="2477" spans="1:11" ht="31.5" x14ac:dyDescent="0.25">
      <c r="A2477" s="4" t="s">
        <v>248</v>
      </c>
      <c r="B2477" s="4" t="s">
        <v>34</v>
      </c>
      <c r="C2477" s="4" t="s">
        <v>97</v>
      </c>
      <c r="D2477" s="4" t="s">
        <v>201</v>
      </c>
      <c r="E2477" s="4" t="s">
        <v>15</v>
      </c>
      <c r="F2477" s="14" t="s">
        <v>560</v>
      </c>
      <c r="G2477" s="5">
        <f t="shared" si="1751"/>
        <v>1031.5999999999999</v>
      </c>
      <c r="H2477" s="5">
        <f t="shared" si="1751"/>
        <v>1031.5999999999999</v>
      </c>
      <c r="I2477" s="5">
        <f t="shared" si="1751"/>
        <v>1031.5999999999999</v>
      </c>
      <c r="J2477" s="5">
        <f t="shared" si="1752"/>
        <v>0</v>
      </c>
      <c r="K2477" s="19"/>
    </row>
    <row r="2478" spans="1:11" ht="31.5" x14ac:dyDescent="0.25">
      <c r="A2478" s="4" t="s">
        <v>248</v>
      </c>
      <c r="B2478" s="4" t="s">
        <v>34</v>
      </c>
      <c r="C2478" s="4" t="s">
        <v>97</v>
      </c>
      <c r="D2478" s="4" t="s">
        <v>201</v>
      </c>
      <c r="E2478" s="4" t="s">
        <v>16</v>
      </c>
      <c r="F2478" s="14" t="s">
        <v>561</v>
      </c>
      <c r="G2478" s="5">
        <v>1031.5999999999999</v>
      </c>
      <c r="H2478" s="5">
        <v>1031.5999999999999</v>
      </c>
      <c r="I2478" s="5">
        <v>1031.5999999999999</v>
      </c>
      <c r="J2478" s="5"/>
      <c r="K2478" s="19"/>
    </row>
    <row r="2479" spans="1:11" ht="63" x14ac:dyDescent="0.25">
      <c r="A2479" s="4" t="s">
        <v>248</v>
      </c>
      <c r="B2479" s="4" t="s">
        <v>34</v>
      </c>
      <c r="C2479" s="4" t="s">
        <v>97</v>
      </c>
      <c r="D2479" s="4" t="s">
        <v>906</v>
      </c>
      <c r="E2479" s="4"/>
      <c r="F2479" s="14" t="s">
        <v>1268</v>
      </c>
      <c r="G2479" s="5">
        <f>G2480</f>
        <v>40907.200000000004</v>
      </c>
      <c r="H2479" s="5">
        <f t="shared" ref="H2479:J2481" si="1753">H2480</f>
        <v>0</v>
      </c>
      <c r="I2479" s="5">
        <f t="shared" si="1753"/>
        <v>0</v>
      </c>
      <c r="J2479" s="5">
        <f t="shared" si="1753"/>
        <v>0</v>
      </c>
      <c r="K2479" s="19"/>
    </row>
    <row r="2480" spans="1:11" ht="63" x14ac:dyDescent="0.25">
      <c r="A2480" s="4" t="s">
        <v>248</v>
      </c>
      <c r="B2480" s="4" t="s">
        <v>34</v>
      </c>
      <c r="C2480" s="4" t="s">
        <v>97</v>
      </c>
      <c r="D2480" s="4" t="s">
        <v>1052</v>
      </c>
      <c r="E2480" s="4"/>
      <c r="F2480" s="14" t="s">
        <v>641</v>
      </c>
      <c r="G2480" s="5">
        <f>G2481</f>
        <v>40907.200000000004</v>
      </c>
      <c r="H2480" s="5">
        <f t="shared" si="1753"/>
        <v>0</v>
      </c>
      <c r="I2480" s="5">
        <f t="shared" si="1753"/>
        <v>0</v>
      </c>
      <c r="J2480" s="5">
        <f t="shared" si="1753"/>
        <v>0</v>
      </c>
      <c r="K2480" s="19"/>
    </row>
    <row r="2481" spans="1:11" ht="31.5" x14ac:dyDescent="0.25">
      <c r="A2481" s="4" t="s">
        <v>248</v>
      </c>
      <c r="B2481" s="4" t="s">
        <v>34</v>
      </c>
      <c r="C2481" s="4" t="s">
        <v>97</v>
      </c>
      <c r="D2481" s="4" t="s">
        <v>1052</v>
      </c>
      <c r="E2481" s="4" t="s">
        <v>15</v>
      </c>
      <c r="F2481" s="14" t="s">
        <v>560</v>
      </c>
      <c r="G2481" s="5">
        <f>G2482</f>
        <v>40907.200000000004</v>
      </c>
      <c r="H2481" s="5">
        <f t="shared" si="1753"/>
        <v>0</v>
      </c>
      <c r="I2481" s="5">
        <f t="shared" si="1753"/>
        <v>0</v>
      </c>
      <c r="J2481" s="5">
        <f t="shared" si="1753"/>
        <v>0</v>
      </c>
      <c r="K2481" s="19"/>
    </row>
    <row r="2482" spans="1:11" ht="31.5" x14ac:dyDescent="0.25">
      <c r="A2482" s="4" t="s">
        <v>248</v>
      </c>
      <c r="B2482" s="4" t="s">
        <v>34</v>
      </c>
      <c r="C2482" s="4" t="s">
        <v>97</v>
      </c>
      <c r="D2482" s="4" t="s">
        <v>1052</v>
      </c>
      <c r="E2482" s="4" t="s">
        <v>16</v>
      </c>
      <c r="F2482" s="14" t="s">
        <v>561</v>
      </c>
      <c r="G2482" s="5">
        <v>40907.200000000004</v>
      </c>
      <c r="H2482" s="5">
        <v>0</v>
      </c>
      <c r="I2482" s="5">
        <v>0</v>
      </c>
      <c r="J2482" s="5"/>
      <c r="K2482" s="19"/>
    </row>
    <row r="2483" spans="1:11" ht="94.5" x14ac:dyDescent="0.25">
      <c r="A2483" s="4" t="s">
        <v>248</v>
      </c>
      <c r="B2483" s="4" t="s">
        <v>34</v>
      </c>
      <c r="C2483" s="4" t="s">
        <v>97</v>
      </c>
      <c r="D2483" s="4" t="s">
        <v>1017</v>
      </c>
      <c r="E2483" s="4"/>
      <c r="F2483" s="14" t="s">
        <v>1015</v>
      </c>
      <c r="G2483" s="5">
        <f t="shared" ref="G2483:I2485" si="1754">G2484</f>
        <v>0</v>
      </c>
      <c r="H2483" s="5">
        <f t="shared" si="1754"/>
        <v>0</v>
      </c>
      <c r="I2483" s="5">
        <f t="shared" si="1754"/>
        <v>62146</v>
      </c>
      <c r="J2483" s="5">
        <f t="shared" ref="J2483:J2485" si="1755">J2484</f>
        <v>0</v>
      </c>
      <c r="K2483" s="19"/>
    </row>
    <row r="2484" spans="1:11" ht="78.75" x14ac:dyDescent="0.25">
      <c r="A2484" s="4" t="s">
        <v>248</v>
      </c>
      <c r="B2484" s="4" t="s">
        <v>34</v>
      </c>
      <c r="C2484" s="4" t="s">
        <v>97</v>
      </c>
      <c r="D2484" s="4" t="s">
        <v>1019</v>
      </c>
      <c r="E2484" s="4"/>
      <c r="F2484" s="14" t="s">
        <v>1018</v>
      </c>
      <c r="G2484" s="5">
        <f t="shared" si="1754"/>
        <v>0</v>
      </c>
      <c r="H2484" s="5">
        <f t="shared" si="1754"/>
        <v>0</v>
      </c>
      <c r="I2484" s="5">
        <f t="shared" si="1754"/>
        <v>62146</v>
      </c>
      <c r="J2484" s="5">
        <f t="shared" si="1755"/>
        <v>0</v>
      </c>
      <c r="K2484" s="19"/>
    </row>
    <row r="2485" spans="1:11" ht="31.5" x14ac:dyDescent="0.25">
      <c r="A2485" s="4" t="s">
        <v>248</v>
      </c>
      <c r="B2485" s="4" t="s">
        <v>34</v>
      </c>
      <c r="C2485" s="4" t="s">
        <v>97</v>
      </c>
      <c r="D2485" s="4" t="s">
        <v>1019</v>
      </c>
      <c r="E2485" s="4" t="s">
        <v>15</v>
      </c>
      <c r="F2485" s="14" t="s">
        <v>560</v>
      </c>
      <c r="G2485" s="5">
        <f t="shared" si="1754"/>
        <v>0</v>
      </c>
      <c r="H2485" s="5">
        <f t="shared" si="1754"/>
        <v>0</v>
      </c>
      <c r="I2485" s="5">
        <f t="shared" si="1754"/>
        <v>62146</v>
      </c>
      <c r="J2485" s="5">
        <f t="shared" si="1755"/>
        <v>0</v>
      </c>
      <c r="K2485" s="19"/>
    </row>
    <row r="2486" spans="1:11" ht="31.5" x14ac:dyDescent="0.25">
      <c r="A2486" s="4" t="s">
        <v>248</v>
      </c>
      <c r="B2486" s="4" t="s">
        <v>34</v>
      </c>
      <c r="C2486" s="4" t="s">
        <v>97</v>
      </c>
      <c r="D2486" s="4" t="s">
        <v>1019</v>
      </c>
      <c r="E2486" s="4" t="s">
        <v>16</v>
      </c>
      <c r="F2486" s="14" t="s">
        <v>561</v>
      </c>
      <c r="G2486" s="5">
        <v>0</v>
      </c>
      <c r="H2486" s="5">
        <v>0</v>
      </c>
      <c r="I2486" s="5">
        <v>62146</v>
      </c>
      <c r="J2486" s="5"/>
      <c r="K2486" s="19"/>
    </row>
    <row r="2487" spans="1:11" ht="31.5" x14ac:dyDescent="0.25">
      <c r="A2487" s="4" t="s">
        <v>248</v>
      </c>
      <c r="B2487" s="4" t="s">
        <v>34</v>
      </c>
      <c r="C2487" s="4" t="s">
        <v>97</v>
      </c>
      <c r="D2487" s="4" t="s">
        <v>209</v>
      </c>
      <c r="E2487" s="4"/>
      <c r="F2487" s="14" t="s">
        <v>1274</v>
      </c>
      <c r="G2487" s="5">
        <f t="shared" ref="G2487:I2490" si="1756">G2488</f>
        <v>512.6</v>
      </c>
      <c r="H2487" s="5">
        <f t="shared" si="1756"/>
        <v>512.6</v>
      </c>
      <c r="I2487" s="5">
        <f t="shared" si="1756"/>
        <v>512.6</v>
      </c>
      <c r="J2487" s="5">
        <f t="shared" ref="J2487:J2490" si="1757">J2488</f>
        <v>0</v>
      </c>
      <c r="K2487" s="19"/>
    </row>
    <row r="2488" spans="1:11" ht="31.5" x14ac:dyDescent="0.25">
      <c r="A2488" s="4" t="s">
        <v>248</v>
      </c>
      <c r="B2488" s="4" t="s">
        <v>34</v>
      </c>
      <c r="C2488" s="4" t="s">
        <v>97</v>
      </c>
      <c r="D2488" s="4" t="s">
        <v>210</v>
      </c>
      <c r="E2488" s="4"/>
      <c r="F2488" s="14" t="s">
        <v>1275</v>
      </c>
      <c r="G2488" s="5">
        <f t="shared" si="1756"/>
        <v>512.6</v>
      </c>
      <c r="H2488" s="5">
        <f t="shared" si="1756"/>
        <v>512.6</v>
      </c>
      <c r="I2488" s="5">
        <f t="shared" si="1756"/>
        <v>512.6</v>
      </c>
      <c r="J2488" s="5">
        <f t="shared" si="1757"/>
        <v>0</v>
      </c>
      <c r="K2488" s="19"/>
    </row>
    <row r="2489" spans="1:11" ht="47.25" x14ac:dyDescent="0.25">
      <c r="A2489" s="4" t="s">
        <v>248</v>
      </c>
      <c r="B2489" s="4" t="s">
        <v>34</v>
      </c>
      <c r="C2489" s="4" t="s">
        <v>97</v>
      </c>
      <c r="D2489" s="4" t="s">
        <v>202</v>
      </c>
      <c r="E2489" s="4"/>
      <c r="F2489" s="14" t="s">
        <v>1281</v>
      </c>
      <c r="G2489" s="5">
        <f t="shared" si="1756"/>
        <v>512.6</v>
      </c>
      <c r="H2489" s="5">
        <f t="shared" si="1756"/>
        <v>512.6</v>
      </c>
      <c r="I2489" s="5">
        <f t="shared" si="1756"/>
        <v>512.6</v>
      </c>
      <c r="J2489" s="5">
        <f t="shared" si="1757"/>
        <v>0</v>
      </c>
      <c r="K2489" s="19"/>
    </row>
    <row r="2490" spans="1:11" ht="31.5" x14ac:dyDescent="0.25">
      <c r="A2490" s="4" t="s">
        <v>248</v>
      </c>
      <c r="B2490" s="4" t="s">
        <v>34</v>
      </c>
      <c r="C2490" s="4" t="s">
        <v>97</v>
      </c>
      <c r="D2490" s="4" t="s">
        <v>202</v>
      </c>
      <c r="E2490" s="4" t="s">
        <v>15</v>
      </c>
      <c r="F2490" s="14" t="s">
        <v>560</v>
      </c>
      <c r="G2490" s="5">
        <f t="shared" si="1756"/>
        <v>512.6</v>
      </c>
      <c r="H2490" s="5">
        <f t="shared" si="1756"/>
        <v>512.6</v>
      </c>
      <c r="I2490" s="5">
        <f t="shared" si="1756"/>
        <v>512.6</v>
      </c>
      <c r="J2490" s="5">
        <f t="shared" si="1757"/>
        <v>0</v>
      </c>
      <c r="K2490" s="19"/>
    </row>
    <row r="2491" spans="1:11" ht="31.5" x14ac:dyDescent="0.25">
      <c r="A2491" s="4" t="s">
        <v>248</v>
      </c>
      <c r="B2491" s="4" t="s">
        <v>34</v>
      </c>
      <c r="C2491" s="4" t="s">
        <v>97</v>
      </c>
      <c r="D2491" s="4" t="s">
        <v>202</v>
      </c>
      <c r="E2491" s="4" t="s">
        <v>16</v>
      </c>
      <c r="F2491" s="14" t="s">
        <v>561</v>
      </c>
      <c r="G2491" s="5">
        <v>512.6</v>
      </c>
      <c r="H2491" s="5">
        <v>512.6</v>
      </c>
      <c r="I2491" s="5">
        <v>512.6</v>
      </c>
      <c r="J2491" s="5"/>
      <c r="K2491" s="19"/>
    </row>
    <row r="2492" spans="1:11" ht="47.25" x14ac:dyDescent="0.25">
      <c r="A2492" s="4" t="s">
        <v>248</v>
      </c>
      <c r="B2492" s="4" t="s">
        <v>34</v>
      </c>
      <c r="C2492" s="4" t="s">
        <v>97</v>
      </c>
      <c r="D2492" s="4" t="s">
        <v>36</v>
      </c>
      <c r="E2492" s="4"/>
      <c r="F2492" s="14" t="s">
        <v>1291</v>
      </c>
      <c r="G2492" s="5">
        <f t="shared" ref="G2492:I2496" si="1758">G2493</f>
        <v>127.9</v>
      </c>
      <c r="H2492" s="5">
        <f t="shared" si="1758"/>
        <v>127.9</v>
      </c>
      <c r="I2492" s="5">
        <f t="shared" si="1758"/>
        <v>127.9</v>
      </c>
      <c r="J2492" s="5">
        <f t="shared" ref="J2492:J2496" si="1759">J2493</f>
        <v>0</v>
      </c>
      <c r="K2492" s="19"/>
    </row>
    <row r="2493" spans="1:11" ht="47.25" x14ac:dyDescent="0.25">
      <c r="A2493" s="4" t="s">
        <v>248</v>
      </c>
      <c r="B2493" s="4" t="s">
        <v>34</v>
      </c>
      <c r="C2493" s="4" t="s">
        <v>97</v>
      </c>
      <c r="D2493" s="4" t="s">
        <v>37</v>
      </c>
      <c r="E2493" s="4"/>
      <c r="F2493" s="14" t="s">
        <v>1292</v>
      </c>
      <c r="G2493" s="5">
        <f t="shared" si="1758"/>
        <v>127.9</v>
      </c>
      <c r="H2493" s="5">
        <f t="shared" si="1758"/>
        <v>127.9</v>
      </c>
      <c r="I2493" s="5">
        <f t="shared" si="1758"/>
        <v>127.9</v>
      </c>
      <c r="J2493" s="5">
        <f t="shared" si="1759"/>
        <v>0</v>
      </c>
      <c r="K2493" s="19"/>
    </row>
    <row r="2494" spans="1:11" ht="63" x14ac:dyDescent="0.25">
      <c r="A2494" s="4" t="s">
        <v>248</v>
      </c>
      <c r="B2494" s="4" t="s">
        <v>34</v>
      </c>
      <c r="C2494" s="4" t="s">
        <v>97</v>
      </c>
      <c r="D2494" s="4" t="s">
        <v>211</v>
      </c>
      <c r="E2494" s="4"/>
      <c r="F2494" s="14" t="s">
        <v>1296</v>
      </c>
      <c r="G2494" s="5">
        <f t="shared" si="1758"/>
        <v>127.9</v>
      </c>
      <c r="H2494" s="5">
        <f t="shared" si="1758"/>
        <v>127.9</v>
      </c>
      <c r="I2494" s="5">
        <f t="shared" si="1758"/>
        <v>127.9</v>
      </c>
      <c r="J2494" s="5">
        <f t="shared" si="1759"/>
        <v>0</v>
      </c>
      <c r="K2494" s="19"/>
    </row>
    <row r="2495" spans="1:11" x14ac:dyDescent="0.25">
      <c r="A2495" s="4" t="s">
        <v>248</v>
      </c>
      <c r="B2495" s="4" t="s">
        <v>34</v>
      </c>
      <c r="C2495" s="4" t="s">
        <v>97</v>
      </c>
      <c r="D2495" s="4" t="s">
        <v>203</v>
      </c>
      <c r="E2495" s="4"/>
      <c r="F2495" s="14" t="s">
        <v>658</v>
      </c>
      <c r="G2495" s="5">
        <f t="shared" si="1758"/>
        <v>127.9</v>
      </c>
      <c r="H2495" s="5">
        <f t="shared" si="1758"/>
        <v>127.9</v>
      </c>
      <c r="I2495" s="5">
        <f t="shared" si="1758"/>
        <v>127.9</v>
      </c>
      <c r="J2495" s="5">
        <f t="shared" si="1759"/>
        <v>0</v>
      </c>
      <c r="K2495" s="19"/>
    </row>
    <row r="2496" spans="1:11" ht="31.5" x14ac:dyDescent="0.25">
      <c r="A2496" s="4" t="s">
        <v>248</v>
      </c>
      <c r="B2496" s="4" t="s">
        <v>34</v>
      </c>
      <c r="C2496" s="4" t="s">
        <v>97</v>
      </c>
      <c r="D2496" s="4" t="s">
        <v>203</v>
      </c>
      <c r="E2496" s="4" t="s">
        <v>15</v>
      </c>
      <c r="F2496" s="14" t="s">
        <v>560</v>
      </c>
      <c r="G2496" s="5">
        <f t="shared" si="1758"/>
        <v>127.9</v>
      </c>
      <c r="H2496" s="5">
        <f t="shared" si="1758"/>
        <v>127.9</v>
      </c>
      <c r="I2496" s="5">
        <f t="shared" si="1758"/>
        <v>127.9</v>
      </c>
      <c r="J2496" s="5">
        <f t="shared" si="1759"/>
        <v>0</v>
      </c>
      <c r="K2496" s="19"/>
    </row>
    <row r="2497" spans="1:11" ht="31.5" x14ac:dyDescent="0.25">
      <c r="A2497" s="4" t="s">
        <v>248</v>
      </c>
      <c r="B2497" s="4" t="s">
        <v>34</v>
      </c>
      <c r="C2497" s="4" t="s">
        <v>97</v>
      </c>
      <c r="D2497" s="4" t="s">
        <v>203</v>
      </c>
      <c r="E2497" s="4" t="s">
        <v>16</v>
      </c>
      <c r="F2497" s="14" t="s">
        <v>561</v>
      </c>
      <c r="G2497" s="5">
        <v>127.9</v>
      </c>
      <c r="H2497" s="5">
        <v>127.9</v>
      </c>
      <c r="I2497" s="5">
        <v>127.9</v>
      </c>
      <c r="J2497" s="5"/>
      <c r="K2497" s="19"/>
    </row>
    <row r="2498" spans="1:11" s="10" customFormat="1" x14ac:dyDescent="0.25">
      <c r="A2498" s="9" t="s">
        <v>248</v>
      </c>
      <c r="B2498" s="9" t="s">
        <v>34</v>
      </c>
      <c r="C2498" s="9" t="s">
        <v>55</v>
      </c>
      <c r="D2498" s="9"/>
      <c r="E2498" s="9"/>
      <c r="F2498" s="13" t="s">
        <v>539</v>
      </c>
      <c r="G2498" s="11">
        <f>G2499</f>
        <v>57.3</v>
      </c>
      <c r="H2498" s="11">
        <f t="shared" ref="H2498:J2498" si="1760">H2499</f>
        <v>71.3</v>
      </c>
      <c r="I2498" s="11">
        <f t="shared" si="1760"/>
        <v>67.7</v>
      </c>
      <c r="J2498" s="11">
        <f t="shared" si="1760"/>
        <v>0</v>
      </c>
      <c r="K2498" s="18"/>
    </row>
    <row r="2499" spans="1:11" ht="31.5" x14ac:dyDescent="0.25">
      <c r="A2499" s="4" t="s">
        <v>248</v>
      </c>
      <c r="B2499" s="4" t="s">
        <v>34</v>
      </c>
      <c r="C2499" s="4" t="s">
        <v>55</v>
      </c>
      <c r="D2499" s="4" t="s">
        <v>209</v>
      </c>
      <c r="E2499" s="4"/>
      <c r="F2499" s="14" t="s">
        <v>1274</v>
      </c>
      <c r="G2499" s="5">
        <f t="shared" ref="G2499:I2502" si="1761">G2500</f>
        <v>57.3</v>
      </c>
      <c r="H2499" s="5">
        <f t="shared" si="1761"/>
        <v>71.3</v>
      </c>
      <c r="I2499" s="5">
        <f t="shared" si="1761"/>
        <v>67.7</v>
      </c>
      <c r="J2499" s="5">
        <f t="shared" ref="J2499:J2502" si="1762">J2500</f>
        <v>0</v>
      </c>
      <c r="K2499" s="19"/>
    </row>
    <row r="2500" spans="1:11" ht="31.5" x14ac:dyDescent="0.25">
      <c r="A2500" s="4" t="s">
        <v>248</v>
      </c>
      <c r="B2500" s="4" t="s">
        <v>34</v>
      </c>
      <c r="C2500" s="4" t="s">
        <v>55</v>
      </c>
      <c r="D2500" s="4" t="s">
        <v>210</v>
      </c>
      <c r="E2500" s="4"/>
      <c r="F2500" s="14" t="s">
        <v>1275</v>
      </c>
      <c r="G2500" s="5">
        <f t="shared" si="1761"/>
        <v>57.3</v>
      </c>
      <c r="H2500" s="5">
        <f t="shared" si="1761"/>
        <v>71.3</v>
      </c>
      <c r="I2500" s="5">
        <f t="shared" si="1761"/>
        <v>67.7</v>
      </c>
      <c r="J2500" s="5">
        <f t="shared" si="1762"/>
        <v>0</v>
      </c>
      <c r="K2500" s="19"/>
    </row>
    <row r="2501" spans="1:11" ht="47.25" x14ac:dyDescent="0.25">
      <c r="A2501" s="4" t="s">
        <v>248</v>
      </c>
      <c r="B2501" s="4" t="s">
        <v>34</v>
      </c>
      <c r="C2501" s="4" t="s">
        <v>55</v>
      </c>
      <c r="D2501" s="4" t="s">
        <v>215</v>
      </c>
      <c r="E2501" s="4"/>
      <c r="F2501" s="14" t="s">
        <v>1282</v>
      </c>
      <c r="G2501" s="5">
        <f t="shared" si="1761"/>
        <v>57.3</v>
      </c>
      <c r="H2501" s="5">
        <f t="shared" si="1761"/>
        <v>71.3</v>
      </c>
      <c r="I2501" s="5">
        <f t="shared" si="1761"/>
        <v>67.7</v>
      </c>
      <c r="J2501" s="5">
        <f t="shared" si="1762"/>
        <v>0</v>
      </c>
      <c r="K2501" s="19"/>
    </row>
    <row r="2502" spans="1:11" ht="31.5" x14ac:dyDescent="0.25">
      <c r="A2502" s="4" t="s">
        <v>248</v>
      </c>
      <c r="B2502" s="4" t="s">
        <v>34</v>
      </c>
      <c r="C2502" s="4" t="s">
        <v>55</v>
      </c>
      <c r="D2502" s="4" t="s">
        <v>215</v>
      </c>
      <c r="E2502" s="4" t="s">
        <v>15</v>
      </c>
      <c r="F2502" s="14" t="s">
        <v>560</v>
      </c>
      <c r="G2502" s="5">
        <f t="shared" si="1761"/>
        <v>57.3</v>
      </c>
      <c r="H2502" s="5">
        <f t="shared" si="1761"/>
        <v>71.3</v>
      </c>
      <c r="I2502" s="5">
        <f t="shared" si="1761"/>
        <v>67.7</v>
      </c>
      <c r="J2502" s="5">
        <f t="shared" si="1762"/>
        <v>0</v>
      </c>
      <c r="K2502" s="19"/>
    </row>
    <row r="2503" spans="1:11" ht="31.5" x14ac:dyDescent="0.25">
      <c r="A2503" s="4" t="s">
        <v>248</v>
      </c>
      <c r="B2503" s="4" t="s">
        <v>34</v>
      </c>
      <c r="C2503" s="4" t="s">
        <v>55</v>
      </c>
      <c r="D2503" s="4" t="s">
        <v>215</v>
      </c>
      <c r="E2503" s="4" t="s">
        <v>16</v>
      </c>
      <c r="F2503" s="14" t="s">
        <v>561</v>
      </c>
      <c r="G2503" s="5">
        <v>57.3</v>
      </c>
      <c r="H2503" s="5">
        <v>71.3</v>
      </c>
      <c r="I2503" s="5">
        <v>67.7</v>
      </c>
      <c r="J2503" s="5"/>
      <c r="K2503" s="19"/>
    </row>
    <row r="2504" spans="1:11" s="3" customFormat="1" x14ac:dyDescent="0.25">
      <c r="A2504" s="7" t="s">
        <v>248</v>
      </c>
      <c r="B2504" s="7" t="s">
        <v>96</v>
      </c>
      <c r="C2504" s="7"/>
      <c r="D2504" s="7"/>
      <c r="E2504" s="7"/>
      <c r="F2504" s="28" t="s">
        <v>519</v>
      </c>
      <c r="G2504" s="8">
        <f t="shared" ref="G2504:I2504" si="1763">G2505+G2532</f>
        <v>9668.9</v>
      </c>
      <c r="H2504" s="8">
        <f t="shared" si="1763"/>
        <v>9394.2000000000007</v>
      </c>
      <c r="I2504" s="8">
        <f t="shared" si="1763"/>
        <v>9394.2000000000007</v>
      </c>
      <c r="J2504" s="8">
        <f t="shared" ref="J2504" si="1764">J2505+J2532</f>
        <v>0</v>
      </c>
      <c r="K2504" s="17"/>
    </row>
    <row r="2505" spans="1:11" s="10" customFormat="1" x14ac:dyDescent="0.25">
      <c r="A2505" s="9" t="s">
        <v>248</v>
      </c>
      <c r="B2505" s="9" t="s">
        <v>96</v>
      </c>
      <c r="C2505" s="9" t="s">
        <v>81</v>
      </c>
      <c r="D2505" s="9"/>
      <c r="E2505" s="9"/>
      <c r="F2505" s="13" t="s">
        <v>542</v>
      </c>
      <c r="G2505" s="11">
        <f t="shared" ref="G2505:I2505" si="1765">G2506+G2512+G2522</f>
        <v>3903.1</v>
      </c>
      <c r="H2505" s="11">
        <f t="shared" si="1765"/>
        <v>3903.2999999999997</v>
      </c>
      <c r="I2505" s="11">
        <f t="shared" si="1765"/>
        <v>3903.2999999999997</v>
      </c>
      <c r="J2505" s="11">
        <f t="shared" ref="J2505" si="1766">J2506+J2512+J2522</f>
        <v>0</v>
      </c>
      <c r="K2505" s="18"/>
    </row>
    <row r="2506" spans="1:11" ht="31.5" x14ac:dyDescent="0.25">
      <c r="A2506" s="4" t="s">
        <v>248</v>
      </c>
      <c r="B2506" s="4" t="s">
        <v>96</v>
      </c>
      <c r="C2506" s="4" t="s">
        <v>81</v>
      </c>
      <c r="D2506" s="4" t="s">
        <v>218</v>
      </c>
      <c r="E2506" s="4"/>
      <c r="F2506" s="14" t="s">
        <v>1253</v>
      </c>
      <c r="G2506" s="5">
        <f t="shared" ref="G2506:I2510" si="1767">G2507</f>
        <v>765.1</v>
      </c>
      <c r="H2506" s="5">
        <f t="shared" si="1767"/>
        <v>765.1</v>
      </c>
      <c r="I2506" s="5">
        <f t="shared" si="1767"/>
        <v>765.1</v>
      </c>
      <c r="J2506" s="5">
        <f t="shared" ref="J2506:J2510" si="1768">J2507</f>
        <v>0</v>
      </c>
      <c r="K2506" s="19"/>
    </row>
    <row r="2507" spans="1:11" x14ac:dyDescent="0.25">
      <c r="A2507" s="4" t="s">
        <v>248</v>
      </c>
      <c r="B2507" s="4" t="s">
        <v>96</v>
      </c>
      <c r="C2507" s="4" t="s">
        <v>81</v>
      </c>
      <c r="D2507" s="4" t="s">
        <v>220</v>
      </c>
      <c r="E2507" s="4"/>
      <c r="F2507" s="14" t="s">
        <v>1259</v>
      </c>
      <c r="G2507" s="5">
        <f t="shared" si="1767"/>
        <v>765.1</v>
      </c>
      <c r="H2507" s="5">
        <f t="shared" si="1767"/>
        <v>765.1</v>
      </c>
      <c r="I2507" s="5">
        <f t="shared" si="1767"/>
        <v>765.1</v>
      </c>
      <c r="J2507" s="5">
        <f t="shared" si="1768"/>
        <v>0</v>
      </c>
      <c r="K2507" s="19"/>
    </row>
    <row r="2508" spans="1:11" ht="31.5" x14ac:dyDescent="0.25">
      <c r="A2508" s="4" t="s">
        <v>248</v>
      </c>
      <c r="B2508" s="4" t="s">
        <v>96</v>
      </c>
      <c r="C2508" s="4" t="s">
        <v>81</v>
      </c>
      <c r="D2508" s="4" t="s">
        <v>228</v>
      </c>
      <c r="E2508" s="4"/>
      <c r="F2508" s="14" t="s">
        <v>1260</v>
      </c>
      <c r="G2508" s="5">
        <f t="shared" si="1767"/>
        <v>765.1</v>
      </c>
      <c r="H2508" s="5">
        <f t="shared" si="1767"/>
        <v>765.1</v>
      </c>
      <c r="I2508" s="5">
        <f t="shared" si="1767"/>
        <v>765.1</v>
      </c>
      <c r="J2508" s="5">
        <f t="shared" si="1768"/>
        <v>0</v>
      </c>
      <c r="K2508" s="19"/>
    </row>
    <row r="2509" spans="1:11" ht="31.5" x14ac:dyDescent="0.25">
      <c r="A2509" s="4" t="s">
        <v>248</v>
      </c>
      <c r="B2509" s="4" t="s">
        <v>96</v>
      </c>
      <c r="C2509" s="4" t="s">
        <v>81</v>
      </c>
      <c r="D2509" s="4" t="s">
        <v>224</v>
      </c>
      <c r="E2509" s="4"/>
      <c r="F2509" s="14" t="s">
        <v>635</v>
      </c>
      <c r="G2509" s="5">
        <f t="shared" si="1767"/>
        <v>765.1</v>
      </c>
      <c r="H2509" s="5">
        <f t="shared" si="1767"/>
        <v>765.1</v>
      </c>
      <c r="I2509" s="5">
        <f t="shared" si="1767"/>
        <v>765.1</v>
      </c>
      <c r="J2509" s="5">
        <f t="shared" si="1768"/>
        <v>0</v>
      </c>
      <c r="K2509" s="19"/>
    </row>
    <row r="2510" spans="1:11" ht="31.5" x14ac:dyDescent="0.25">
      <c r="A2510" s="4" t="s">
        <v>248</v>
      </c>
      <c r="B2510" s="4" t="s">
        <v>96</v>
      </c>
      <c r="C2510" s="4" t="s">
        <v>81</v>
      </c>
      <c r="D2510" s="4" t="s">
        <v>224</v>
      </c>
      <c r="E2510" s="4" t="s">
        <v>15</v>
      </c>
      <c r="F2510" s="14" t="s">
        <v>560</v>
      </c>
      <c r="G2510" s="5">
        <f t="shared" si="1767"/>
        <v>765.1</v>
      </c>
      <c r="H2510" s="5">
        <f t="shared" si="1767"/>
        <v>765.1</v>
      </c>
      <c r="I2510" s="5">
        <f t="shared" si="1767"/>
        <v>765.1</v>
      </c>
      <c r="J2510" s="5">
        <f t="shared" si="1768"/>
        <v>0</v>
      </c>
      <c r="K2510" s="19"/>
    </row>
    <row r="2511" spans="1:11" ht="31.5" x14ac:dyDescent="0.25">
      <c r="A2511" s="4" t="s">
        <v>248</v>
      </c>
      <c r="B2511" s="4" t="s">
        <v>96</v>
      </c>
      <c r="C2511" s="4" t="s">
        <v>81</v>
      </c>
      <c r="D2511" s="4" t="s">
        <v>224</v>
      </c>
      <c r="E2511" s="4" t="s">
        <v>16</v>
      </c>
      <c r="F2511" s="14" t="s">
        <v>561</v>
      </c>
      <c r="G2511" s="5">
        <v>765.1</v>
      </c>
      <c r="H2511" s="5">
        <v>765.1</v>
      </c>
      <c r="I2511" s="5">
        <v>765.1</v>
      </c>
      <c r="J2511" s="5"/>
      <c r="K2511" s="19"/>
    </row>
    <row r="2512" spans="1:11" ht="31.5" x14ac:dyDescent="0.25">
      <c r="A2512" s="4" t="s">
        <v>248</v>
      </c>
      <c r="B2512" s="4" t="s">
        <v>96</v>
      </c>
      <c r="C2512" s="4" t="s">
        <v>81</v>
      </c>
      <c r="D2512" s="4" t="s">
        <v>209</v>
      </c>
      <c r="E2512" s="4"/>
      <c r="F2512" s="14" t="s">
        <v>1274</v>
      </c>
      <c r="G2512" s="5">
        <f t="shared" ref="G2512:I2512" si="1769">G2513</f>
        <v>2755</v>
      </c>
      <c r="H2512" s="5">
        <f t="shared" si="1769"/>
        <v>2755.2</v>
      </c>
      <c r="I2512" s="5">
        <f t="shared" si="1769"/>
        <v>2755.2</v>
      </c>
      <c r="J2512" s="5">
        <f t="shared" ref="J2512" si="1770">J2513</f>
        <v>0</v>
      </c>
      <c r="K2512" s="19"/>
    </row>
    <row r="2513" spans="1:11" ht="31.5" x14ac:dyDescent="0.25">
      <c r="A2513" s="4" t="s">
        <v>248</v>
      </c>
      <c r="B2513" s="4" t="s">
        <v>96</v>
      </c>
      <c r="C2513" s="4" t="s">
        <v>81</v>
      </c>
      <c r="D2513" s="4" t="s">
        <v>210</v>
      </c>
      <c r="E2513" s="4"/>
      <c r="F2513" s="14" t="s">
        <v>1275</v>
      </c>
      <c r="G2513" s="5">
        <f t="shared" ref="G2513:I2513" si="1771">G2514+G2519</f>
        <v>2755</v>
      </c>
      <c r="H2513" s="5">
        <f t="shared" si="1771"/>
        <v>2755.2</v>
      </c>
      <c r="I2513" s="5">
        <f t="shared" si="1771"/>
        <v>2755.2</v>
      </c>
      <c r="J2513" s="5">
        <f t="shared" ref="J2513" si="1772">J2514+J2519</f>
        <v>0</v>
      </c>
      <c r="K2513" s="19"/>
    </row>
    <row r="2514" spans="1:11" ht="31.5" x14ac:dyDescent="0.25">
      <c r="A2514" s="4" t="s">
        <v>248</v>
      </c>
      <c r="B2514" s="4" t="s">
        <v>96</v>
      </c>
      <c r="C2514" s="4" t="s">
        <v>81</v>
      </c>
      <c r="D2514" s="4" t="s">
        <v>225</v>
      </c>
      <c r="E2514" s="4"/>
      <c r="F2514" s="14" t="s">
        <v>1276</v>
      </c>
      <c r="G2514" s="5">
        <f>G2515+G2517</f>
        <v>743.5</v>
      </c>
      <c r="H2514" s="5">
        <f t="shared" ref="H2514:J2514" si="1773">H2515+H2517</f>
        <v>743.7</v>
      </c>
      <c r="I2514" s="5">
        <f t="shared" si="1773"/>
        <v>743.7</v>
      </c>
      <c r="J2514" s="5">
        <f t="shared" si="1773"/>
        <v>0</v>
      </c>
      <c r="K2514" s="19"/>
    </row>
    <row r="2515" spans="1:11" ht="31.5" x14ac:dyDescent="0.25">
      <c r="A2515" s="4" t="s">
        <v>248</v>
      </c>
      <c r="B2515" s="4" t="s">
        <v>96</v>
      </c>
      <c r="C2515" s="4" t="s">
        <v>81</v>
      </c>
      <c r="D2515" s="4" t="s">
        <v>225</v>
      </c>
      <c r="E2515" s="4" t="s">
        <v>15</v>
      </c>
      <c r="F2515" s="14" t="s">
        <v>560</v>
      </c>
      <c r="G2515" s="5">
        <f t="shared" ref="G2515:I2515" si="1774">G2516</f>
        <v>742.7</v>
      </c>
      <c r="H2515" s="5">
        <f t="shared" si="1774"/>
        <v>742.7</v>
      </c>
      <c r="I2515" s="5">
        <f t="shared" si="1774"/>
        <v>742.7</v>
      </c>
      <c r="J2515" s="5">
        <f t="shared" ref="J2515" si="1775">J2516</f>
        <v>0</v>
      </c>
      <c r="K2515" s="19"/>
    </row>
    <row r="2516" spans="1:11" ht="31.5" x14ac:dyDescent="0.25">
      <c r="A2516" s="4" t="s">
        <v>248</v>
      </c>
      <c r="B2516" s="4" t="s">
        <v>96</v>
      </c>
      <c r="C2516" s="4" t="s">
        <v>81</v>
      </c>
      <c r="D2516" s="4" t="s">
        <v>225</v>
      </c>
      <c r="E2516" s="4" t="s">
        <v>16</v>
      </c>
      <c r="F2516" s="14" t="s">
        <v>561</v>
      </c>
      <c r="G2516" s="5">
        <v>742.7</v>
      </c>
      <c r="H2516" s="5">
        <v>742.7</v>
      </c>
      <c r="I2516" s="5">
        <v>742.7</v>
      </c>
      <c r="J2516" s="5"/>
      <c r="K2516" s="19"/>
    </row>
    <row r="2517" spans="1:11" x14ac:dyDescent="0.25">
      <c r="A2517" s="4" t="s">
        <v>248</v>
      </c>
      <c r="B2517" s="4" t="s">
        <v>96</v>
      </c>
      <c r="C2517" s="4" t="s">
        <v>81</v>
      </c>
      <c r="D2517" s="4" t="s">
        <v>225</v>
      </c>
      <c r="E2517" s="4" t="s">
        <v>17</v>
      </c>
      <c r="F2517" s="14" t="s">
        <v>576</v>
      </c>
      <c r="G2517" s="5">
        <f>G2518</f>
        <v>0.8</v>
      </c>
      <c r="H2517" s="5">
        <f t="shared" ref="H2517:J2517" si="1776">H2518</f>
        <v>1</v>
      </c>
      <c r="I2517" s="5">
        <f t="shared" si="1776"/>
        <v>1</v>
      </c>
      <c r="J2517" s="5">
        <f t="shared" si="1776"/>
        <v>0</v>
      </c>
      <c r="K2517" s="19"/>
    </row>
    <row r="2518" spans="1:11" x14ac:dyDescent="0.25">
      <c r="A2518" s="4" t="s">
        <v>248</v>
      </c>
      <c r="B2518" s="4" t="s">
        <v>96</v>
      </c>
      <c r="C2518" s="4" t="s">
        <v>81</v>
      </c>
      <c r="D2518" s="4" t="s">
        <v>225</v>
      </c>
      <c r="E2518" s="4" t="s">
        <v>24</v>
      </c>
      <c r="F2518" s="14" t="s">
        <v>579</v>
      </c>
      <c r="G2518" s="5">
        <v>0.8</v>
      </c>
      <c r="H2518" s="5">
        <v>1</v>
      </c>
      <c r="I2518" s="5">
        <v>1</v>
      </c>
      <c r="J2518" s="5"/>
      <c r="K2518" s="19"/>
    </row>
    <row r="2519" spans="1:11" ht="31.5" x14ac:dyDescent="0.25">
      <c r="A2519" s="4" t="s">
        <v>248</v>
      </c>
      <c r="B2519" s="4" t="s">
        <v>96</v>
      </c>
      <c r="C2519" s="4" t="s">
        <v>81</v>
      </c>
      <c r="D2519" s="4" t="s">
        <v>226</v>
      </c>
      <c r="E2519" s="4"/>
      <c r="F2519" s="14" t="s">
        <v>1277</v>
      </c>
      <c r="G2519" s="5">
        <f t="shared" ref="G2519:I2520" si="1777">G2520</f>
        <v>2011.5</v>
      </c>
      <c r="H2519" s="5">
        <f t="shared" si="1777"/>
        <v>2011.5</v>
      </c>
      <c r="I2519" s="5">
        <f t="shared" si="1777"/>
        <v>2011.5</v>
      </c>
      <c r="J2519" s="5">
        <f t="shared" ref="J2519:J2520" si="1778">J2520</f>
        <v>0</v>
      </c>
      <c r="K2519" s="19"/>
    </row>
    <row r="2520" spans="1:11" ht="31.5" x14ac:dyDescent="0.25">
      <c r="A2520" s="4" t="s">
        <v>248</v>
      </c>
      <c r="B2520" s="4" t="s">
        <v>96</v>
      </c>
      <c r="C2520" s="4" t="s">
        <v>81</v>
      </c>
      <c r="D2520" s="4" t="s">
        <v>226</v>
      </c>
      <c r="E2520" s="4" t="s">
        <v>15</v>
      </c>
      <c r="F2520" s="14" t="s">
        <v>560</v>
      </c>
      <c r="G2520" s="5">
        <f t="shared" si="1777"/>
        <v>2011.5</v>
      </c>
      <c r="H2520" s="5">
        <f t="shared" si="1777"/>
        <v>2011.5</v>
      </c>
      <c r="I2520" s="5">
        <f t="shared" si="1777"/>
        <v>2011.5</v>
      </c>
      <c r="J2520" s="5">
        <f t="shared" si="1778"/>
        <v>0</v>
      </c>
      <c r="K2520" s="19"/>
    </row>
    <row r="2521" spans="1:11" ht="31.5" x14ac:dyDescent="0.25">
      <c r="A2521" s="4" t="s">
        <v>248</v>
      </c>
      <c r="B2521" s="4" t="s">
        <v>96</v>
      </c>
      <c r="C2521" s="4" t="s">
        <v>81</v>
      </c>
      <c r="D2521" s="4" t="s">
        <v>226</v>
      </c>
      <c r="E2521" s="4" t="s">
        <v>16</v>
      </c>
      <c r="F2521" s="14" t="s">
        <v>561</v>
      </c>
      <c r="G2521" s="5">
        <v>2011.5</v>
      </c>
      <c r="H2521" s="5">
        <v>2011.5</v>
      </c>
      <c r="I2521" s="5">
        <v>2011.5</v>
      </c>
      <c r="J2521" s="5"/>
      <c r="K2521" s="19"/>
    </row>
    <row r="2522" spans="1:11" ht="31.5" x14ac:dyDescent="0.25">
      <c r="A2522" s="4" t="s">
        <v>248</v>
      </c>
      <c r="B2522" s="4" t="s">
        <v>96</v>
      </c>
      <c r="C2522" s="4" t="s">
        <v>81</v>
      </c>
      <c r="D2522" s="4" t="s">
        <v>212</v>
      </c>
      <c r="E2522" s="4"/>
      <c r="F2522" s="14" t="s">
        <v>1330</v>
      </c>
      <c r="G2522" s="5">
        <f t="shared" ref="G2522:I2526" si="1779">G2523</f>
        <v>383</v>
      </c>
      <c r="H2522" s="5">
        <f t="shared" si="1779"/>
        <v>383</v>
      </c>
      <c r="I2522" s="5">
        <f t="shared" si="1779"/>
        <v>383</v>
      </c>
      <c r="J2522" s="5">
        <f t="shared" ref="J2522:J2526" si="1780">J2523</f>
        <v>0</v>
      </c>
      <c r="K2522" s="19"/>
    </row>
    <row r="2523" spans="1:11" ht="31.5" x14ac:dyDescent="0.25">
      <c r="A2523" s="4" t="s">
        <v>248</v>
      </c>
      <c r="B2523" s="4" t="s">
        <v>96</v>
      </c>
      <c r="C2523" s="4" t="s">
        <v>81</v>
      </c>
      <c r="D2523" s="4" t="s">
        <v>231</v>
      </c>
      <c r="E2523" s="4"/>
      <c r="F2523" s="14" t="s">
        <v>1342</v>
      </c>
      <c r="G2523" s="5">
        <f>G2524+G2528</f>
        <v>383</v>
      </c>
      <c r="H2523" s="5">
        <f t="shared" ref="H2523:J2523" si="1781">H2524+H2528</f>
        <v>383</v>
      </c>
      <c r="I2523" s="5">
        <f t="shared" si="1781"/>
        <v>383</v>
      </c>
      <c r="J2523" s="5">
        <f t="shared" si="1781"/>
        <v>0</v>
      </c>
      <c r="K2523" s="19"/>
    </row>
    <row r="2524" spans="1:11" ht="47.25" x14ac:dyDescent="0.25">
      <c r="A2524" s="4" t="s">
        <v>248</v>
      </c>
      <c r="B2524" s="4" t="s">
        <v>96</v>
      </c>
      <c r="C2524" s="4" t="s">
        <v>81</v>
      </c>
      <c r="D2524" s="4" t="s">
        <v>232</v>
      </c>
      <c r="E2524" s="4"/>
      <c r="F2524" s="14" t="s">
        <v>1343</v>
      </c>
      <c r="G2524" s="5">
        <f t="shared" si="1779"/>
        <v>176.1</v>
      </c>
      <c r="H2524" s="5">
        <f t="shared" si="1779"/>
        <v>176.1</v>
      </c>
      <c r="I2524" s="5">
        <f t="shared" si="1779"/>
        <v>176.1</v>
      </c>
      <c r="J2524" s="5">
        <f t="shared" si="1780"/>
        <v>0</v>
      </c>
      <c r="K2524" s="19"/>
    </row>
    <row r="2525" spans="1:11" ht="31.5" x14ac:dyDescent="0.25">
      <c r="A2525" s="4" t="s">
        <v>248</v>
      </c>
      <c r="B2525" s="4" t="s">
        <v>96</v>
      </c>
      <c r="C2525" s="4" t="s">
        <v>81</v>
      </c>
      <c r="D2525" s="4" t="s">
        <v>227</v>
      </c>
      <c r="E2525" s="4"/>
      <c r="F2525" s="14" t="s">
        <v>830</v>
      </c>
      <c r="G2525" s="5">
        <f t="shared" si="1779"/>
        <v>176.1</v>
      </c>
      <c r="H2525" s="5">
        <f t="shared" si="1779"/>
        <v>176.1</v>
      </c>
      <c r="I2525" s="5">
        <f t="shared" si="1779"/>
        <v>176.1</v>
      </c>
      <c r="J2525" s="5">
        <f t="shared" si="1780"/>
        <v>0</v>
      </c>
      <c r="K2525" s="19"/>
    </row>
    <row r="2526" spans="1:11" ht="31.5" x14ac:dyDescent="0.25">
      <c r="A2526" s="4" t="s">
        <v>248</v>
      </c>
      <c r="B2526" s="4" t="s">
        <v>96</v>
      </c>
      <c r="C2526" s="4" t="s">
        <v>81</v>
      </c>
      <c r="D2526" s="4" t="s">
        <v>227</v>
      </c>
      <c r="E2526" s="4" t="s">
        <v>15</v>
      </c>
      <c r="F2526" s="14" t="s">
        <v>560</v>
      </c>
      <c r="G2526" s="5">
        <f t="shared" si="1779"/>
        <v>176.1</v>
      </c>
      <c r="H2526" s="5">
        <f t="shared" si="1779"/>
        <v>176.1</v>
      </c>
      <c r="I2526" s="5">
        <f t="shared" si="1779"/>
        <v>176.1</v>
      </c>
      <c r="J2526" s="5">
        <f t="shared" si="1780"/>
        <v>0</v>
      </c>
      <c r="K2526" s="19"/>
    </row>
    <row r="2527" spans="1:11" ht="31.5" x14ac:dyDescent="0.25">
      <c r="A2527" s="4" t="s">
        <v>248</v>
      </c>
      <c r="B2527" s="4" t="s">
        <v>96</v>
      </c>
      <c r="C2527" s="4" t="s">
        <v>81</v>
      </c>
      <c r="D2527" s="4" t="s">
        <v>227</v>
      </c>
      <c r="E2527" s="4" t="s">
        <v>16</v>
      </c>
      <c r="F2527" s="14" t="s">
        <v>561</v>
      </c>
      <c r="G2527" s="5">
        <v>176.1</v>
      </c>
      <c r="H2527" s="5">
        <v>176.1</v>
      </c>
      <c r="I2527" s="5">
        <v>176.1</v>
      </c>
      <c r="J2527" s="5"/>
      <c r="K2527" s="19"/>
    </row>
    <row r="2528" spans="1:11" ht="47.25" x14ac:dyDescent="0.25">
      <c r="A2528" s="4" t="s">
        <v>248</v>
      </c>
      <c r="B2528" s="4" t="s">
        <v>96</v>
      </c>
      <c r="C2528" s="4" t="s">
        <v>81</v>
      </c>
      <c r="D2528" s="4" t="s">
        <v>958</v>
      </c>
      <c r="E2528" s="4"/>
      <c r="F2528" s="14" t="s">
        <v>1033</v>
      </c>
      <c r="G2528" s="5">
        <f>G2529</f>
        <v>206.9</v>
      </c>
      <c r="H2528" s="5">
        <f t="shared" ref="H2528:J2530" si="1782">H2529</f>
        <v>206.9</v>
      </c>
      <c r="I2528" s="5">
        <f t="shared" si="1782"/>
        <v>206.9</v>
      </c>
      <c r="J2528" s="5">
        <f t="shared" si="1782"/>
        <v>0</v>
      </c>
      <c r="K2528" s="19"/>
    </row>
    <row r="2529" spans="1:11" ht="63" x14ac:dyDescent="0.25">
      <c r="A2529" s="4" t="s">
        <v>248</v>
      </c>
      <c r="B2529" s="4" t="s">
        <v>96</v>
      </c>
      <c r="C2529" s="4" t="s">
        <v>81</v>
      </c>
      <c r="D2529" s="4" t="s">
        <v>959</v>
      </c>
      <c r="E2529" s="4"/>
      <c r="F2529" s="14" t="s">
        <v>968</v>
      </c>
      <c r="G2529" s="5">
        <f>G2530</f>
        <v>206.9</v>
      </c>
      <c r="H2529" s="5">
        <f t="shared" si="1782"/>
        <v>206.9</v>
      </c>
      <c r="I2529" s="5">
        <f t="shared" si="1782"/>
        <v>206.9</v>
      </c>
      <c r="J2529" s="5">
        <f t="shared" si="1782"/>
        <v>0</v>
      </c>
      <c r="K2529" s="19"/>
    </row>
    <row r="2530" spans="1:11" ht="31.5" x14ac:dyDescent="0.25">
      <c r="A2530" s="4" t="s">
        <v>248</v>
      </c>
      <c r="B2530" s="4" t="s">
        <v>96</v>
      </c>
      <c r="C2530" s="4" t="s">
        <v>81</v>
      </c>
      <c r="D2530" s="4" t="s">
        <v>959</v>
      </c>
      <c r="E2530" s="4" t="s">
        <v>15</v>
      </c>
      <c r="F2530" s="14" t="s">
        <v>560</v>
      </c>
      <c r="G2530" s="5">
        <f>G2531</f>
        <v>206.9</v>
      </c>
      <c r="H2530" s="5">
        <f t="shared" si="1782"/>
        <v>206.9</v>
      </c>
      <c r="I2530" s="5">
        <f t="shared" si="1782"/>
        <v>206.9</v>
      </c>
      <c r="J2530" s="5">
        <f t="shared" si="1782"/>
        <v>0</v>
      </c>
      <c r="K2530" s="19"/>
    </row>
    <row r="2531" spans="1:11" ht="31.5" x14ac:dyDescent="0.25">
      <c r="A2531" s="4" t="s">
        <v>248</v>
      </c>
      <c r="B2531" s="4" t="s">
        <v>96</v>
      </c>
      <c r="C2531" s="4" t="s">
        <v>81</v>
      </c>
      <c r="D2531" s="4" t="s">
        <v>959</v>
      </c>
      <c r="E2531" s="4" t="s">
        <v>16</v>
      </c>
      <c r="F2531" s="14" t="s">
        <v>561</v>
      </c>
      <c r="G2531" s="5">
        <v>206.9</v>
      </c>
      <c r="H2531" s="5">
        <v>206.9</v>
      </c>
      <c r="I2531" s="5">
        <v>206.9</v>
      </c>
      <c r="J2531" s="5"/>
      <c r="K2531" s="19"/>
    </row>
    <row r="2532" spans="1:11" s="10" customFormat="1" ht="31.5" x14ac:dyDescent="0.25">
      <c r="A2532" s="9" t="s">
        <v>248</v>
      </c>
      <c r="B2532" s="9" t="s">
        <v>96</v>
      </c>
      <c r="C2532" s="9" t="s">
        <v>96</v>
      </c>
      <c r="D2532" s="9"/>
      <c r="E2532" s="9"/>
      <c r="F2532" s="13" t="s">
        <v>543</v>
      </c>
      <c r="G2532" s="11">
        <f>G2533</f>
        <v>5765.7999999999993</v>
      </c>
      <c r="H2532" s="11">
        <f t="shared" ref="H2532:J2532" si="1783">H2533</f>
        <v>5490.9000000000005</v>
      </c>
      <c r="I2532" s="11">
        <f t="shared" si="1783"/>
        <v>5490.9000000000005</v>
      </c>
      <c r="J2532" s="11">
        <f t="shared" si="1783"/>
        <v>0</v>
      </c>
      <c r="K2532" s="18"/>
    </row>
    <row r="2533" spans="1:11" ht="31.5" x14ac:dyDescent="0.25">
      <c r="A2533" s="4" t="s">
        <v>248</v>
      </c>
      <c r="B2533" s="4" t="s">
        <v>96</v>
      </c>
      <c r="C2533" s="4" t="s">
        <v>96</v>
      </c>
      <c r="D2533" s="4" t="s">
        <v>206</v>
      </c>
      <c r="E2533" s="4"/>
      <c r="F2533" s="14" t="s">
        <v>1061</v>
      </c>
      <c r="G2533" s="5">
        <f t="shared" ref="G2533:I2535" si="1784">G2534</f>
        <v>5765.7999999999993</v>
      </c>
      <c r="H2533" s="5">
        <f t="shared" si="1784"/>
        <v>5490.9000000000005</v>
      </c>
      <c r="I2533" s="5">
        <f t="shared" si="1784"/>
        <v>5490.9000000000005</v>
      </c>
      <c r="J2533" s="5">
        <f t="shared" ref="J2533:J2535" si="1785">J2534</f>
        <v>0</v>
      </c>
      <c r="K2533" s="19"/>
    </row>
    <row r="2534" spans="1:11" ht="31.5" x14ac:dyDescent="0.25">
      <c r="A2534" s="4" t="s">
        <v>248</v>
      </c>
      <c r="B2534" s="4" t="s">
        <v>96</v>
      </c>
      <c r="C2534" s="4" t="s">
        <v>96</v>
      </c>
      <c r="D2534" s="4" t="s">
        <v>234</v>
      </c>
      <c r="E2534" s="4"/>
      <c r="F2534" s="14" t="s">
        <v>1380</v>
      </c>
      <c r="G2534" s="5">
        <f t="shared" si="1784"/>
        <v>5765.7999999999993</v>
      </c>
      <c r="H2534" s="5">
        <f t="shared" si="1784"/>
        <v>5490.9000000000005</v>
      </c>
      <c r="I2534" s="5">
        <f t="shared" si="1784"/>
        <v>5490.9000000000005</v>
      </c>
      <c r="J2534" s="5">
        <f t="shared" si="1785"/>
        <v>0</v>
      </c>
      <c r="K2534" s="19"/>
    </row>
    <row r="2535" spans="1:11" ht="31.5" x14ac:dyDescent="0.25">
      <c r="A2535" s="4" t="s">
        <v>248</v>
      </c>
      <c r="B2535" s="4" t="s">
        <v>96</v>
      </c>
      <c r="C2535" s="4" t="s">
        <v>96</v>
      </c>
      <c r="D2535" s="4" t="s">
        <v>235</v>
      </c>
      <c r="E2535" s="4"/>
      <c r="F2535" s="14" t="s">
        <v>1381</v>
      </c>
      <c r="G2535" s="5">
        <f t="shared" si="1784"/>
        <v>5765.7999999999993</v>
      </c>
      <c r="H2535" s="5">
        <f t="shared" si="1784"/>
        <v>5490.9000000000005</v>
      </c>
      <c r="I2535" s="5">
        <f t="shared" si="1784"/>
        <v>5490.9000000000005</v>
      </c>
      <c r="J2535" s="5">
        <f t="shared" si="1785"/>
        <v>0</v>
      </c>
      <c r="K2535" s="19"/>
    </row>
    <row r="2536" spans="1:11" ht="47.25" x14ac:dyDescent="0.25">
      <c r="A2536" s="4" t="s">
        <v>248</v>
      </c>
      <c r="B2536" s="4" t="s">
        <v>96</v>
      </c>
      <c r="C2536" s="4" t="s">
        <v>96</v>
      </c>
      <c r="D2536" s="4" t="s">
        <v>233</v>
      </c>
      <c r="E2536" s="4"/>
      <c r="F2536" s="14" t="s">
        <v>594</v>
      </c>
      <c r="G2536" s="5">
        <f t="shared" ref="G2536:I2536" si="1786">G2537+G2539+G2541</f>
        <v>5765.7999999999993</v>
      </c>
      <c r="H2536" s="5">
        <f t="shared" si="1786"/>
        <v>5490.9000000000005</v>
      </c>
      <c r="I2536" s="5">
        <f t="shared" si="1786"/>
        <v>5490.9000000000005</v>
      </c>
      <c r="J2536" s="5">
        <f t="shared" ref="J2536" si="1787">J2537+J2539+J2541</f>
        <v>0</v>
      </c>
      <c r="K2536" s="19"/>
    </row>
    <row r="2537" spans="1:11" ht="78.75" x14ac:dyDescent="0.25">
      <c r="A2537" s="4" t="s">
        <v>248</v>
      </c>
      <c r="B2537" s="4" t="s">
        <v>96</v>
      </c>
      <c r="C2537" s="4" t="s">
        <v>96</v>
      </c>
      <c r="D2537" s="4" t="s">
        <v>233</v>
      </c>
      <c r="E2537" s="4" t="s">
        <v>22</v>
      </c>
      <c r="F2537" s="14" t="s">
        <v>557</v>
      </c>
      <c r="G2537" s="5">
        <f t="shared" ref="G2537:I2537" si="1788">G2538</f>
        <v>4653.2</v>
      </c>
      <c r="H2537" s="5">
        <f t="shared" si="1788"/>
        <v>4338.4000000000005</v>
      </c>
      <c r="I2537" s="5">
        <f t="shared" si="1788"/>
        <v>4338.4000000000005</v>
      </c>
      <c r="J2537" s="5">
        <f t="shared" ref="J2537" si="1789">J2538</f>
        <v>0</v>
      </c>
      <c r="K2537" s="19"/>
    </row>
    <row r="2538" spans="1:11" x14ac:dyDescent="0.25">
      <c r="A2538" s="4" t="s">
        <v>248</v>
      </c>
      <c r="B2538" s="4" t="s">
        <v>96</v>
      </c>
      <c r="C2538" s="4" t="s">
        <v>96</v>
      </c>
      <c r="D2538" s="4" t="s">
        <v>233</v>
      </c>
      <c r="E2538" s="4" t="s">
        <v>23</v>
      </c>
      <c r="F2538" s="14" t="s">
        <v>558</v>
      </c>
      <c r="G2538" s="5">
        <v>4653.2</v>
      </c>
      <c r="H2538" s="5">
        <v>4338.4000000000005</v>
      </c>
      <c r="I2538" s="5">
        <v>4338.4000000000005</v>
      </c>
      <c r="J2538" s="5"/>
      <c r="K2538" s="19"/>
    </row>
    <row r="2539" spans="1:11" ht="31.5" x14ac:dyDescent="0.25">
      <c r="A2539" s="4" t="s">
        <v>248</v>
      </c>
      <c r="B2539" s="4" t="s">
        <v>96</v>
      </c>
      <c r="C2539" s="4" t="s">
        <v>96</v>
      </c>
      <c r="D2539" s="4" t="s">
        <v>233</v>
      </c>
      <c r="E2539" s="4" t="s">
        <v>15</v>
      </c>
      <c r="F2539" s="14" t="s">
        <v>560</v>
      </c>
      <c r="G2539" s="5">
        <f t="shared" ref="G2539:I2539" si="1790">G2540</f>
        <v>1109.3999999999999</v>
      </c>
      <c r="H2539" s="5">
        <f t="shared" si="1790"/>
        <v>1149.3</v>
      </c>
      <c r="I2539" s="5">
        <f t="shared" si="1790"/>
        <v>1149.3</v>
      </c>
      <c r="J2539" s="5">
        <f t="shared" ref="J2539" si="1791">J2540</f>
        <v>0</v>
      </c>
      <c r="K2539" s="19"/>
    </row>
    <row r="2540" spans="1:11" ht="31.5" x14ac:dyDescent="0.25">
      <c r="A2540" s="4" t="s">
        <v>248</v>
      </c>
      <c r="B2540" s="4" t="s">
        <v>96</v>
      </c>
      <c r="C2540" s="4" t="s">
        <v>96</v>
      </c>
      <c r="D2540" s="4" t="s">
        <v>233</v>
      </c>
      <c r="E2540" s="4" t="s">
        <v>16</v>
      </c>
      <c r="F2540" s="14" t="s">
        <v>561</v>
      </c>
      <c r="G2540" s="5">
        <v>1109.3999999999999</v>
      </c>
      <c r="H2540" s="5">
        <v>1149.3</v>
      </c>
      <c r="I2540" s="5">
        <v>1149.3</v>
      </c>
      <c r="J2540" s="5"/>
      <c r="K2540" s="19"/>
    </row>
    <row r="2541" spans="1:11" x14ac:dyDescent="0.25">
      <c r="A2541" s="4" t="s">
        <v>248</v>
      </c>
      <c r="B2541" s="4" t="s">
        <v>96</v>
      </c>
      <c r="C2541" s="4" t="s">
        <v>96</v>
      </c>
      <c r="D2541" s="4" t="s">
        <v>233</v>
      </c>
      <c r="E2541" s="4" t="s">
        <v>17</v>
      </c>
      <c r="F2541" s="14" t="s">
        <v>576</v>
      </c>
      <c r="G2541" s="5">
        <f t="shared" ref="G2541:I2541" si="1792">G2542</f>
        <v>3.2</v>
      </c>
      <c r="H2541" s="5">
        <f t="shared" si="1792"/>
        <v>3.2</v>
      </c>
      <c r="I2541" s="5">
        <f t="shared" si="1792"/>
        <v>3.2</v>
      </c>
      <c r="J2541" s="5">
        <f t="shared" ref="J2541" si="1793">J2542</f>
        <v>0</v>
      </c>
      <c r="K2541" s="19"/>
    </row>
    <row r="2542" spans="1:11" x14ac:dyDescent="0.25">
      <c r="A2542" s="4" t="s">
        <v>248</v>
      </c>
      <c r="B2542" s="4" t="s">
        <v>96</v>
      </c>
      <c r="C2542" s="4" t="s">
        <v>96</v>
      </c>
      <c r="D2542" s="4" t="s">
        <v>233</v>
      </c>
      <c r="E2542" s="4" t="s">
        <v>24</v>
      </c>
      <c r="F2542" s="14" t="s">
        <v>579</v>
      </c>
      <c r="G2542" s="5">
        <v>3.2</v>
      </c>
      <c r="H2542" s="5">
        <v>3.2</v>
      </c>
      <c r="I2542" s="5">
        <v>3.2</v>
      </c>
      <c r="J2542" s="5"/>
      <c r="K2542" s="19"/>
    </row>
    <row r="2543" spans="1:11" s="3" customFormat="1" x14ac:dyDescent="0.25">
      <c r="A2543" s="7" t="s">
        <v>248</v>
      </c>
      <c r="B2543" s="7" t="s">
        <v>40</v>
      </c>
      <c r="C2543" s="7"/>
      <c r="D2543" s="7"/>
      <c r="E2543" s="7"/>
      <c r="F2543" s="28" t="s">
        <v>520</v>
      </c>
      <c r="G2543" s="8">
        <f t="shared" ref="G2543:I2553" si="1794">G2544</f>
        <v>1251.2</v>
      </c>
      <c r="H2543" s="8">
        <f t="shared" si="1794"/>
        <v>1214.5</v>
      </c>
      <c r="I2543" s="8">
        <f t="shared" si="1794"/>
        <v>1227</v>
      </c>
      <c r="J2543" s="8">
        <f t="shared" ref="J2543:J2553" si="1795">J2544</f>
        <v>0</v>
      </c>
      <c r="K2543" s="17"/>
    </row>
    <row r="2544" spans="1:11" s="10" customFormat="1" ht="31.5" x14ac:dyDescent="0.25">
      <c r="A2544" s="9" t="s">
        <v>248</v>
      </c>
      <c r="B2544" s="9" t="s">
        <v>40</v>
      </c>
      <c r="C2544" s="9" t="s">
        <v>81</v>
      </c>
      <c r="D2544" s="9"/>
      <c r="E2544" s="9"/>
      <c r="F2544" s="13" t="s">
        <v>544</v>
      </c>
      <c r="G2544" s="11">
        <f>G2545</f>
        <v>1251.2</v>
      </c>
      <c r="H2544" s="11">
        <f t="shared" si="1794"/>
        <v>1214.5</v>
      </c>
      <c r="I2544" s="11">
        <f t="shared" si="1794"/>
        <v>1227</v>
      </c>
      <c r="J2544" s="11">
        <f t="shared" si="1795"/>
        <v>0</v>
      </c>
      <c r="K2544" s="18"/>
    </row>
    <row r="2545" spans="1:11" ht="31.5" x14ac:dyDescent="0.25">
      <c r="A2545" s="4" t="s">
        <v>248</v>
      </c>
      <c r="B2545" s="4" t="s">
        <v>40</v>
      </c>
      <c r="C2545" s="4" t="s">
        <v>81</v>
      </c>
      <c r="D2545" s="4" t="s">
        <v>75</v>
      </c>
      <c r="E2545" s="4"/>
      <c r="F2545" s="14" t="s">
        <v>1303</v>
      </c>
      <c r="G2545" s="5">
        <f t="shared" si="1794"/>
        <v>1251.2</v>
      </c>
      <c r="H2545" s="5">
        <f t="shared" si="1794"/>
        <v>1214.5</v>
      </c>
      <c r="I2545" s="5">
        <f t="shared" si="1794"/>
        <v>1227</v>
      </c>
      <c r="J2545" s="5">
        <f t="shared" si="1795"/>
        <v>0</v>
      </c>
      <c r="K2545" s="19"/>
    </row>
    <row r="2546" spans="1:11" ht="31.5" x14ac:dyDescent="0.25">
      <c r="A2546" s="4" t="s">
        <v>248</v>
      </c>
      <c r="B2546" s="4" t="s">
        <v>40</v>
      </c>
      <c r="C2546" s="4" t="s">
        <v>81</v>
      </c>
      <c r="D2546" s="4" t="s">
        <v>82</v>
      </c>
      <c r="E2546" s="4"/>
      <c r="F2546" s="14" t="s">
        <v>1304</v>
      </c>
      <c r="G2546" s="5">
        <f>G2551+G2547</f>
        <v>1251.2</v>
      </c>
      <c r="H2546" s="5">
        <f t="shared" ref="H2546:J2546" si="1796">H2551+H2547</f>
        <v>1214.5</v>
      </c>
      <c r="I2546" s="5">
        <f t="shared" si="1796"/>
        <v>1227</v>
      </c>
      <c r="J2546" s="5">
        <f t="shared" si="1796"/>
        <v>0</v>
      </c>
      <c r="K2546" s="19"/>
    </row>
    <row r="2547" spans="1:11" ht="31.5" x14ac:dyDescent="0.25">
      <c r="A2547" s="4" t="s">
        <v>248</v>
      </c>
      <c r="B2547" s="4" t="s">
        <v>40</v>
      </c>
      <c r="C2547" s="4" t="s">
        <v>81</v>
      </c>
      <c r="D2547" s="4" t="s">
        <v>94</v>
      </c>
      <c r="E2547" s="4"/>
      <c r="F2547" s="14" t="s">
        <v>1103</v>
      </c>
      <c r="G2547" s="5">
        <f>G2548</f>
        <v>50</v>
      </c>
      <c r="H2547" s="5">
        <f t="shared" ref="H2547:J2549" si="1797">H2548</f>
        <v>17.5</v>
      </c>
      <c r="I2547" s="5">
        <f t="shared" si="1797"/>
        <v>30</v>
      </c>
      <c r="J2547" s="5">
        <f t="shared" si="1797"/>
        <v>0</v>
      </c>
      <c r="K2547" s="19"/>
    </row>
    <row r="2548" spans="1:11" ht="31.5" x14ac:dyDescent="0.25">
      <c r="A2548" s="4" t="s">
        <v>248</v>
      </c>
      <c r="B2548" s="4" t="s">
        <v>40</v>
      </c>
      <c r="C2548" s="4" t="s">
        <v>81</v>
      </c>
      <c r="D2548" s="4" t="s">
        <v>91</v>
      </c>
      <c r="E2548" s="4"/>
      <c r="F2548" s="14" t="s">
        <v>666</v>
      </c>
      <c r="G2548" s="5">
        <f>G2549</f>
        <v>50</v>
      </c>
      <c r="H2548" s="5">
        <f t="shared" si="1797"/>
        <v>17.5</v>
      </c>
      <c r="I2548" s="5">
        <f t="shared" si="1797"/>
        <v>30</v>
      </c>
      <c r="J2548" s="5">
        <f t="shared" si="1797"/>
        <v>0</v>
      </c>
      <c r="K2548" s="19"/>
    </row>
    <row r="2549" spans="1:11" ht="31.5" x14ac:dyDescent="0.25">
      <c r="A2549" s="4" t="s">
        <v>248</v>
      </c>
      <c r="B2549" s="4" t="s">
        <v>40</v>
      </c>
      <c r="C2549" s="4" t="s">
        <v>81</v>
      </c>
      <c r="D2549" s="4" t="s">
        <v>91</v>
      </c>
      <c r="E2549" s="4" t="s">
        <v>15</v>
      </c>
      <c r="F2549" s="14" t="s">
        <v>560</v>
      </c>
      <c r="G2549" s="5">
        <f>G2550</f>
        <v>50</v>
      </c>
      <c r="H2549" s="5">
        <f t="shared" si="1797"/>
        <v>17.5</v>
      </c>
      <c r="I2549" s="5">
        <f t="shared" si="1797"/>
        <v>30</v>
      </c>
      <c r="J2549" s="5">
        <f t="shared" si="1797"/>
        <v>0</v>
      </c>
      <c r="K2549" s="19"/>
    </row>
    <row r="2550" spans="1:11" ht="31.5" x14ac:dyDescent="0.25">
      <c r="A2550" s="4" t="s">
        <v>248</v>
      </c>
      <c r="B2550" s="4" t="s">
        <v>40</v>
      </c>
      <c r="C2550" s="4" t="s">
        <v>81</v>
      </c>
      <c r="D2550" s="4" t="s">
        <v>91</v>
      </c>
      <c r="E2550" s="4" t="s">
        <v>16</v>
      </c>
      <c r="F2550" s="14" t="s">
        <v>561</v>
      </c>
      <c r="G2550" s="5">
        <v>50</v>
      </c>
      <c r="H2550" s="5">
        <v>17.5</v>
      </c>
      <c r="I2550" s="5">
        <v>30</v>
      </c>
      <c r="J2550" s="5"/>
      <c r="K2550" s="19"/>
    </row>
    <row r="2551" spans="1:11" ht="31.5" x14ac:dyDescent="0.25">
      <c r="A2551" s="4" t="s">
        <v>248</v>
      </c>
      <c r="B2551" s="4" t="s">
        <v>40</v>
      </c>
      <c r="C2551" s="4" t="s">
        <v>81</v>
      </c>
      <c r="D2551" s="4" t="s">
        <v>237</v>
      </c>
      <c r="E2551" s="4"/>
      <c r="F2551" s="14" t="s">
        <v>1307</v>
      </c>
      <c r="G2551" s="5">
        <f t="shared" si="1794"/>
        <v>1201.2</v>
      </c>
      <c r="H2551" s="5">
        <f t="shared" si="1794"/>
        <v>1197</v>
      </c>
      <c r="I2551" s="5">
        <f t="shared" si="1794"/>
        <v>1197</v>
      </c>
      <c r="J2551" s="5">
        <f t="shared" si="1795"/>
        <v>0</v>
      </c>
      <c r="K2551" s="19"/>
    </row>
    <row r="2552" spans="1:11" x14ac:dyDescent="0.25">
      <c r="A2552" s="4" t="s">
        <v>248</v>
      </c>
      <c r="B2552" s="4" t="s">
        <v>40</v>
      </c>
      <c r="C2552" s="4" t="s">
        <v>81</v>
      </c>
      <c r="D2552" s="4" t="s">
        <v>236</v>
      </c>
      <c r="E2552" s="4"/>
      <c r="F2552" s="14" t="s">
        <v>667</v>
      </c>
      <c r="G2552" s="5">
        <f t="shared" si="1794"/>
        <v>1201.2</v>
      </c>
      <c r="H2552" s="5">
        <f t="shared" si="1794"/>
        <v>1197</v>
      </c>
      <c r="I2552" s="5">
        <f t="shared" si="1794"/>
        <v>1197</v>
      </c>
      <c r="J2552" s="5">
        <f t="shared" si="1795"/>
        <v>0</v>
      </c>
      <c r="K2552" s="19"/>
    </row>
    <row r="2553" spans="1:11" ht="31.5" x14ac:dyDescent="0.25">
      <c r="A2553" s="4" t="s">
        <v>248</v>
      </c>
      <c r="B2553" s="4" t="s">
        <v>40</v>
      </c>
      <c r="C2553" s="4" t="s">
        <v>81</v>
      </c>
      <c r="D2553" s="4" t="s">
        <v>236</v>
      </c>
      <c r="E2553" s="4" t="s">
        <v>15</v>
      </c>
      <c r="F2553" s="14" t="s">
        <v>560</v>
      </c>
      <c r="G2553" s="5">
        <f t="shared" si="1794"/>
        <v>1201.2</v>
      </c>
      <c r="H2553" s="5">
        <f t="shared" si="1794"/>
        <v>1197</v>
      </c>
      <c r="I2553" s="5">
        <f t="shared" si="1794"/>
        <v>1197</v>
      </c>
      <c r="J2553" s="5">
        <f t="shared" si="1795"/>
        <v>0</v>
      </c>
      <c r="K2553" s="19"/>
    </row>
    <row r="2554" spans="1:11" ht="31.5" x14ac:dyDescent="0.25">
      <c r="A2554" s="4" t="s">
        <v>248</v>
      </c>
      <c r="B2554" s="4" t="s">
        <v>40</v>
      </c>
      <c r="C2554" s="4" t="s">
        <v>81</v>
      </c>
      <c r="D2554" s="4" t="s">
        <v>236</v>
      </c>
      <c r="E2554" s="4" t="s">
        <v>16</v>
      </c>
      <c r="F2554" s="14" t="s">
        <v>561</v>
      </c>
      <c r="G2554" s="5">
        <v>1201.2</v>
      </c>
      <c r="H2554" s="5">
        <v>1197</v>
      </c>
      <c r="I2554" s="5">
        <v>1197</v>
      </c>
      <c r="J2554" s="5"/>
      <c r="K2554" s="19"/>
    </row>
    <row r="2555" spans="1:11" s="3" customFormat="1" x14ac:dyDescent="0.25">
      <c r="A2555" s="7" t="s">
        <v>248</v>
      </c>
      <c r="B2555" s="7" t="s">
        <v>74</v>
      </c>
      <c r="C2555" s="7"/>
      <c r="D2555" s="7"/>
      <c r="E2555" s="7"/>
      <c r="F2555" s="28" t="s">
        <v>521</v>
      </c>
      <c r="G2555" s="8">
        <f t="shared" ref="G2555:I2561" si="1798">G2556</f>
        <v>209.2</v>
      </c>
      <c r="H2555" s="8">
        <f t="shared" si="1798"/>
        <v>209.2</v>
      </c>
      <c r="I2555" s="8">
        <f t="shared" si="1798"/>
        <v>209.2</v>
      </c>
      <c r="J2555" s="8">
        <f t="shared" ref="J2555:J2561" si="1799">J2556</f>
        <v>0</v>
      </c>
      <c r="K2555" s="17"/>
    </row>
    <row r="2556" spans="1:11" s="10" customFormat="1" x14ac:dyDescent="0.25">
      <c r="A2556" s="9" t="s">
        <v>248</v>
      </c>
      <c r="B2556" s="9" t="s">
        <v>74</v>
      </c>
      <c r="C2556" s="9" t="s">
        <v>74</v>
      </c>
      <c r="D2556" s="9"/>
      <c r="E2556" s="9"/>
      <c r="F2556" s="13" t="s">
        <v>547</v>
      </c>
      <c r="G2556" s="11">
        <f t="shared" si="1798"/>
        <v>209.2</v>
      </c>
      <c r="H2556" s="11">
        <f t="shared" si="1798"/>
        <v>209.2</v>
      </c>
      <c r="I2556" s="11">
        <f t="shared" si="1798"/>
        <v>209.2</v>
      </c>
      <c r="J2556" s="11">
        <f t="shared" si="1799"/>
        <v>0</v>
      </c>
      <c r="K2556" s="18"/>
    </row>
    <row r="2557" spans="1:11" x14ac:dyDescent="0.25">
      <c r="A2557" s="4" t="s">
        <v>248</v>
      </c>
      <c r="B2557" s="4" t="s">
        <v>74</v>
      </c>
      <c r="C2557" s="4" t="s">
        <v>74</v>
      </c>
      <c r="D2557" s="4" t="s">
        <v>133</v>
      </c>
      <c r="E2557" s="4"/>
      <c r="F2557" s="14" t="s">
        <v>1181</v>
      </c>
      <c r="G2557" s="5">
        <f t="shared" si="1798"/>
        <v>209.2</v>
      </c>
      <c r="H2557" s="5">
        <f t="shared" si="1798"/>
        <v>209.2</v>
      </c>
      <c r="I2557" s="5">
        <f t="shared" si="1798"/>
        <v>209.2</v>
      </c>
      <c r="J2557" s="5">
        <f t="shared" si="1799"/>
        <v>0</v>
      </c>
      <c r="K2557" s="19"/>
    </row>
    <row r="2558" spans="1:11" ht="47.25" x14ac:dyDescent="0.25">
      <c r="A2558" s="4" t="s">
        <v>248</v>
      </c>
      <c r="B2558" s="4" t="s">
        <v>74</v>
      </c>
      <c r="C2558" s="4" t="s">
        <v>74</v>
      </c>
      <c r="D2558" s="4" t="s">
        <v>137</v>
      </c>
      <c r="E2558" s="4"/>
      <c r="F2558" s="14" t="s">
        <v>1186</v>
      </c>
      <c r="G2558" s="5">
        <f t="shared" si="1798"/>
        <v>209.2</v>
      </c>
      <c r="H2558" s="5">
        <f t="shared" si="1798"/>
        <v>209.2</v>
      </c>
      <c r="I2558" s="5">
        <f t="shared" si="1798"/>
        <v>209.2</v>
      </c>
      <c r="J2558" s="5">
        <f t="shared" si="1799"/>
        <v>0</v>
      </c>
      <c r="K2558" s="19"/>
    </row>
    <row r="2559" spans="1:11" ht="31.5" x14ac:dyDescent="0.25">
      <c r="A2559" s="4" t="s">
        <v>248</v>
      </c>
      <c r="B2559" s="4" t="s">
        <v>74</v>
      </c>
      <c r="C2559" s="4" t="s">
        <v>74</v>
      </c>
      <c r="D2559" s="4" t="s">
        <v>138</v>
      </c>
      <c r="E2559" s="4"/>
      <c r="F2559" s="14" t="s">
        <v>1187</v>
      </c>
      <c r="G2559" s="5">
        <f t="shared" si="1798"/>
        <v>209.2</v>
      </c>
      <c r="H2559" s="5">
        <f t="shared" si="1798"/>
        <v>209.2</v>
      </c>
      <c r="I2559" s="5">
        <f t="shared" si="1798"/>
        <v>209.2</v>
      </c>
      <c r="J2559" s="5">
        <f t="shared" si="1799"/>
        <v>0</v>
      </c>
      <c r="K2559" s="19"/>
    </row>
    <row r="2560" spans="1:11" ht="63" x14ac:dyDescent="0.25">
      <c r="A2560" s="4" t="s">
        <v>248</v>
      </c>
      <c r="B2560" s="4" t="s">
        <v>74</v>
      </c>
      <c r="C2560" s="4" t="s">
        <v>74</v>
      </c>
      <c r="D2560" s="4" t="s">
        <v>238</v>
      </c>
      <c r="E2560" s="4"/>
      <c r="F2560" s="14" t="s">
        <v>620</v>
      </c>
      <c r="G2560" s="5">
        <f t="shared" si="1798"/>
        <v>209.2</v>
      </c>
      <c r="H2560" s="5">
        <f t="shared" si="1798"/>
        <v>209.2</v>
      </c>
      <c r="I2560" s="5">
        <f t="shared" si="1798"/>
        <v>209.2</v>
      </c>
      <c r="J2560" s="5">
        <f t="shared" si="1799"/>
        <v>0</v>
      </c>
      <c r="K2560" s="19"/>
    </row>
    <row r="2561" spans="1:11" ht="31.5" x14ac:dyDescent="0.25">
      <c r="A2561" s="4" t="s">
        <v>248</v>
      </c>
      <c r="B2561" s="4" t="s">
        <v>74</v>
      </c>
      <c r="C2561" s="4" t="s">
        <v>74</v>
      </c>
      <c r="D2561" s="4" t="s">
        <v>238</v>
      </c>
      <c r="E2561" s="4" t="s">
        <v>92</v>
      </c>
      <c r="F2561" s="14" t="s">
        <v>570</v>
      </c>
      <c r="G2561" s="5">
        <f t="shared" si="1798"/>
        <v>209.2</v>
      </c>
      <c r="H2561" s="5">
        <f t="shared" si="1798"/>
        <v>209.2</v>
      </c>
      <c r="I2561" s="5">
        <f t="shared" si="1798"/>
        <v>209.2</v>
      </c>
      <c r="J2561" s="5">
        <f t="shared" si="1799"/>
        <v>0</v>
      </c>
      <c r="K2561" s="19"/>
    </row>
    <row r="2562" spans="1:11" ht="47.25" x14ac:dyDescent="0.25">
      <c r="A2562" s="4" t="s">
        <v>248</v>
      </c>
      <c r="B2562" s="4" t="s">
        <v>74</v>
      </c>
      <c r="C2562" s="4" t="s">
        <v>74</v>
      </c>
      <c r="D2562" s="4" t="s">
        <v>238</v>
      </c>
      <c r="E2562" s="4" t="s">
        <v>89</v>
      </c>
      <c r="F2562" s="14" t="s">
        <v>573</v>
      </c>
      <c r="G2562" s="5">
        <v>209.2</v>
      </c>
      <c r="H2562" s="5">
        <v>209.2</v>
      </c>
      <c r="I2562" s="5">
        <v>209.2</v>
      </c>
      <c r="J2562" s="5"/>
      <c r="K2562" s="19"/>
    </row>
    <row r="2563" spans="1:11" s="3" customFormat="1" x14ac:dyDescent="0.25">
      <c r="A2563" s="7" t="s">
        <v>248</v>
      </c>
      <c r="B2563" s="7" t="s">
        <v>35</v>
      </c>
      <c r="C2563" s="7"/>
      <c r="D2563" s="7"/>
      <c r="E2563" s="7"/>
      <c r="F2563" s="28" t="s">
        <v>522</v>
      </c>
      <c r="G2563" s="8">
        <f t="shared" ref="G2563:I2569" si="1800">G2564</f>
        <v>1071.5</v>
      </c>
      <c r="H2563" s="8">
        <f t="shared" si="1800"/>
        <v>1071.5</v>
      </c>
      <c r="I2563" s="8">
        <f t="shared" si="1800"/>
        <v>1071.5</v>
      </c>
      <c r="J2563" s="8">
        <f t="shared" ref="J2563:J2569" si="1801">J2564</f>
        <v>0</v>
      </c>
      <c r="K2563" s="17"/>
    </row>
    <row r="2564" spans="1:11" s="10" customFormat="1" x14ac:dyDescent="0.25">
      <c r="A2564" s="9" t="s">
        <v>248</v>
      </c>
      <c r="B2564" s="9" t="s">
        <v>35</v>
      </c>
      <c r="C2564" s="9" t="s">
        <v>9</v>
      </c>
      <c r="D2564" s="9"/>
      <c r="E2564" s="9"/>
      <c r="F2564" s="13" t="s">
        <v>549</v>
      </c>
      <c r="G2564" s="11">
        <f t="shared" si="1800"/>
        <v>1071.5</v>
      </c>
      <c r="H2564" s="11">
        <f t="shared" si="1800"/>
        <v>1071.5</v>
      </c>
      <c r="I2564" s="11">
        <f t="shared" si="1800"/>
        <v>1071.5</v>
      </c>
      <c r="J2564" s="11">
        <f t="shared" si="1801"/>
        <v>0</v>
      </c>
      <c r="K2564" s="18"/>
    </row>
    <row r="2565" spans="1:11" x14ac:dyDescent="0.25">
      <c r="A2565" s="4" t="s">
        <v>248</v>
      </c>
      <c r="B2565" s="4" t="s">
        <v>35</v>
      </c>
      <c r="C2565" s="4" t="s">
        <v>9</v>
      </c>
      <c r="D2565" s="4" t="s">
        <v>110</v>
      </c>
      <c r="E2565" s="4"/>
      <c r="F2565" s="14" t="s">
        <v>1169</v>
      </c>
      <c r="G2565" s="5">
        <f t="shared" si="1800"/>
        <v>1071.5</v>
      </c>
      <c r="H2565" s="5">
        <f t="shared" si="1800"/>
        <v>1071.5</v>
      </c>
      <c r="I2565" s="5">
        <f t="shared" si="1800"/>
        <v>1071.5</v>
      </c>
      <c r="J2565" s="5">
        <f t="shared" si="1801"/>
        <v>0</v>
      </c>
      <c r="K2565" s="19"/>
    </row>
    <row r="2566" spans="1:11" ht="31.5" x14ac:dyDescent="0.25">
      <c r="A2566" s="4" t="s">
        <v>248</v>
      </c>
      <c r="B2566" s="4" t="s">
        <v>35</v>
      </c>
      <c r="C2566" s="4" t="s">
        <v>9</v>
      </c>
      <c r="D2566" s="4" t="s">
        <v>156</v>
      </c>
      <c r="E2566" s="4"/>
      <c r="F2566" s="14" t="s">
        <v>1170</v>
      </c>
      <c r="G2566" s="5">
        <f t="shared" si="1800"/>
        <v>1071.5</v>
      </c>
      <c r="H2566" s="5">
        <f t="shared" si="1800"/>
        <v>1071.5</v>
      </c>
      <c r="I2566" s="5">
        <f t="shared" si="1800"/>
        <v>1071.5</v>
      </c>
      <c r="J2566" s="5">
        <f t="shared" si="1801"/>
        <v>0</v>
      </c>
      <c r="K2566" s="19"/>
    </row>
    <row r="2567" spans="1:11" ht="31.5" x14ac:dyDescent="0.25">
      <c r="A2567" s="4" t="s">
        <v>248</v>
      </c>
      <c r="B2567" s="4" t="s">
        <v>35</v>
      </c>
      <c r="C2567" s="4" t="s">
        <v>9</v>
      </c>
      <c r="D2567" s="4" t="s">
        <v>157</v>
      </c>
      <c r="E2567" s="4"/>
      <c r="F2567" s="14" t="s">
        <v>1171</v>
      </c>
      <c r="G2567" s="5">
        <f t="shared" si="1800"/>
        <v>1071.5</v>
      </c>
      <c r="H2567" s="5">
        <f t="shared" si="1800"/>
        <v>1071.5</v>
      </c>
      <c r="I2567" s="5">
        <f t="shared" si="1800"/>
        <v>1071.5</v>
      </c>
      <c r="J2567" s="5">
        <f t="shared" si="1801"/>
        <v>0</v>
      </c>
      <c r="K2567" s="19"/>
    </row>
    <row r="2568" spans="1:11" ht="47.25" x14ac:dyDescent="0.25">
      <c r="A2568" s="4" t="s">
        <v>248</v>
      </c>
      <c r="B2568" s="4" t="s">
        <v>35</v>
      </c>
      <c r="C2568" s="4" t="s">
        <v>9</v>
      </c>
      <c r="D2568" s="4" t="s">
        <v>147</v>
      </c>
      <c r="E2568" s="4"/>
      <c r="F2568" s="14" t="s">
        <v>607</v>
      </c>
      <c r="G2568" s="5">
        <f t="shared" si="1800"/>
        <v>1071.5</v>
      </c>
      <c r="H2568" s="5">
        <f t="shared" si="1800"/>
        <v>1071.5</v>
      </c>
      <c r="I2568" s="5">
        <f t="shared" si="1800"/>
        <v>1071.5</v>
      </c>
      <c r="J2568" s="5">
        <f t="shared" si="1801"/>
        <v>0</v>
      </c>
      <c r="K2568" s="19"/>
    </row>
    <row r="2569" spans="1:11" ht="31.5" x14ac:dyDescent="0.25">
      <c r="A2569" s="4" t="s">
        <v>248</v>
      </c>
      <c r="B2569" s="4" t="s">
        <v>35</v>
      </c>
      <c r="C2569" s="4" t="s">
        <v>9</v>
      </c>
      <c r="D2569" s="4" t="s">
        <v>147</v>
      </c>
      <c r="E2569" s="4" t="s">
        <v>15</v>
      </c>
      <c r="F2569" s="14" t="s">
        <v>560</v>
      </c>
      <c r="G2569" s="5">
        <f t="shared" si="1800"/>
        <v>1071.5</v>
      </c>
      <c r="H2569" s="5">
        <f t="shared" si="1800"/>
        <v>1071.5</v>
      </c>
      <c r="I2569" s="5">
        <f t="shared" si="1800"/>
        <v>1071.5</v>
      </c>
      <c r="J2569" s="5">
        <f t="shared" si="1801"/>
        <v>0</v>
      </c>
      <c r="K2569" s="19"/>
    </row>
    <row r="2570" spans="1:11" ht="31.5" x14ac:dyDescent="0.25">
      <c r="A2570" s="4" t="s">
        <v>248</v>
      </c>
      <c r="B2570" s="4" t="s">
        <v>35</v>
      </c>
      <c r="C2570" s="4" t="s">
        <v>9</v>
      </c>
      <c r="D2570" s="4" t="s">
        <v>147</v>
      </c>
      <c r="E2570" s="4" t="s">
        <v>16</v>
      </c>
      <c r="F2570" s="14" t="s">
        <v>561</v>
      </c>
      <c r="G2570" s="5">
        <v>1071.5</v>
      </c>
      <c r="H2570" s="5">
        <v>1071.5</v>
      </c>
      <c r="I2570" s="5">
        <v>1071.5</v>
      </c>
      <c r="J2570" s="5"/>
      <c r="K2570" s="19"/>
    </row>
    <row r="2571" spans="1:11" s="3" customFormat="1" x14ac:dyDescent="0.25">
      <c r="A2571" s="7" t="s">
        <v>248</v>
      </c>
      <c r="B2571" s="7" t="s">
        <v>97</v>
      </c>
      <c r="C2571" s="7"/>
      <c r="D2571" s="7"/>
      <c r="E2571" s="7"/>
      <c r="F2571" s="12" t="s">
        <v>523</v>
      </c>
      <c r="G2571" s="8">
        <f t="shared" ref="G2571:G2576" si="1802">G2572</f>
        <v>375.3</v>
      </c>
      <c r="H2571" s="8">
        <f t="shared" ref="H2571:J2576" si="1803">H2572</f>
        <v>0</v>
      </c>
      <c r="I2571" s="8">
        <f t="shared" si="1803"/>
        <v>0</v>
      </c>
      <c r="J2571" s="8">
        <f t="shared" si="1803"/>
        <v>0</v>
      </c>
      <c r="K2571" s="17"/>
    </row>
    <row r="2572" spans="1:11" s="10" customFormat="1" x14ac:dyDescent="0.25">
      <c r="A2572" s="9" t="s">
        <v>248</v>
      </c>
      <c r="B2572" s="9" t="s">
        <v>97</v>
      </c>
      <c r="C2572" s="9" t="s">
        <v>74</v>
      </c>
      <c r="D2572" s="9"/>
      <c r="E2572" s="9"/>
      <c r="F2572" s="13" t="s">
        <v>551</v>
      </c>
      <c r="G2572" s="11">
        <f t="shared" si="1802"/>
        <v>375.3</v>
      </c>
      <c r="H2572" s="11">
        <f t="shared" si="1803"/>
        <v>0</v>
      </c>
      <c r="I2572" s="11">
        <f t="shared" si="1803"/>
        <v>0</v>
      </c>
      <c r="J2572" s="11">
        <f t="shared" si="1803"/>
        <v>0</v>
      </c>
      <c r="K2572" s="18"/>
    </row>
    <row r="2573" spans="1:11" ht="31.5" x14ac:dyDescent="0.25">
      <c r="A2573" s="4" t="s">
        <v>248</v>
      </c>
      <c r="B2573" s="4" t="s">
        <v>97</v>
      </c>
      <c r="C2573" s="4" t="s">
        <v>74</v>
      </c>
      <c r="D2573" s="4" t="s">
        <v>26</v>
      </c>
      <c r="E2573" s="4"/>
      <c r="F2573" s="14" t="s">
        <v>1102</v>
      </c>
      <c r="G2573" s="5">
        <f t="shared" si="1802"/>
        <v>375.3</v>
      </c>
      <c r="H2573" s="5">
        <f t="shared" si="1803"/>
        <v>0</v>
      </c>
      <c r="I2573" s="5">
        <f t="shared" si="1803"/>
        <v>0</v>
      </c>
      <c r="J2573" s="5">
        <f t="shared" si="1803"/>
        <v>0</v>
      </c>
      <c r="K2573" s="19"/>
    </row>
    <row r="2574" spans="1:11" ht="47.25" x14ac:dyDescent="0.25">
      <c r="A2574" s="4" t="s">
        <v>248</v>
      </c>
      <c r="B2574" s="4" t="s">
        <v>97</v>
      </c>
      <c r="C2574" s="4" t="s">
        <v>74</v>
      </c>
      <c r="D2574" s="4" t="s">
        <v>101</v>
      </c>
      <c r="E2574" s="4"/>
      <c r="F2574" s="14" t="s">
        <v>1142</v>
      </c>
      <c r="G2574" s="5">
        <f t="shared" si="1802"/>
        <v>375.3</v>
      </c>
      <c r="H2574" s="5">
        <f t="shared" si="1803"/>
        <v>0</v>
      </c>
      <c r="I2574" s="5">
        <f t="shared" si="1803"/>
        <v>0</v>
      </c>
      <c r="J2574" s="5">
        <f t="shared" si="1803"/>
        <v>0</v>
      </c>
      <c r="K2574" s="19"/>
    </row>
    <row r="2575" spans="1:11" ht="47.25" x14ac:dyDescent="0.25">
      <c r="A2575" s="4" t="s">
        <v>248</v>
      </c>
      <c r="B2575" s="4" t="s">
        <v>97</v>
      </c>
      <c r="C2575" s="4" t="s">
        <v>74</v>
      </c>
      <c r="D2575" s="4" t="s">
        <v>98</v>
      </c>
      <c r="E2575" s="4"/>
      <c r="F2575" s="14" t="s">
        <v>1071</v>
      </c>
      <c r="G2575" s="5">
        <f t="shared" si="1802"/>
        <v>375.3</v>
      </c>
      <c r="H2575" s="5">
        <f t="shared" si="1803"/>
        <v>0</v>
      </c>
      <c r="I2575" s="5">
        <f t="shared" si="1803"/>
        <v>0</v>
      </c>
      <c r="J2575" s="5">
        <f t="shared" si="1803"/>
        <v>0</v>
      </c>
      <c r="K2575" s="19"/>
    </row>
    <row r="2576" spans="1:11" ht="31.5" x14ac:dyDescent="0.25">
      <c r="A2576" s="4" t="s">
        <v>248</v>
      </c>
      <c r="B2576" s="4" t="s">
        <v>97</v>
      </c>
      <c r="C2576" s="4" t="s">
        <v>74</v>
      </c>
      <c r="D2576" s="4" t="s">
        <v>98</v>
      </c>
      <c r="E2576" s="4" t="s">
        <v>15</v>
      </c>
      <c r="F2576" s="14" t="s">
        <v>560</v>
      </c>
      <c r="G2576" s="5">
        <f t="shared" si="1802"/>
        <v>375.3</v>
      </c>
      <c r="H2576" s="5">
        <f t="shared" si="1803"/>
        <v>0</v>
      </c>
      <c r="I2576" s="5">
        <f t="shared" si="1803"/>
        <v>0</v>
      </c>
      <c r="J2576" s="5">
        <f t="shared" si="1803"/>
        <v>0</v>
      </c>
      <c r="K2576" s="19"/>
    </row>
    <row r="2577" spans="1:11" ht="31.5" x14ac:dyDescent="0.25">
      <c r="A2577" s="4" t="s">
        <v>248</v>
      </c>
      <c r="B2577" s="4" t="s">
        <v>97</v>
      </c>
      <c r="C2577" s="4" t="s">
        <v>74</v>
      </c>
      <c r="D2577" s="4" t="s">
        <v>98</v>
      </c>
      <c r="E2577" s="4" t="s">
        <v>16</v>
      </c>
      <c r="F2577" s="14" t="s">
        <v>561</v>
      </c>
      <c r="G2577" s="5">
        <v>375.3</v>
      </c>
      <c r="H2577" s="5">
        <v>0</v>
      </c>
      <c r="I2577" s="5">
        <v>0</v>
      </c>
      <c r="J2577" s="5"/>
      <c r="K2577" s="19"/>
    </row>
    <row r="2578" spans="1:11" s="3" customFormat="1" x14ac:dyDescent="0.25">
      <c r="A2578" s="7" t="s">
        <v>248</v>
      </c>
      <c r="B2578" s="7" t="s">
        <v>41</v>
      </c>
      <c r="C2578" s="7"/>
      <c r="D2578" s="7"/>
      <c r="E2578" s="7"/>
      <c r="F2578" s="28" t="s">
        <v>946</v>
      </c>
      <c r="G2578" s="8">
        <f t="shared" ref="G2578:I2584" si="1804">G2579</f>
        <v>89.4</v>
      </c>
      <c r="H2578" s="8">
        <f t="shared" si="1804"/>
        <v>89.4</v>
      </c>
      <c r="I2578" s="8">
        <f t="shared" si="1804"/>
        <v>89.4</v>
      </c>
      <c r="J2578" s="8">
        <f t="shared" ref="J2578:J2584" si="1805">J2579</f>
        <v>0</v>
      </c>
      <c r="K2578" s="17"/>
    </row>
    <row r="2579" spans="1:11" s="10" customFormat="1" x14ac:dyDescent="0.25">
      <c r="A2579" s="9" t="s">
        <v>248</v>
      </c>
      <c r="B2579" s="9" t="s">
        <v>41</v>
      </c>
      <c r="C2579" s="9" t="s">
        <v>169</v>
      </c>
      <c r="D2579" s="9"/>
      <c r="E2579" s="9"/>
      <c r="F2579" s="13" t="s">
        <v>778</v>
      </c>
      <c r="G2579" s="11">
        <f t="shared" si="1804"/>
        <v>89.4</v>
      </c>
      <c r="H2579" s="11">
        <f t="shared" si="1804"/>
        <v>89.4</v>
      </c>
      <c r="I2579" s="11">
        <f t="shared" si="1804"/>
        <v>89.4</v>
      </c>
      <c r="J2579" s="11">
        <f t="shared" si="1805"/>
        <v>0</v>
      </c>
      <c r="K2579" s="18"/>
    </row>
    <row r="2580" spans="1:11" ht="31.5" x14ac:dyDescent="0.25">
      <c r="A2580" s="4" t="s">
        <v>248</v>
      </c>
      <c r="B2580" s="4" t="s">
        <v>41</v>
      </c>
      <c r="C2580" s="4" t="s">
        <v>169</v>
      </c>
      <c r="D2580" s="4" t="s">
        <v>671</v>
      </c>
      <c r="E2580" s="4"/>
      <c r="F2580" s="14" t="s">
        <v>1188</v>
      </c>
      <c r="G2580" s="5">
        <f t="shared" si="1804"/>
        <v>89.4</v>
      </c>
      <c r="H2580" s="5">
        <f t="shared" si="1804"/>
        <v>89.4</v>
      </c>
      <c r="I2580" s="5">
        <f t="shared" si="1804"/>
        <v>89.4</v>
      </c>
      <c r="J2580" s="5">
        <f t="shared" si="1805"/>
        <v>0</v>
      </c>
      <c r="K2580" s="19"/>
    </row>
    <row r="2581" spans="1:11" ht="31.5" x14ac:dyDescent="0.25">
      <c r="A2581" s="4" t="s">
        <v>248</v>
      </c>
      <c r="B2581" s="4" t="s">
        <v>41</v>
      </c>
      <c r="C2581" s="4" t="s">
        <v>169</v>
      </c>
      <c r="D2581" s="4" t="s">
        <v>675</v>
      </c>
      <c r="E2581" s="4"/>
      <c r="F2581" s="14" t="s">
        <v>1194</v>
      </c>
      <c r="G2581" s="5">
        <f t="shared" si="1804"/>
        <v>89.4</v>
      </c>
      <c r="H2581" s="5">
        <f t="shared" si="1804"/>
        <v>89.4</v>
      </c>
      <c r="I2581" s="5">
        <f t="shared" si="1804"/>
        <v>89.4</v>
      </c>
      <c r="J2581" s="5">
        <f t="shared" si="1805"/>
        <v>0</v>
      </c>
      <c r="K2581" s="19"/>
    </row>
    <row r="2582" spans="1:11" ht="63" x14ac:dyDescent="0.25">
      <c r="A2582" s="4" t="s">
        <v>248</v>
      </c>
      <c r="B2582" s="4" t="s">
        <v>41</v>
      </c>
      <c r="C2582" s="4" t="s">
        <v>169</v>
      </c>
      <c r="D2582" s="4" t="s">
        <v>676</v>
      </c>
      <c r="E2582" s="4"/>
      <c r="F2582" s="14" t="s">
        <v>1195</v>
      </c>
      <c r="G2582" s="5">
        <f t="shared" si="1804"/>
        <v>89.4</v>
      </c>
      <c r="H2582" s="5">
        <f t="shared" si="1804"/>
        <v>89.4</v>
      </c>
      <c r="I2582" s="5">
        <f t="shared" si="1804"/>
        <v>89.4</v>
      </c>
      <c r="J2582" s="5">
        <f t="shared" si="1805"/>
        <v>0</v>
      </c>
      <c r="K2582" s="19"/>
    </row>
    <row r="2583" spans="1:11" ht="31.5" x14ac:dyDescent="0.25">
      <c r="A2583" s="4" t="s">
        <v>248</v>
      </c>
      <c r="B2583" s="4" t="s">
        <v>41</v>
      </c>
      <c r="C2583" s="4" t="s">
        <v>169</v>
      </c>
      <c r="D2583" s="4" t="s">
        <v>674</v>
      </c>
      <c r="E2583" s="4"/>
      <c r="F2583" s="14" t="s">
        <v>789</v>
      </c>
      <c r="G2583" s="5">
        <f t="shared" si="1804"/>
        <v>89.4</v>
      </c>
      <c r="H2583" s="5">
        <f t="shared" si="1804"/>
        <v>89.4</v>
      </c>
      <c r="I2583" s="5">
        <f t="shared" si="1804"/>
        <v>89.4</v>
      </c>
      <c r="J2583" s="5">
        <f t="shared" si="1805"/>
        <v>0</v>
      </c>
      <c r="K2583" s="19"/>
    </row>
    <row r="2584" spans="1:11" ht="31.5" x14ac:dyDescent="0.25">
      <c r="A2584" s="4" t="s">
        <v>248</v>
      </c>
      <c r="B2584" s="4" t="s">
        <v>41</v>
      </c>
      <c r="C2584" s="4" t="s">
        <v>169</v>
      </c>
      <c r="D2584" s="4" t="s">
        <v>674</v>
      </c>
      <c r="E2584" s="4" t="s">
        <v>15</v>
      </c>
      <c r="F2584" s="14" t="s">
        <v>560</v>
      </c>
      <c r="G2584" s="5">
        <f t="shared" si="1804"/>
        <v>89.4</v>
      </c>
      <c r="H2584" s="5">
        <f t="shared" si="1804"/>
        <v>89.4</v>
      </c>
      <c r="I2584" s="5">
        <f t="shared" si="1804"/>
        <v>89.4</v>
      </c>
      <c r="J2584" s="5">
        <f t="shared" si="1805"/>
        <v>0</v>
      </c>
      <c r="K2584" s="19"/>
    </row>
    <row r="2585" spans="1:11" ht="31.5" x14ac:dyDescent="0.25">
      <c r="A2585" s="4" t="s">
        <v>248</v>
      </c>
      <c r="B2585" s="4" t="s">
        <v>41</v>
      </c>
      <c r="C2585" s="4" t="s">
        <v>169</v>
      </c>
      <c r="D2585" s="4" t="s">
        <v>674</v>
      </c>
      <c r="E2585" s="4" t="s">
        <v>16</v>
      </c>
      <c r="F2585" s="14" t="s">
        <v>561</v>
      </c>
      <c r="G2585" s="5">
        <v>89.4</v>
      </c>
      <c r="H2585" s="5">
        <v>89.4</v>
      </c>
      <c r="I2585" s="5">
        <v>89.4</v>
      </c>
      <c r="J2585" s="5"/>
      <c r="K2585" s="19"/>
    </row>
    <row r="2586" spans="1:11" s="3" customFormat="1" ht="31.5" x14ac:dyDescent="0.25">
      <c r="A2586" s="7" t="s">
        <v>249</v>
      </c>
      <c r="B2586" s="7"/>
      <c r="C2586" s="7"/>
      <c r="D2586" s="7"/>
      <c r="E2586" s="7"/>
      <c r="F2586" s="28" t="s">
        <v>505</v>
      </c>
      <c r="G2586" s="8">
        <f>G2587+G2667</f>
        <v>447037.5</v>
      </c>
      <c r="H2586" s="8">
        <f>H2587+H2667</f>
        <v>363879.8</v>
      </c>
      <c r="I2586" s="8">
        <f>I2587+I2667</f>
        <v>434488.10000000003</v>
      </c>
      <c r="J2586" s="8">
        <f>J2587+J2667</f>
        <v>0</v>
      </c>
      <c r="K2586" s="17"/>
    </row>
    <row r="2587" spans="1:11" s="3" customFormat="1" x14ac:dyDescent="0.25">
      <c r="A2587" s="7" t="s">
        <v>249</v>
      </c>
      <c r="B2587" s="7" t="s">
        <v>96</v>
      </c>
      <c r="C2587" s="7"/>
      <c r="D2587" s="7"/>
      <c r="E2587" s="7"/>
      <c r="F2587" s="28" t="s">
        <v>519</v>
      </c>
      <c r="G2587" s="8">
        <f>G2588+G2607+G2626+G2638</f>
        <v>443898.6</v>
      </c>
      <c r="H2587" s="8">
        <f>H2588+H2607+H2626+H2638</f>
        <v>359996.6</v>
      </c>
      <c r="I2587" s="8">
        <f>I2588+I2607+I2626+I2638</f>
        <v>430424.7</v>
      </c>
      <c r="J2587" s="8">
        <f>J2588+J2607+J2626+J2638</f>
        <v>0</v>
      </c>
      <c r="K2587" s="17"/>
    </row>
    <row r="2588" spans="1:11" s="10" customFormat="1" x14ac:dyDescent="0.25">
      <c r="A2588" s="9" t="s">
        <v>249</v>
      </c>
      <c r="B2588" s="9" t="s">
        <v>96</v>
      </c>
      <c r="C2588" s="9" t="s">
        <v>9</v>
      </c>
      <c r="D2588" s="9"/>
      <c r="E2588" s="9"/>
      <c r="F2588" s="13" t="s">
        <v>540</v>
      </c>
      <c r="G2588" s="11">
        <f t="shared" ref="G2588:I2588" si="1806">G2589+G2602</f>
        <v>253481.8</v>
      </c>
      <c r="H2588" s="11">
        <f t="shared" si="1806"/>
        <v>199899.9</v>
      </c>
      <c r="I2588" s="11">
        <f t="shared" si="1806"/>
        <v>250000</v>
      </c>
      <c r="J2588" s="11">
        <f t="shared" ref="J2588" si="1807">J2589+J2602</f>
        <v>0</v>
      </c>
      <c r="K2588" s="18"/>
    </row>
    <row r="2589" spans="1:11" ht="31.5" x14ac:dyDescent="0.25">
      <c r="A2589" s="4" t="s">
        <v>249</v>
      </c>
      <c r="B2589" s="4" t="s">
        <v>96</v>
      </c>
      <c r="C2589" s="4" t="s">
        <v>9</v>
      </c>
      <c r="D2589" s="4" t="s">
        <v>212</v>
      </c>
      <c r="E2589" s="4"/>
      <c r="F2589" s="14" t="s">
        <v>1330</v>
      </c>
      <c r="G2589" s="5">
        <f t="shared" ref="G2589:I2589" si="1808">G2590</f>
        <v>174631.6</v>
      </c>
      <c r="H2589" s="5">
        <f t="shared" si="1808"/>
        <v>150000</v>
      </c>
      <c r="I2589" s="5">
        <f t="shared" si="1808"/>
        <v>150000</v>
      </c>
      <c r="J2589" s="5">
        <f t="shared" ref="J2589" si="1809">J2590</f>
        <v>0</v>
      </c>
      <c r="K2589" s="19"/>
    </row>
    <row r="2590" spans="1:11" ht="63" x14ac:dyDescent="0.25">
      <c r="A2590" s="4" t="s">
        <v>249</v>
      </c>
      <c r="B2590" s="4" t="s">
        <v>96</v>
      </c>
      <c r="C2590" s="4" t="s">
        <v>9</v>
      </c>
      <c r="D2590" s="4" t="s">
        <v>253</v>
      </c>
      <c r="E2590" s="4"/>
      <c r="F2590" s="14" t="s">
        <v>1351</v>
      </c>
      <c r="G2590" s="5">
        <f t="shared" ref="G2590:I2590" si="1810">G2591+G2595</f>
        <v>174631.6</v>
      </c>
      <c r="H2590" s="5">
        <f t="shared" si="1810"/>
        <v>150000</v>
      </c>
      <c r="I2590" s="5">
        <f t="shared" si="1810"/>
        <v>150000</v>
      </c>
      <c r="J2590" s="5">
        <f t="shared" ref="J2590" si="1811">J2591+J2595</f>
        <v>0</v>
      </c>
      <c r="K2590" s="19"/>
    </row>
    <row r="2591" spans="1:11" ht="78.75" x14ac:dyDescent="0.25">
      <c r="A2591" s="4" t="s">
        <v>249</v>
      </c>
      <c r="B2591" s="4" t="s">
        <v>96</v>
      </c>
      <c r="C2591" s="4" t="s">
        <v>9</v>
      </c>
      <c r="D2591" s="4" t="s">
        <v>254</v>
      </c>
      <c r="E2591" s="4"/>
      <c r="F2591" s="14" t="s">
        <v>1352</v>
      </c>
      <c r="G2591" s="5">
        <f t="shared" ref="G2591:I2593" si="1812">G2592</f>
        <v>53584.6</v>
      </c>
      <c r="H2591" s="5">
        <f t="shared" si="1812"/>
        <v>0</v>
      </c>
      <c r="I2591" s="5">
        <f t="shared" si="1812"/>
        <v>0</v>
      </c>
      <c r="J2591" s="5">
        <f t="shared" ref="J2591:J2593" si="1813">J2592</f>
        <v>0</v>
      </c>
      <c r="K2591" s="19"/>
    </row>
    <row r="2592" spans="1:11" ht="47.25" x14ac:dyDescent="0.25">
      <c r="A2592" s="4" t="s">
        <v>249</v>
      </c>
      <c r="B2592" s="4" t="s">
        <v>96</v>
      </c>
      <c r="C2592" s="4" t="s">
        <v>9</v>
      </c>
      <c r="D2592" s="4" t="s">
        <v>250</v>
      </c>
      <c r="E2592" s="4"/>
      <c r="F2592" s="14" t="s">
        <v>836</v>
      </c>
      <c r="G2592" s="5">
        <f t="shared" si="1812"/>
        <v>53584.6</v>
      </c>
      <c r="H2592" s="5">
        <f t="shared" si="1812"/>
        <v>0</v>
      </c>
      <c r="I2592" s="5">
        <f t="shared" si="1812"/>
        <v>0</v>
      </c>
      <c r="J2592" s="5">
        <f t="shared" si="1813"/>
        <v>0</v>
      </c>
      <c r="K2592" s="19"/>
    </row>
    <row r="2593" spans="1:11" ht="31.5" x14ac:dyDescent="0.25">
      <c r="A2593" s="4" t="s">
        <v>249</v>
      </c>
      <c r="B2593" s="4" t="s">
        <v>96</v>
      </c>
      <c r="C2593" s="4" t="s">
        <v>9</v>
      </c>
      <c r="D2593" s="4" t="s">
        <v>250</v>
      </c>
      <c r="E2593" s="4" t="s">
        <v>15</v>
      </c>
      <c r="F2593" s="14" t="s">
        <v>560</v>
      </c>
      <c r="G2593" s="5">
        <f t="shared" si="1812"/>
        <v>53584.6</v>
      </c>
      <c r="H2593" s="5">
        <f t="shared" si="1812"/>
        <v>0</v>
      </c>
      <c r="I2593" s="5">
        <f t="shared" si="1812"/>
        <v>0</v>
      </c>
      <c r="J2593" s="5">
        <f t="shared" si="1813"/>
        <v>0</v>
      </c>
      <c r="K2593" s="19"/>
    </row>
    <row r="2594" spans="1:11" ht="31.5" x14ac:dyDescent="0.25">
      <c r="A2594" s="4" t="s">
        <v>249</v>
      </c>
      <c r="B2594" s="4" t="s">
        <v>96</v>
      </c>
      <c r="C2594" s="4" t="s">
        <v>9</v>
      </c>
      <c r="D2594" s="4" t="s">
        <v>250</v>
      </c>
      <c r="E2594" s="4" t="s">
        <v>16</v>
      </c>
      <c r="F2594" s="14" t="s">
        <v>561</v>
      </c>
      <c r="G2594" s="5">
        <v>53584.6</v>
      </c>
      <c r="H2594" s="5">
        <v>0</v>
      </c>
      <c r="I2594" s="5">
        <v>0</v>
      </c>
      <c r="J2594" s="5"/>
      <c r="K2594" s="19"/>
    </row>
    <row r="2595" spans="1:11" ht="47.25" x14ac:dyDescent="0.25">
      <c r="A2595" s="4" t="s">
        <v>249</v>
      </c>
      <c r="B2595" s="4" t="s">
        <v>96</v>
      </c>
      <c r="C2595" s="4" t="s">
        <v>9</v>
      </c>
      <c r="D2595" s="4" t="s">
        <v>255</v>
      </c>
      <c r="E2595" s="4"/>
      <c r="F2595" s="14" t="s">
        <v>1353</v>
      </c>
      <c r="G2595" s="5">
        <f t="shared" ref="G2595:I2595" si="1814">G2596+G2599</f>
        <v>121047</v>
      </c>
      <c r="H2595" s="5">
        <f t="shared" si="1814"/>
        <v>150000</v>
      </c>
      <c r="I2595" s="5">
        <f t="shared" si="1814"/>
        <v>150000</v>
      </c>
      <c r="J2595" s="5">
        <f t="shared" ref="J2595" si="1815">J2596+J2599</f>
        <v>0</v>
      </c>
      <c r="K2595" s="19"/>
    </row>
    <row r="2596" spans="1:11" ht="47.25" x14ac:dyDescent="0.25">
      <c r="A2596" s="4" t="s">
        <v>249</v>
      </c>
      <c r="B2596" s="4" t="s">
        <v>96</v>
      </c>
      <c r="C2596" s="4" t="s">
        <v>9</v>
      </c>
      <c r="D2596" s="4" t="s">
        <v>251</v>
      </c>
      <c r="E2596" s="4"/>
      <c r="F2596" s="14" t="s">
        <v>837</v>
      </c>
      <c r="G2596" s="5">
        <f t="shared" ref="G2596:I2597" si="1816">G2597</f>
        <v>112693.3</v>
      </c>
      <c r="H2596" s="5">
        <f t="shared" si="1816"/>
        <v>150000</v>
      </c>
      <c r="I2596" s="5">
        <f t="shared" si="1816"/>
        <v>150000</v>
      </c>
      <c r="J2596" s="5">
        <f t="shared" ref="J2596:J2597" si="1817">J2597</f>
        <v>0</v>
      </c>
      <c r="K2596" s="19"/>
    </row>
    <row r="2597" spans="1:11" x14ac:dyDescent="0.25">
      <c r="A2597" s="4" t="s">
        <v>249</v>
      </c>
      <c r="B2597" s="4" t="s">
        <v>96</v>
      </c>
      <c r="C2597" s="4" t="s">
        <v>9</v>
      </c>
      <c r="D2597" s="4" t="s">
        <v>251</v>
      </c>
      <c r="E2597" s="4" t="s">
        <v>17</v>
      </c>
      <c r="F2597" s="14" t="s">
        <v>576</v>
      </c>
      <c r="G2597" s="5">
        <f t="shared" si="1816"/>
        <v>112693.3</v>
      </c>
      <c r="H2597" s="5">
        <f t="shared" si="1816"/>
        <v>150000</v>
      </c>
      <c r="I2597" s="5">
        <f t="shared" si="1816"/>
        <v>150000</v>
      </c>
      <c r="J2597" s="5">
        <f t="shared" si="1817"/>
        <v>0</v>
      </c>
      <c r="K2597" s="19"/>
    </row>
    <row r="2598" spans="1:11" ht="63" x14ac:dyDescent="0.25">
      <c r="A2598" s="4" t="s">
        <v>249</v>
      </c>
      <c r="B2598" s="4" t="s">
        <v>96</v>
      </c>
      <c r="C2598" s="4" t="s">
        <v>9</v>
      </c>
      <c r="D2598" s="4" t="s">
        <v>251</v>
      </c>
      <c r="E2598" s="4" t="s">
        <v>205</v>
      </c>
      <c r="F2598" s="14" t="s">
        <v>577</v>
      </c>
      <c r="G2598" s="5">
        <v>112693.3</v>
      </c>
      <c r="H2598" s="5">
        <v>150000</v>
      </c>
      <c r="I2598" s="5">
        <v>150000</v>
      </c>
      <c r="J2598" s="5"/>
      <c r="K2598" s="19"/>
    </row>
    <row r="2599" spans="1:11" ht="31.5" x14ac:dyDescent="0.25">
      <c r="A2599" s="4" t="s">
        <v>249</v>
      </c>
      <c r="B2599" s="4" t="s">
        <v>96</v>
      </c>
      <c r="C2599" s="4" t="s">
        <v>9</v>
      </c>
      <c r="D2599" s="4" t="s">
        <v>970</v>
      </c>
      <c r="E2599" s="4"/>
      <c r="F2599" s="14" t="s">
        <v>974</v>
      </c>
      <c r="G2599" s="5">
        <f t="shared" ref="G2599:I2600" si="1818">G2600</f>
        <v>8353.7000000000007</v>
      </c>
      <c r="H2599" s="5">
        <f t="shared" si="1818"/>
        <v>0</v>
      </c>
      <c r="I2599" s="5">
        <f t="shared" si="1818"/>
        <v>0</v>
      </c>
      <c r="J2599" s="5">
        <f t="shared" ref="J2599:J2600" si="1819">J2600</f>
        <v>0</v>
      </c>
      <c r="K2599" s="19"/>
    </row>
    <row r="2600" spans="1:11" ht="31.5" x14ac:dyDescent="0.25">
      <c r="A2600" s="4" t="s">
        <v>249</v>
      </c>
      <c r="B2600" s="4" t="s">
        <v>96</v>
      </c>
      <c r="C2600" s="4" t="s">
        <v>9</v>
      </c>
      <c r="D2600" s="4" t="s">
        <v>970</v>
      </c>
      <c r="E2600" s="4" t="s">
        <v>92</v>
      </c>
      <c r="F2600" s="14" t="s">
        <v>570</v>
      </c>
      <c r="G2600" s="5">
        <f t="shared" si="1818"/>
        <v>8353.7000000000007</v>
      </c>
      <c r="H2600" s="5">
        <f t="shared" si="1818"/>
        <v>0</v>
      </c>
      <c r="I2600" s="5">
        <f t="shared" si="1818"/>
        <v>0</v>
      </c>
      <c r="J2600" s="5">
        <f t="shared" si="1819"/>
        <v>0</v>
      </c>
      <c r="K2600" s="19"/>
    </row>
    <row r="2601" spans="1:11" ht="47.25" x14ac:dyDescent="0.25">
      <c r="A2601" s="4" t="s">
        <v>249</v>
      </c>
      <c r="B2601" s="4" t="s">
        <v>96</v>
      </c>
      <c r="C2601" s="4" t="s">
        <v>9</v>
      </c>
      <c r="D2601" s="4" t="s">
        <v>970</v>
      </c>
      <c r="E2601" s="4" t="s">
        <v>89</v>
      </c>
      <c r="F2601" s="14" t="s">
        <v>573</v>
      </c>
      <c r="G2601" s="5">
        <v>8353.7000000000007</v>
      </c>
      <c r="H2601" s="5">
        <v>0</v>
      </c>
      <c r="I2601" s="5">
        <v>0</v>
      </c>
      <c r="J2601" s="5"/>
      <c r="K2601" s="19"/>
    </row>
    <row r="2602" spans="1:11" ht="47.25" x14ac:dyDescent="0.25">
      <c r="A2602" s="4" t="s">
        <v>249</v>
      </c>
      <c r="B2602" s="4" t="s">
        <v>96</v>
      </c>
      <c r="C2602" s="4" t="s">
        <v>9</v>
      </c>
      <c r="D2602" s="4" t="s">
        <v>42</v>
      </c>
      <c r="E2602" s="4"/>
      <c r="F2602" s="14" t="s">
        <v>886</v>
      </c>
      <c r="G2602" s="5">
        <f t="shared" ref="G2602:I2605" si="1820">G2603</f>
        <v>78850.2</v>
      </c>
      <c r="H2602" s="5">
        <f t="shared" si="1820"/>
        <v>49899.9</v>
      </c>
      <c r="I2602" s="5">
        <f t="shared" si="1820"/>
        <v>100000</v>
      </c>
      <c r="J2602" s="5">
        <f t="shared" ref="J2602:J2605" si="1821">J2603</f>
        <v>0</v>
      </c>
      <c r="K2602" s="19"/>
    </row>
    <row r="2603" spans="1:11" x14ac:dyDescent="0.25">
      <c r="A2603" s="4" t="s">
        <v>249</v>
      </c>
      <c r="B2603" s="4" t="s">
        <v>96</v>
      </c>
      <c r="C2603" s="4" t="s">
        <v>9</v>
      </c>
      <c r="D2603" s="4" t="s">
        <v>256</v>
      </c>
      <c r="E2603" s="4"/>
      <c r="F2603" s="14" t="s">
        <v>891</v>
      </c>
      <c r="G2603" s="5">
        <f t="shared" si="1820"/>
        <v>78850.2</v>
      </c>
      <c r="H2603" s="5">
        <f t="shared" si="1820"/>
        <v>49899.9</v>
      </c>
      <c r="I2603" s="5">
        <f t="shared" si="1820"/>
        <v>100000</v>
      </c>
      <c r="J2603" s="5">
        <f t="shared" si="1821"/>
        <v>0</v>
      </c>
      <c r="K2603" s="19"/>
    </row>
    <row r="2604" spans="1:11" ht="31.5" x14ac:dyDescent="0.25">
      <c r="A2604" s="4" t="s">
        <v>249</v>
      </c>
      <c r="B2604" s="4" t="s">
        <v>96</v>
      </c>
      <c r="C2604" s="4" t="s">
        <v>9</v>
      </c>
      <c r="D2604" s="4" t="s">
        <v>252</v>
      </c>
      <c r="E2604" s="4"/>
      <c r="F2604" s="14" t="s">
        <v>888</v>
      </c>
      <c r="G2604" s="5">
        <f t="shared" si="1820"/>
        <v>78850.2</v>
      </c>
      <c r="H2604" s="5">
        <f t="shared" si="1820"/>
        <v>49899.9</v>
      </c>
      <c r="I2604" s="5">
        <f t="shared" si="1820"/>
        <v>100000</v>
      </c>
      <c r="J2604" s="5">
        <f t="shared" si="1821"/>
        <v>0</v>
      </c>
      <c r="K2604" s="19"/>
    </row>
    <row r="2605" spans="1:11" ht="31.5" x14ac:dyDescent="0.25">
      <c r="A2605" s="4" t="s">
        <v>249</v>
      </c>
      <c r="B2605" s="4" t="s">
        <v>96</v>
      </c>
      <c r="C2605" s="4" t="s">
        <v>9</v>
      </c>
      <c r="D2605" s="4" t="s">
        <v>252</v>
      </c>
      <c r="E2605" s="4" t="s">
        <v>15</v>
      </c>
      <c r="F2605" s="14" t="s">
        <v>560</v>
      </c>
      <c r="G2605" s="5">
        <f t="shared" si="1820"/>
        <v>78850.2</v>
      </c>
      <c r="H2605" s="5">
        <f t="shared" si="1820"/>
        <v>49899.9</v>
      </c>
      <c r="I2605" s="5">
        <f t="shared" si="1820"/>
        <v>100000</v>
      </c>
      <c r="J2605" s="5">
        <f t="shared" si="1821"/>
        <v>0</v>
      </c>
      <c r="K2605" s="19"/>
    </row>
    <row r="2606" spans="1:11" ht="31.5" x14ac:dyDescent="0.25">
      <c r="A2606" s="4" t="s">
        <v>249</v>
      </c>
      <c r="B2606" s="4" t="s">
        <v>96</v>
      </c>
      <c r="C2606" s="4" t="s">
        <v>9</v>
      </c>
      <c r="D2606" s="4" t="s">
        <v>252</v>
      </c>
      <c r="E2606" s="4" t="s">
        <v>16</v>
      </c>
      <c r="F2606" s="14" t="s">
        <v>561</v>
      </c>
      <c r="G2606" s="5">
        <v>78850.2</v>
      </c>
      <c r="H2606" s="5">
        <v>49899.9</v>
      </c>
      <c r="I2606" s="5">
        <v>100000</v>
      </c>
      <c r="J2606" s="5"/>
      <c r="K2606" s="19"/>
    </row>
    <row r="2607" spans="1:11" s="10" customFormat="1" x14ac:dyDescent="0.25">
      <c r="A2607" s="9" t="s">
        <v>249</v>
      </c>
      <c r="B2607" s="9" t="s">
        <v>96</v>
      </c>
      <c r="C2607" s="9" t="s">
        <v>169</v>
      </c>
      <c r="D2607" s="9"/>
      <c r="E2607" s="9"/>
      <c r="F2607" s="13" t="s">
        <v>541</v>
      </c>
      <c r="G2607" s="11">
        <f t="shared" ref="G2607:I2607" si="1822">G2608</f>
        <v>25361.4</v>
      </c>
      <c r="H2607" s="11">
        <f t="shared" si="1822"/>
        <v>13713.400000000001</v>
      </c>
      <c r="I2607" s="11">
        <f t="shared" si="1822"/>
        <v>13350.400000000001</v>
      </c>
      <c r="J2607" s="11">
        <f t="shared" ref="J2607" si="1823">J2608</f>
        <v>0</v>
      </c>
      <c r="K2607" s="18"/>
    </row>
    <row r="2608" spans="1:11" ht="31.5" x14ac:dyDescent="0.25">
      <c r="A2608" s="4" t="s">
        <v>249</v>
      </c>
      <c r="B2608" s="4" t="s">
        <v>96</v>
      </c>
      <c r="C2608" s="4" t="s">
        <v>169</v>
      </c>
      <c r="D2608" s="4" t="s">
        <v>212</v>
      </c>
      <c r="E2608" s="4"/>
      <c r="F2608" s="14" t="s">
        <v>1330</v>
      </c>
      <c r="G2608" s="5">
        <f>G2609+G2621</f>
        <v>25361.4</v>
      </c>
      <c r="H2608" s="5">
        <f>H2609+H2621</f>
        <v>13713.400000000001</v>
      </c>
      <c r="I2608" s="5">
        <f>I2609+I2621</f>
        <v>13350.400000000001</v>
      </c>
      <c r="J2608" s="5">
        <f>J2609+J2621</f>
        <v>0</v>
      </c>
      <c r="K2608" s="19"/>
    </row>
    <row r="2609" spans="1:11" ht="31.5" x14ac:dyDescent="0.25">
      <c r="A2609" s="4" t="s">
        <v>249</v>
      </c>
      <c r="B2609" s="4" t="s">
        <v>96</v>
      </c>
      <c r="C2609" s="4" t="s">
        <v>169</v>
      </c>
      <c r="D2609" s="4" t="s">
        <v>260</v>
      </c>
      <c r="E2609" s="4"/>
      <c r="F2609" s="14" t="s">
        <v>1331</v>
      </c>
      <c r="G2609" s="5">
        <f>G2614+G2610</f>
        <v>15187.800000000001</v>
      </c>
      <c r="H2609" s="5">
        <f t="shared" ref="H2609:J2609" si="1824">H2614+H2610</f>
        <v>3539.8</v>
      </c>
      <c r="I2609" s="5">
        <f t="shared" si="1824"/>
        <v>3176.8</v>
      </c>
      <c r="J2609" s="5">
        <f t="shared" si="1824"/>
        <v>0</v>
      </c>
      <c r="K2609" s="19"/>
    </row>
    <row r="2610" spans="1:11" ht="47.25" x14ac:dyDescent="0.25">
      <c r="A2610" s="4" t="s">
        <v>249</v>
      </c>
      <c r="B2610" s="4" t="s">
        <v>96</v>
      </c>
      <c r="C2610" s="4" t="s">
        <v>169</v>
      </c>
      <c r="D2610" s="4" t="s">
        <v>299</v>
      </c>
      <c r="E2610" s="4"/>
      <c r="F2610" s="14" t="s">
        <v>1332</v>
      </c>
      <c r="G2610" s="5">
        <f>G2611</f>
        <v>9847.7000000000007</v>
      </c>
      <c r="H2610" s="5">
        <f t="shared" ref="H2610:J2612" si="1825">H2611</f>
        <v>0</v>
      </c>
      <c r="I2610" s="5">
        <f t="shared" si="1825"/>
        <v>0</v>
      </c>
      <c r="J2610" s="5">
        <f t="shared" si="1825"/>
        <v>0</v>
      </c>
      <c r="K2610" s="19"/>
    </row>
    <row r="2611" spans="1:11" ht="47.25" x14ac:dyDescent="0.25">
      <c r="A2611" s="4" t="s">
        <v>249</v>
      </c>
      <c r="B2611" s="4" t="s">
        <v>96</v>
      </c>
      <c r="C2611" s="4" t="s">
        <v>169</v>
      </c>
      <c r="D2611" s="4" t="s">
        <v>288</v>
      </c>
      <c r="E2611" s="4"/>
      <c r="F2611" s="14" t="s">
        <v>823</v>
      </c>
      <c r="G2611" s="5">
        <f>G2612</f>
        <v>9847.7000000000007</v>
      </c>
      <c r="H2611" s="5">
        <f t="shared" si="1825"/>
        <v>0</v>
      </c>
      <c r="I2611" s="5">
        <f t="shared" si="1825"/>
        <v>0</v>
      </c>
      <c r="J2611" s="5">
        <f t="shared" si="1825"/>
        <v>0</v>
      </c>
      <c r="K2611" s="19"/>
    </row>
    <row r="2612" spans="1:11" ht="31.5" x14ac:dyDescent="0.25">
      <c r="A2612" s="4" t="s">
        <v>249</v>
      </c>
      <c r="B2612" s="4" t="s">
        <v>96</v>
      </c>
      <c r="C2612" s="4" t="s">
        <v>169</v>
      </c>
      <c r="D2612" s="4" t="s">
        <v>288</v>
      </c>
      <c r="E2612" s="4" t="s">
        <v>280</v>
      </c>
      <c r="F2612" s="14" t="s">
        <v>568</v>
      </c>
      <c r="G2612" s="5">
        <f>G2613</f>
        <v>9847.7000000000007</v>
      </c>
      <c r="H2612" s="5">
        <f t="shared" si="1825"/>
        <v>0</v>
      </c>
      <c r="I2612" s="5">
        <f t="shared" si="1825"/>
        <v>0</v>
      </c>
      <c r="J2612" s="5">
        <f t="shared" si="1825"/>
        <v>0</v>
      </c>
      <c r="K2612" s="19"/>
    </row>
    <row r="2613" spans="1:11" x14ac:dyDescent="0.25">
      <c r="A2613" s="4" t="s">
        <v>249</v>
      </c>
      <c r="B2613" s="4" t="s">
        <v>96</v>
      </c>
      <c r="C2613" s="4" t="s">
        <v>169</v>
      </c>
      <c r="D2613" s="4" t="s">
        <v>288</v>
      </c>
      <c r="E2613" s="4" t="s">
        <v>279</v>
      </c>
      <c r="F2613" s="14" t="s">
        <v>569</v>
      </c>
      <c r="G2613" s="5">
        <v>9847.7000000000007</v>
      </c>
      <c r="H2613" s="5"/>
      <c r="I2613" s="5"/>
      <c r="J2613" s="5"/>
      <c r="K2613" s="19"/>
    </row>
    <row r="2614" spans="1:11" ht="78.75" x14ac:dyDescent="0.25">
      <c r="A2614" s="4" t="s">
        <v>249</v>
      </c>
      <c r="B2614" s="4" t="s">
        <v>96</v>
      </c>
      <c r="C2614" s="4" t="s">
        <v>169</v>
      </c>
      <c r="D2614" s="4" t="s">
        <v>261</v>
      </c>
      <c r="E2614" s="4"/>
      <c r="F2614" s="14" t="s">
        <v>1340</v>
      </c>
      <c r="G2614" s="5">
        <f t="shared" ref="G2614:I2614" si="1826">G2615+G2618</f>
        <v>5340.1</v>
      </c>
      <c r="H2614" s="5">
        <f t="shared" si="1826"/>
        <v>3539.8</v>
      </c>
      <c r="I2614" s="5">
        <f t="shared" si="1826"/>
        <v>3176.8</v>
      </c>
      <c r="J2614" s="5">
        <f t="shared" ref="J2614" si="1827">J2615+J2618</f>
        <v>0</v>
      </c>
      <c r="K2614" s="19"/>
    </row>
    <row r="2615" spans="1:11" ht="63" x14ac:dyDescent="0.25">
      <c r="A2615" s="4" t="s">
        <v>249</v>
      </c>
      <c r="B2615" s="4" t="s">
        <v>96</v>
      </c>
      <c r="C2615" s="4" t="s">
        <v>169</v>
      </c>
      <c r="D2615" s="4" t="s">
        <v>257</v>
      </c>
      <c r="E2615" s="4"/>
      <c r="F2615" s="14" t="s">
        <v>828</v>
      </c>
      <c r="G2615" s="5">
        <f t="shared" ref="G2615:I2616" si="1828">G2616</f>
        <v>2556.8000000000002</v>
      </c>
      <c r="H2615" s="5">
        <f t="shared" si="1828"/>
        <v>363</v>
      </c>
      <c r="I2615" s="5">
        <f t="shared" si="1828"/>
        <v>0</v>
      </c>
      <c r="J2615" s="5">
        <f t="shared" ref="J2615:J2616" si="1829">J2616</f>
        <v>0</v>
      </c>
      <c r="K2615" s="19"/>
    </row>
    <row r="2616" spans="1:11" ht="31.5" x14ac:dyDescent="0.25">
      <c r="A2616" s="4" t="s">
        <v>249</v>
      </c>
      <c r="B2616" s="4" t="s">
        <v>96</v>
      </c>
      <c r="C2616" s="4" t="s">
        <v>169</v>
      </c>
      <c r="D2616" s="4" t="s">
        <v>257</v>
      </c>
      <c r="E2616" s="4" t="s">
        <v>15</v>
      </c>
      <c r="F2616" s="14" t="s">
        <v>560</v>
      </c>
      <c r="G2616" s="5">
        <f t="shared" si="1828"/>
        <v>2556.8000000000002</v>
      </c>
      <c r="H2616" s="5">
        <f t="shared" si="1828"/>
        <v>363</v>
      </c>
      <c r="I2616" s="5">
        <f t="shared" si="1828"/>
        <v>0</v>
      </c>
      <c r="J2616" s="5">
        <f t="shared" si="1829"/>
        <v>0</v>
      </c>
      <c r="K2616" s="19"/>
    </row>
    <row r="2617" spans="1:11" ht="31.5" x14ac:dyDescent="0.25">
      <c r="A2617" s="4" t="s">
        <v>249</v>
      </c>
      <c r="B2617" s="4" t="s">
        <v>96</v>
      </c>
      <c r="C2617" s="4" t="s">
        <v>169</v>
      </c>
      <c r="D2617" s="4" t="s">
        <v>257</v>
      </c>
      <c r="E2617" s="4" t="s">
        <v>16</v>
      </c>
      <c r="F2617" s="14" t="s">
        <v>561</v>
      </c>
      <c r="G2617" s="5">
        <v>2556.8000000000002</v>
      </c>
      <c r="H2617" s="5">
        <v>363</v>
      </c>
      <c r="I2617" s="5">
        <v>0</v>
      </c>
      <c r="J2617" s="5"/>
      <c r="K2617" s="19"/>
    </row>
    <row r="2618" spans="1:11" ht="47.25" x14ac:dyDescent="0.25">
      <c r="A2618" s="4" t="s">
        <v>249</v>
      </c>
      <c r="B2618" s="4" t="s">
        <v>96</v>
      </c>
      <c r="C2618" s="4" t="s">
        <v>169</v>
      </c>
      <c r="D2618" s="4" t="s">
        <v>258</v>
      </c>
      <c r="E2618" s="4"/>
      <c r="F2618" s="14" t="s">
        <v>829</v>
      </c>
      <c r="G2618" s="5">
        <f t="shared" ref="G2618:I2619" si="1830">G2619</f>
        <v>2783.3</v>
      </c>
      <c r="H2618" s="5">
        <f t="shared" si="1830"/>
        <v>3176.8</v>
      </c>
      <c r="I2618" s="5">
        <f t="shared" si="1830"/>
        <v>3176.8</v>
      </c>
      <c r="J2618" s="5">
        <f t="shared" ref="J2618:J2619" si="1831">J2619</f>
        <v>0</v>
      </c>
      <c r="K2618" s="19"/>
    </row>
    <row r="2619" spans="1:11" x14ac:dyDescent="0.25">
      <c r="A2619" s="4" t="s">
        <v>249</v>
      </c>
      <c r="B2619" s="4" t="s">
        <v>96</v>
      </c>
      <c r="C2619" s="4" t="s">
        <v>169</v>
      </c>
      <c r="D2619" s="4" t="s">
        <v>258</v>
      </c>
      <c r="E2619" s="4" t="s">
        <v>17</v>
      </c>
      <c r="F2619" s="14" t="s">
        <v>576</v>
      </c>
      <c r="G2619" s="5">
        <f t="shared" si="1830"/>
        <v>2783.3</v>
      </c>
      <c r="H2619" s="5">
        <f t="shared" si="1830"/>
        <v>3176.8</v>
      </c>
      <c r="I2619" s="5">
        <f t="shared" si="1830"/>
        <v>3176.8</v>
      </c>
      <c r="J2619" s="5">
        <f t="shared" si="1831"/>
        <v>0</v>
      </c>
      <c r="K2619" s="19"/>
    </row>
    <row r="2620" spans="1:11" x14ac:dyDescent="0.25">
      <c r="A2620" s="4" t="s">
        <v>249</v>
      </c>
      <c r="B2620" s="4" t="s">
        <v>96</v>
      </c>
      <c r="C2620" s="4" t="s">
        <v>169</v>
      </c>
      <c r="D2620" s="4" t="s">
        <v>258</v>
      </c>
      <c r="E2620" s="4" t="s">
        <v>24</v>
      </c>
      <c r="F2620" s="14" t="s">
        <v>579</v>
      </c>
      <c r="G2620" s="5">
        <v>2783.3</v>
      </c>
      <c r="H2620" s="5">
        <v>3176.8</v>
      </c>
      <c r="I2620" s="5">
        <v>3176.8</v>
      </c>
      <c r="J2620" s="5"/>
      <c r="K2620" s="19"/>
    </row>
    <row r="2621" spans="1:11" ht="31.5" x14ac:dyDescent="0.25">
      <c r="A2621" s="4" t="s">
        <v>249</v>
      </c>
      <c r="B2621" s="4" t="s">
        <v>96</v>
      </c>
      <c r="C2621" s="4" t="s">
        <v>169</v>
      </c>
      <c r="D2621" s="4" t="s">
        <v>262</v>
      </c>
      <c r="E2621" s="4"/>
      <c r="F2621" s="14" t="s">
        <v>1349</v>
      </c>
      <c r="G2621" s="5">
        <f>G2622</f>
        <v>10173.6</v>
      </c>
      <c r="H2621" s="5">
        <f t="shared" ref="H2621:J2621" si="1832">H2622</f>
        <v>10173.6</v>
      </c>
      <c r="I2621" s="5">
        <f t="shared" si="1832"/>
        <v>10173.6</v>
      </c>
      <c r="J2621" s="5">
        <f t="shared" si="1832"/>
        <v>0</v>
      </c>
      <c r="K2621" s="19"/>
    </row>
    <row r="2622" spans="1:11" ht="63" x14ac:dyDescent="0.25">
      <c r="A2622" s="4" t="s">
        <v>249</v>
      </c>
      <c r="B2622" s="4" t="s">
        <v>96</v>
      </c>
      <c r="C2622" s="4" t="s">
        <v>169</v>
      </c>
      <c r="D2622" s="4" t="s">
        <v>263</v>
      </c>
      <c r="E2622" s="4"/>
      <c r="F2622" s="14" t="s">
        <v>1350</v>
      </c>
      <c r="G2622" s="5">
        <f>G2623</f>
        <v>10173.6</v>
      </c>
      <c r="H2622" s="5">
        <f t="shared" ref="H2622:J2622" si="1833">H2623</f>
        <v>10173.6</v>
      </c>
      <c r="I2622" s="5">
        <f t="shared" si="1833"/>
        <v>10173.6</v>
      </c>
      <c r="J2622" s="5">
        <f t="shared" si="1833"/>
        <v>0</v>
      </c>
      <c r="K2622" s="19"/>
    </row>
    <row r="2623" spans="1:11" ht="31.5" x14ac:dyDescent="0.25">
      <c r="A2623" s="4" t="s">
        <v>249</v>
      </c>
      <c r="B2623" s="4" t="s">
        <v>96</v>
      </c>
      <c r="C2623" s="4" t="s">
        <v>169</v>
      </c>
      <c r="D2623" s="4" t="s">
        <v>259</v>
      </c>
      <c r="E2623" s="4"/>
      <c r="F2623" s="14" t="s">
        <v>835</v>
      </c>
      <c r="G2623" s="5">
        <f t="shared" ref="G2623:I2624" si="1834">G2624</f>
        <v>10173.6</v>
      </c>
      <c r="H2623" s="5">
        <f t="shared" si="1834"/>
        <v>10173.6</v>
      </c>
      <c r="I2623" s="5">
        <f t="shared" si="1834"/>
        <v>10173.6</v>
      </c>
      <c r="J2623" s="5">
        <f t="shared" ref="J2623:J2624" si="1835">J2624</f>
        <v>0</v>
      </c>
      <c r="K2623" s="19"/>
    </row>
    <row r="2624" spans="1:11" ht="31.5" x14ac:dyDescent="0.25">
      <c r="A2624" s="4" t="s">
        <v>249</v>
      </c>
      <c r="B2624" s="4" t="s">
        <v>96</v>
      </c>
      <c r="C2624" s="4" t="s">
        <v>169</v>
      </c>
      <c r="D2624" s="4" t="s">
        <v>259</v>
      </c>
      <c r="E2624" s="4" t="s">
        <v>15</v>
      </c>
      <c r="F2624" s="14" t="s">
        <v>560</v>
      </c>
      <c r="G2624" s="5">
        <f t="shared" si="1834"/>
        <v>10173.6</v>
      </c>
      <c r="H2624" s="5">
        <f t="shared" si="1834"/>
        <v>10173.6</v>
      </c>
      <c r="I2624" s="5">
        <f t="shared" si="1834"/>
        <v>10173.6</v>
      </c>
      <c r="J2624" s="5">
        <f t="shared" si="1835"/>
        <v>0</v>
      </c>
      <c r="K2624" s="19"/>
    </row>
    <row r="2625" spans="1:11" ht="31.5" x14ac:dyDescent="0.25">
      <c r="A2625" s="4" t="s">
        <v>249</v>
      </c>
      <c r="B2625" s="4" t="s">
        <v>96</v>
      </c>
      <c r="C2625" s="4" t="s">
        <v>169</v>
      </c>
      <c r="D2625" s="4" t="s">
        <v>259</v>
      </c>
      <c r="E2625" s="4" t="s">
        <v>16</v>
      </c>
      <c r="F2625" s="14" t="s">
        <v>561</v>
      </c>
      <c r="G2625" s="5">
        <v>10173.6</v>
      </c>
      <c r="H2625" s="5">
        <v>10173.6</v>
      </c>
      <c r="I2625" s="5">
        <v>10173.6</v>
      </c>
      <c r="J2625" s="5"/>
      <c r="K2625" s="19"/>
    </row>
    <row r="2626" spans="1:11" s="10" customFormat="1" x14ac:dyDescent="0.25">
      <c r="A2626" s="9" t="s">
        <v>249</v>
      </c>
      <c r="B2626" s="9" t="s">
        <v>96</v>
      </c>
      <c r="C2626" s="9" t="s">
        <v>81</v>
      </c>
      <c r="D2626" s="9"/>
      <c r="E2626" s="9"/>
      <c r="F2626" s="13" t="s">
        <v>542</v>
      </c>
      <c r="G2626" s="11">
        <f>G2627</f>
        <v>91275.9</v>
      </c>
      <c r="H2626" s="11">
        <f t="shared" ref="H2626:J2626" si="1836">H2627</f>
        <v>80309</v>
      </c>
      <c r="I2626" s="11">
        <f t="shared" si="1836"/>
        <v>101000</v>
      </c>
      <c r="J2626" s="11">
        <f t="shared" si="1836"/>
        <v>0</v>
      </c>
      <c r="K2626" s="18"/>
    </row>
    <row r="2627" spans="1:11" ht="31.5" x14ac:dyDescent="0.25">
      <c r="A2627" s="4" t="s">
        <v>249</v>
      </c>
      <c r="B2627" s="4" t="s">
        <v>96</v>
      </c>
      <c r="C2627" s="4" t="s">
        <v>81</v>
      </c>
      <c r="D2627" s="4" t="s">
        <v>212</v>
      </c>
      <c r="E2627" s="4"/>
      <c r="F2627" s="14" t="s">
        <v>1330</v>
      </c>
      <c r="G2627" s="5">
        <f>G2628+G2633</f>
        <v>91275.9</v>
      </c>
      <c r="H2627" s="5">
        <f t="shared" ref="H2627:J2627" si="1837">H2628+H2633</f>
        <v>80309</v>
      </c>
      <c r="I2627" s="5">
        <f t="shared" si="1837"/>
        <v>101000</v>
      </c>
      <c r="J2627" s="5">
        <f t="shared" si="1837"/>
        <v>0</v>
      </c>
      <c r="K2627" s="19"/>
    </row>
    <row r="2628" spans="1:11" ht="47.25" x14ac:dyDescent="0.25">
      <c r="A2628" s="4" t="s">
        <v>249</v>
      </c>
      <c r="B2628" s="4" t="s">
        <v>96</v>
      </c>
      <c r="C2628" s="4" t="s">
        <v>81</v>
      </c>
      <c r="D2628" s="4" t="s">
        <v>213</v>
      </c>
      <c r="E2628" s="4"/>
      <c r="F2628" s="14" t="s">
        <v>1344</v>
      </c>
      <c r="G2628" s="5">
        <f t="shared" ref="G2628:I2631" si="1838">G2629</f>
        <v>1000</v>
      </c>
      <c r="H2628" s="5">
        <f t="shared" si="1838"/>
        <v>1000</v>
      </c>
      <c r="I2628" s="5">
        <f t="shared" si="1838"/>
        <v>1000</v>
      </c>
      <c r="J2628" s="5">
        <f t="shared" ref="J2628:J2631" si="1839">J2629</f>
        <v>0</v>
      </c>
      <c r="K2628" s="19"/>
    </row>
    <row r="2629" spans="1:11" ht="63" x14ac:dyDescent="0.25">
      <c r="A2629" s="4" t="s">
        <v>249</v>
      </c>
      <c r="B2629" s="4" t="s">
        <v>96</v>
      </c>
      <c r="C2629" s="4" t="s">
        <v>81</v>
      </c>
      <c r="D2629" s="4" t="s">
        <v>265</v>
      </c>
      <c r="E2629" s="4"/>
      <c r="F2629" s="14" t="s">
        <v>1348</v>
      </c>
      <c r="G2629" s="5">
        <f>G2630</f>
        <v>1000</v>
      </c>
      <c r="H2629" s="5">
        <f t="shared" si="1838"/>
        <v>1000</v>
      </c>
      <c r="I2629" s="5">
        <f t="shared" si="1838"/>
        <v>1000</v>
      </c>
      <c r="J2629" s="5">
        <f t="shared" si="1839"/>
        <v>0</v>
      </c>
      <c r="K2629" s="19"/>
    </row>
    <row r="2630" spans="1:11" ht="31.5" x14ac:dyDescent="0.25">
      <c r="A2630" s="4" t="s">
        <v>249</v>
      </c>
      <c r="B2630" s="4" t="s">
        <v>96</v>
      </c>
      <c r="C2630" s="4" t="s">
        <v>81</v>
      </c>
      <c r="D2630" s="4" t="s">
        <v>264</v>
      </c>
      <c r="E2630" s="4"/>
      <c r="F2630" s="14" t="s">
        <v>834</v>
      </c>
      <c r="G2630" s="5">
        <f t="shared" si="1838"/>
        <v>1000</v>
      </c>
      <c r="H2630" s="5">
        <f t="shared" si="1838"/>
        <v>1000</v>
      </c>
      <c r="I2630" s="5">
        <f t="shared" si="1838"/>
        <v>1000</v>
      </c>
      <c r="J2630" s="5">
        <f t="shared" si="1839"/>
        <v>0</v>
      </c>
      <c r="K2630" s="19"/>
    </row>
    <row r="2631" spans="1:11" ht="31.5" x14ac:dyDescent="0.25">
      <c r="A2631" s="4" t="s">
        <v>249</v>
      </c>
      <c r="B2631" s="4" t="s">
        <v>96</v>
      </c>
      <c r="C2631" s="4" t="s">
        <v>81</v>
      </c>
      <c r="D2631" s="4" t="s">
        <v>264</v>
      </c>
      <c r="E2631" s="4" t="s">
        <v>15</v>
      </c>
      <c r="F2631" s="14" t="s">
        <v>560</v>
      </c>
      <c r="G2631" s="5">
        <f t="shared" si="1838"/>
        <v>1000</v>
      </c>
      <c r="H2631" s="5">
        <f t="shared" si="1838"/>
        <v>1000</v>
      </c>
      <c r="I2631" s="5">
        <f t="shared" si="1838"/>
        <v>1000</v>
      </c>
      <c r="J2631" s="5">
        <f t="shared" si="1839"/>
        <v>0</v>
      </c>
      <c r="K2631" s="19"/>
    </row>
    <row r="2632" spans="1:11" ht="31.5" x14ac:dyDescent="0.25">
      <c r="A2632" s="4" t="s">
        <v>249</v>
      </c>
      <c r="B2632" s="4" t="s">
        <v>96</v>
      </c>
      <c r="C2632" s="4" t="s">
        <v>81</v>
      </c>
      <c r="D2632" s="4" t="s">
        <v>264</v>
      </c>
      <c r="E2632" s="4" t="s">
        <v>16</v>
      </c>
      <c r="F2632" s="14" t="s">
        <v>561</v>
      </c>
      <c r="G2632" s="5">
        <v>1000</v>
      </c>
      <c r="H2632" s="5">
        <v>1000</v>
      </c>
      <c r="I2632" s="5">
        <v>1000</v>
      </c>
      <c r="J2632" s="5"/>
      <c r="K2632" s="19"/>
    </row>
    <row r="2633" spans="1:11" ht="47.25" x14ac:dyDescent="0.25">
      <c r="A2633" s="4" t="s">
        <v>249</v>
      </c>
      <c r="B2633" s="4" t="s">
        <v>96</v>
      </c>
      <c r="C2633" s="4" t="s">
        <v>81</v>
      </c>
      <c r="D2633" s="4" t="s">
        <v>302</v>
      </c>
      <c r="E2633" s="4"/>
      <c r="F2633" s="14" t="s">
        <v>1354</v>
      </c>
      <c r="G2633" s="5">
        <f t="shared" ref="G2633:I2636" si="1840">G2634</f>
        <v>90275.9</v>
      </c>
      <c r="H2633" s="5">
        <f t="shared" si="1840"/>
        <v>79309</v>
      </c>
      <c r="I2633" s="5">
        <f t="shared" si="1840"/>
        <v>100000</v>
      </c>
      <c r="J2633" s="5">
        <f t="shared" ref="J2633:J2636" si="1841">J2634</f>
        <v>0</v>
      </c>
      <c r="K2633" s="19"/>
    </row>
    <row r="2634" spans="1:11" ht="63" x14ac:dyDescent="0.25">
      <c r="A2634" s="4" t="s">
        <v>249</v>
      </c>
      <c r="B2634" s="4" t="s">
        <v>96</v>
      </c>
      <c r="C2634" s="4" t="s">
        <v>81</v>
      </c>
      <c r="D2634" s="4" t="s">
        <v>908</v>
      </c>
      <c r="E2634" s="4"/>
      <c r="F2634" s="14" t="s">
        <v>1356</v>
      </c>
      <c r="G2634" s="5">
        <f t="shared" si="1840"/>
        <v>90275.9</v>
      </c>
      <c r="H2634" s="5">
        <f t="shared" si="1840"/>
        <v>79309</v>
      </c>
      <c r="I2634" s="5">
        <f t="shared" si="1840"/>
        <v>100000</v>
      </c>
      <c r="J2634" s="5">
        <f t="shared" si="1841"/>
        <v>0</v>
      </c>
      <c r="K2634" s="19"/>
    </row>
    <row r="2635" spans="1:11" ht="31.5" x14ac:dyDescent="0.25">
      <c r="A2635" s="4" t="s">
        <v>249</v>
      </c>
      <c r="B2635" s="4" t="s">
        <v>96</v>
      </c>
      <c r="C2635" s="4" t="s">
        <v>81</v>
      </c>
      <c r="D2635" s="4" t="s">
        <v>907</v>
      </c>
      <c r="E2635" s="4"/>
      <c r="F2635" s="14" t="s">
        <v>911</v>
      </c>
      <c r="G2635" s="5">
        <f t="shared" si="1840"/>
        <v>90275.9</v>
      </c>
      <c r="H2635" s="5">
        <f t="shared" si="1840"/>
        <v>79309</v>
      </c>
      <c r="I2635" s="5">
        <f t="shared" si="1840"/>
        <v>100000</v>
      </c>
      <c r="J2635" s="5">
        <f t="shared" si="1841"/>
        <v>0</v>
      </c>
      <c r="K2635" s="19"/>
    </row>
    <row r="2636" spans="1:11" ht="31.5" x14ac:dyDescent="0.25">
      <c r="A2636" s="4" t="s">
        <v>249</v>
      </c>
      <c r="B2636" s="4" t="s">
        <v>96</v>
      </c>
      <c r="C2636" s="4" t="s">
        <v>81</v>
      </c>
      <c r="D2636" s="4" t="s">
        <v>907</v>
      </c>
      <c r="E2636" s="4" t="s">
        <v>15</v>
      </c>
      <c r="F2636" s="14" t="s">
        <v>560</v>
      </c>
      <c r="G2636" s="5">
        <f t="shared" si="1840"/>
        <v>90275.9</v>
      </c>
      <c r="H2636" s="5">
        <f t="shared" si="1840"/>
        <v>79309</v>
      </c>
      <c r="I2636" s="5">
        <f t="shared" si="1840"/>
        <v>100000</v>
      </c>
      <c r="J2636" s="5">
        <f t="shared" si="1841"/>
        <v>0</v>
      </c>
      <c r="K2636" s="19"/>
    </row>
    <row r="2637" spans="1:11" ht="31.5" x14ac:dyDescent="0.25">
      <c r="A2637" s="4" t="s">
        <v>249</v>
      </c>
      <c r="B2637" s="4" t="s">
        <v>96</v>
      </c>
      <c r="C2637" s="4" t="s">
        <v>81</v>
      </c>
      <c r="D2637" s="4" t="s">
        <v>907</v>
      </c>
      <c r="E2637" s="4" t="s">
        <v>16</v>
      </c>
      <c r="F2637" s="14" t="s">
        <v>561</v>
      </c>
      <c r="G2637" s="5">
        <v>90275.9</v>
      </c>
      <c r="H2637" s="5">
        <v>79309</v>
      </c>
      <c r="I2637" s="5">
        <v>100000</v>
      </c>
      <c r="J2637" s="5"/>
      <c r="K2637" s="19"/>
    </row>
    <row r="2638" spans="1:11" s="10" customFormat="1" ht="31.5" x14ac:dyDescent="0.25">
      <c r="A2638" s="9" t="s">
        <v>249</v>
      </c>
      <c r="B2638" s="9" t="s">
        <v>96</v>
      </c>
      <c r="C2638" s="9" t="s">
        <v>96</v>
      </c>
      <c r="D2638" s="9"/>
      <c r="E2638" s="9"/>
      <c r="F2638" s="13" t="s">
        <v>543</v>
      </c>
      <c r="G2638" s="11">
        <f t="shared" ref="G2638:I2638" si="1842">G2639+G2657</f>
        <v>73779.5</v>
      </c>
      <c r="H2638" s="11">
        <f t="shared" si="1842"/>
        <v>66074.299999999988</v>
      </c>
      <c r="I2638" s="11">
        <f t="shared" si="1842"/>
        <v>66074.299999999988</v>
      </c>
      <c r="J2638" s="11">
        <f t="shared" ref="J2638" si="1843">J2639+J2657</f>
        <v>0</v>
      </c>
      <c r="K2638" s="18"/>
    </row>
    <row r="2639" spans="1:11" ht="31.5" x14ac:dyDescent="0.25">
      <c r="A2639" s="4" t="s">
        <v>249</v>
      </c>
      <c r="B2639" s="4" t="s">
        <v>96</v>
      </c>
      <c r="C2639" s="4" t="s">
        <v>96</v>
      </c>
      <c r="D2639" s="4" t="s">
        <v>212</v>
      </c>
      <c r="E2639" s="4"/>
      <c r="F2639" s="14" t="s">
        <v>1330</v>
      </c>
      <c r="G2639" s="5">
        <f t="shared" ref="G2639:I2639" si="1844">G2640+G2648</f>
        <v>22784.299999999996</v>
      </c>
      <c r="H2639" s="5">
        <f t="shared" si="1844"/>
        <v>20814.099999999999</v>
      </c>
      <c r="I2639" s="5">
        <f t="shared" si="1844"/>
        <v>20814.099999999999</v>
      </c>
      <c r="J2639" s="5">
        <f t="shared" ref="J2639" si="1845">J2640+J2648</f>
        <v>0</v>
      </c>
      <c r="K2639" s="19"/>
    </row>
    <row r="2640" spans="1:11" ht="47.25" x14ac:dyDescent="0.25">
      <c r="A2640" s="4" t="s">
        <v>249</v>
      </c>
      <c r="B2640" s="4" t="s">
        <v>96</v>
      </c>
      <c r="C2640" s="4" t="s">
        <v>96</v>
      </c>
      <c r="D2640" s="4" t="s">
        <v>213</v>
      </c>
      <c r="E2640" s="4"/>
      <c r="F2640" s="14" t="s">
        <v>1344</v>
      </c>
      <c r="G2640" s="5">
        <f t="shared" ref="G2640:I2640" si="1846">G2641</f>
        <v>2831.7</v>
      </c>
      <c r="H2640" s="5">
        <f t="shared" si="1846"/>
        <v>2831.7</v>
      </c>
      <c r="I2640" s="5">
        <f t="shared" si="1846"/>
        <v>2831.7</v>
      </c>
      <c r="J2640" s="5">
        <f t="shared" ref="J2640" si="1847">J2641</f>
        <v>0</v>
      </c>
      <c r="K2640" s="19"/>
    </row>
    <row r="2641" spans="1:11" ht="63" x14ac:dyDescent="0.25">
      <c r="A2641" s="4" t="s">
        <v>249</v>
      </c>
      <c r="B2641" s="4" t="s">
        <v>96</v>
      </c>
      <c r="C2641" s="4" t="s">
        <v>96</v>
      </c>
      <c r="D2641" s="4" t="s">
        <v>269</v>
      </c>
      <c r="E2641" s="4"/>
      <c r="F2641" s="14" t="s">
        <v>1345</v>
      </c>
      <c r="G2641" s="5">
        <f t="shared" ref="G2641:I2641" si="1848">G2642+G2645</f>
        <v>2831.7</v>
      </c>
      <c r="H2641" s="5">
        <f t="shared" si="1848"/>
        <v>2831.7</v>
      </c>
      <c r="I2641" s="5">
        <f t="shared" si="1848"/>
        <v>2831.7</v>
      </c>
      <c r="J2641" s="5">
        <f t="shared" ref="J2641" si="1849">J2642+J2645</f>
        <v>0</v>
      </c>
      <c r="K2641" s="19"/>
    </row>
    <row r="2642" spans="1:11" ht="47.25" x14ac:dyDescent="0.25">
      <c r="A2642" s="4" t="s">
        <v>249</v>
      </c>
      <c r="B2642" s="4" t="s">
        <v>96</v>
      </c>
      <c r="C2642" s="4" t="s">
        <v>96</v>
      </c>
      <c r="D2642" s="4" t="s">
        <v>266</v>
      </c>
      <c r="E2642" s="4"/>
      <c r="F2642" s="14" t="s">
        <v>831</v>
      </c>
      <c r="G2642" s="5">
        <f t="shared" ref="G2642:I2643" si="1850">G2643</f>
        <v>1000</v>
      </c>
      <c r="H2642" s="5">
        <f t="shared" si="1850"/>
        <v>1000</v>
      </c>
      <c r="I2642" s="5">
        <f t="shared" si="1850"/>
        <v>1000</v>
      </c>
      <c r="J2642" s="5">
        <f t="shared" ref="J2642:J2643" si="1851">J2643</f>
        <v>0</v>
      </c>
      <c r="K2642" s="19"/>
    </row>
    <row r="2643" spans="1:11" ht="31.5" x14ac:dyDescent="0.25">
      <c r="A2643" s="4" t="s">
        <v>249</v>
      </c>
      <c r="B2643" s="4" t="s">
        <v>96</v>
      </c>
      <c r="C2643" s="4" t="s">
        <v>96</v>
      </c>
      <c r="D2643" s="4" t="s">
        <v>266</v>
      </c>
      <c r="E2643" s="4" t="s">
        <v>15</v>
      </c>
      <c r="F2643" s="14" t="s">
        <v>560</v>
      </c>
      <c r="G2643" s="5">
        <f t="shared" si="1850"/>
        <v>1000</v>
      </c>
      <c r="H2643" s="5">
        <f t="shared" si="1850"/>
        <v>1000</v>
      </c>
      <c r="I2643" s="5">
        <f t="shared" si="1850"/>
        <v>1000</v>
      </c>
      <c r="J2643" s="5">
        <f t="shared" si="1851"/>
        <v>0</v>
      </c>
      <c r="K2643" s="19"/>
    </row>
    <row r="2644" spans="1:11" ht="31.5" x14ac:dyDescent="0.25">
      <c r="A2644" s="4" t="s">
        <v>249</v>
      </c>
      <c r="B2644" s="4" t="s">
        <v>96</v>
      </c>
      <c r="C2644" s="4" t="s">
        <v>96</v>
      </c>
      <c r="D2644" s="4" t="s">
        <v>266</v>
      </c>
      <c r="E2644" s="4" t="s">
        <v>16</v>
      </c>
      <c r="F2644" s="14" t="s">
        <v>561</v>
      </c>
      <c r="G2644" s="5">
        <v>1000</v>
      </c>
      <c r="H2644" s="5">
        <v>1000</v>
      </c>
      <c r="I2644" s="5">
        <v>1000</v>
      </c>
      <c r="J2644" s="5"/>
      <c r="K2644" s="19"/>
    </row>
    <row r="2645" spans="1:11" ht="47.25" x14ac:dyDescent="0.25">
      <c r="A2645" s="4" t="s">
        <v>249</v>
      </c>
      <c r="B2645" s="4" t="s">
        <v>96</v>
      </c>
      <c r="C2645" s="4" t="s">
        <v>96</v>
      </c>
      <c r="D2645" s="4" t="s">
        <v>267</v>
      </c>
      <c r="E2645" s="4"/>
      <c r="F2645" s="14" t="s">
        <v>832</v>
      </c>
      <c r="G2645" s="5">
        <f t="shared" ref="G2645:I2646" si="1852">G2646</f>
        <v>1831.7</v>
      </c>
      <c r="H2645" s="5">
        <f t="shared" si="1852"/>
        <v>1831.7</v>
      </c>
      <c r="I2645" s="5">
        <f t="shared" si="1852"/>
        <v>1831.7</v>
      </c>
      <c r="J2645" s="5">
        <f t="shared" ref="J2645:J2646" si="1853">J2646</f>
        <v>0</v>
      </c>
      <c r="K2645" s="19"/>
    </row>
    <row r="2646" spans="1:11" ht="31.5" x14ac:dyDescent="0.25">
      <c r="A2646" s="4" t="s">
        <v>249</v>
      </c>
      <c r="B2646" s="4" t="s">
        <v>96</v>
      </c>
      <c r="C2646" s="4" t="s">
        <v>96</v>
      </c>
      <c r="D2646" s="4" t="s">
        <v>267</v>
      </c>
      <c r="E2646" s="4" t="s">
        <v>15</v>
      </c>
      <c r="F2646" s="14" t="s">
        <v>560</v>
      </c>
      <c r="G2646" s="5">
        <f t="shared" si="1852"/>
        <v>1831.7</v>
      </c>
      <c r="H2646" s="5">
        <f t="shared" si="1852"/>
        <v>1831.7</v>
      </c>
      <c r="I2646" s="5">
        <f t="shared" si="1852"/>
        <v>1831.7</v>
      </c>
      <c r="J2646" s="5">
        <f t="shared" si="1853"/>
        <v>0</v>
      </c>
      <c r="K2646" s="19"/>
    </row>
    <row r="2647" spans="1:11" ht="31.5" x14ac:dyDescent="0.25">
      <c r="A2647" s="4" t="s">
        <v>249</v>
      </c>
      <c r="B2647" s="4" t="s">
        <v>96</v>
      </c>
      <c r="C2647" s="4" t="s">
        <v>96</v>
      </c>
      <c r="D2647" s="4" t="s">
        <v>267</v>
      </c>
      <c r="E2647" s="4" t="s">
        <v>16</v>
      </c>
      <c r="F2647" s="14" t="s">
        <v>561</v>
      </c>
      <c r="G2647" s="5">
        <v>1831.7</v>
      </c>
      <c r="H2647" s="5">
        <v>1831.7</v>
      </c>
      <c r="I2647" s="5">
        <v>1831.7</v>
      </c>
      <c r="J2647" s="5"/>
      <c r="K2647" s="19"/>
    </row>
    <row r="2648" spans="1:11" ht="31.5" x14ac:dyDescent="0.25">
      <c r="A2648" s="4" t="s">
        <v>249</v>
      </c>
      <c r="B2648" s="4" t="s">
        <v>96</v>
      </c>
      <c r="C2648" s="4" t="s">
        <v>96</v>
      </c>
      <c r="D2648" s="4" t="s">
        <v>262</v>
      </c>
      <c r="E2648" s="4"/>
      <c r="F2648" s="14" t="s">
        <v>1349</v>
      </c>
      <c r="G2648" s="5">
        <f t="shared" ref="G2648:I2649" si="1854">G2649</f>
        <v>19952.599999999995</v>
      </c>
      <c r="H2648" s="5">
        <f t="shared" si="1854"/>
        <v>17982.399999999998</v>
      </c>
      <c r="I2648" s="5">
        <f t="shared" si="1854"/>
        <v>17982.399999999998</v>
      </c>
      <c r="J2648" s="5">
        <f t="shared" ref="J2648:J2649" si="1855">J2649</f>
        <v>0</v>
      </c>
      <c r="K2648" s="19"/>
    </row>
    <row r="2649" spans="1:11" ht="63" x14ac:dyDescent="0.25">
      <c r="A2649" s="4" t="s">
        <v>249</v>
      </c>
      <c r="B2649" s="4" t="s">
        <v>96</v>
      </c>
      <c r="C2649" s="4" t="s">
        <v>96</v>
      </c>
      <c r="D2649" s="4" t="s">
        <v>263</v>
      </c>
      <c r="E2649" s="4"/>
      <c r="F2649" s="14" t="s">
        <v>1350</v>
      </c>
      <c r="G2649" s="5">
        <f t="shared" si="1854"/>
        <v>19952.599999999995</v>
      </c>
      <c r="H2649" s="5">
        <f t="shared" si="1854"/>
        <v>17982.399999999998</v>
      </c>
      <c r="I2649" s="5">
        <f t="shared" si="1854"/>
        <v>17982.399999999998</v>
      </c>
      <c r="J2649" s="5">
        <f t="shared" si="1855"/>
        <v>0</v>
      </c>
      <c r="K2649" s="19"/>
    </row>
    <row r="2650" spans="1:11" ht="47.25" x14ac:dyDescent="0.25">
      <c r="A2650" s="4" t="s">
        <v>249</v>
      </c>
      <c r="B2650" s="4" t="s">
        <v>96</v>
      </c>
      <c r="C2650" s="4" t="s">
        <v>96</v>
      </c>
      <c r="D2650" s="4" t="s">
        <v>268</v>
      </c>
      <c r="E2650" s="4"/>
      <c r="F2650" s="14" t="s">
        <v>594</v>
      </c>
      <c r="G2650" s="5">
        <f t="shared" ref="G2650:I2650" si="1856">G2651+G2653+G2655</f>
        <v>19952.599999999995</v>
      </c>
      <c r="H2650" s="5">
        <f t="shared" si="1856"/>
        <v>17982.399999999998</v>
      </c>
      <c r="I2650" s="5">
        <f t="shared" si="1856"/>
        <v>17982.399999999998</v>
      </c>
      <c r="J2650" s="5">
        <f t="shared" ref="J2650" si="1857">J2651+J2653+J2655</f>
        <v>0</v>
      </c>
      <c r="K2650" s="19"/>
    </row>
    <row r="2651" spans="1:11" ht="78.75" x14ac:dyDescent="0.25">
      <c r="A2651" s="4" t="s">
        <v>249</v>
      </c>
      <c r="B2651" s="4" t="s">
        <v>96</v>
      </c>
      <c r="C2651" s="4" t="s">
        <v>96</v>
      </c>
      <c r="D2651" s="4" t="s">
        <v>268</v>
      </c>
      <c r="E2651" s="4" t="s">
        <v>22</v>
      </c>
      <c r="F2651" s="14" t="s">
        <v>557</v>
      </c>
      <c r="G2651" s="5">
        <f t="shared" ref="G2651:I2651" si="1858">G2652</f>
        <v>16428.899999999998</v>
      </c>
      <c r="H2651" s="5">
        <f t="shared" si="1858"/>
        <v>14499.7</v>
      </c>
      <c r="I2651" s="5">
        <f t="shared" si="1858"/>
        <v>14499.7</v>
      </c>
      <c r="J2651" s="5">
        <f t="shared" ref="J2651" si="1859">J2652</f>
        <v>0</v>
      </c>
      <c r="K2651" s="19"/>
    </row>
    <row r="2652" spans="1:11" x14ac:dyDescent="0.25">
      <c r="A2652" s="4" t="s">
        <v>249</v>
      </c>
      <c r="B2652" s="4" t="s">
        <v>96</v>
      </c>
      <c r="C2652" s="4" t="s">
        <v>96</v>
      </c>
      <c r="D2652" s="4" t="s">
        <v>268</v>
      </c>
      <c r="E2652" s="4" t="s">
        <v>23</v>
      </c>
      <c r="F2652" s="14" t="s">
        <v>558</v>
      </c>
      <c r="G2652" s="5">
        <v>16428.899999999998</v>
      </c>
      <c r="H2652" s="5">
        <v>14499.7</v>
      </c>
      <c r="I2652" s="5">
        <v>14499.7</v>
      </c>
      <c r="J2652" s="5"/>
      <c r="K2652" s="19"/>
    </row>
    <row r="2653" spans="1:11" ht="31.5" x14ac:dyDescent="0.25">
      <c r="A2653" s="4" t="s">
        <v>249</v>
      </c>
      <c r="B2653" s="4" t="s">
        <v>96</v>
      </c>
      <c r="C2653" s="4" t="s">
        <v>96</v>
      </c>
      <c r="D2653" s="4" t="s">
        <v>268</v>
      </c>
      <c r="E2653" s="4" t="s">
        <v>15</v>
      </c>
      <c r="F2653" s="14" t="s">
        <v>560</v>
      </c>
      <c r="G2653" s="5">
        <f t="shared" ref="G2653:I2653" si="1860">G2654</f>
        <v>3503.1</v>
      </c>
      <c r="H2653" s="5">
        <f t="shared" si="1860"/>
        <v>3462.1</v>
      </c>
      <c r="I2653" s="5">
        <f t="shared" si="1860"/>
        <v>3462.1</v>
      </c>
      <c r="J2653" s="5">
        <f t="shared" ref="J2653" si="1861">J2654</f>
        <v>0</v>
      </c>
      <c r="K2653" s="19"/>
    </row>
    <row r="2654" spans="1:11" ht="31.5" x14ac:dyDescent="0.25">
      <c r="A2654" s="4" t="s">
        <v>249</v>
      </c>
      <c r="B2654" s="4" t="s">
        <v>96</v>
      </c>
      <c r="C2654" s="4" t="s">
        <v>96</v>
      </c>
      <c r="D2654" s="4" t="s">
        <v>268</v>
      </c>
      <c r="E2654" s="4" t="s">
        <v>16</v>
      </c>
      <c r="F2654" s="14" t="s">
        <v>561</v>
      </c>
      <c r="G2654" s="5">
        <v>3503.1</v>
      </c>
      <c r="H2654" s="5">
        <v>3462.1</v>
      </c>
      <c r="I2654" s="5">
        <v>3462.1</v>
      </c>
      <c r="J2654" s="5"/>
      <c r="K2654" s="19"/>
    </row>
    <row r="2655" spans="1:11" x14ac:dyDescent="0.25">
      <c r="A2655" s="4" t="s">
        <v>249</v>
      </c>
      <c r="B2655" s="4" t="s">
        <v>96</v>
      </c>
      <c r="C2655" s="4" t="s">
        <v>96</v>
      </c>
      <c r="D2655" s="4" t="s">
        <v>268</v>
      </c>
      <c r="E2655" s="4" t="s">
        <v>17</v>
      </c>
      <c r="F2655" s="14" t="s">
        <v>576</v>
      </c>
      <c r="G2655" s="5">
        <f t="shared" ref="G2655:I2655" si="1862">G2656</f>
        <v>20.6</v>
      </c>
      <c r="H2655" s="5">
        <f t="shared" si="1862"/>
        <v>20.6</v>
      </c>
      <c r="I2655" s="5">
        <f t="shared" si="1862"/>
        <v>20.6</v>
      </c>
      <c r="J2655" s="5">
        <f t="shared" ref="J2655" si="1863">J2656</f>
        <v>0</v>
      </c>
      <c r="K2655" s="19"/>
    </row>
    <row r="2656" spans="1:11" x14ac:dyDescent="0.25">
      <c r="A2656" s="4" t="s">
        <v>249</v>
      </c>
      <c r="B2656" s="4" t="s">
        <v>96</v>
      </c>
      <c r="C2656" s="4" t="s">
        <v>96</v>
      </c>
      <c r="D2656" s="4" t="s">
        <v>268</v>
      </c>
      <c r="E2656" s="4" t="s">
        <v>24</v>
      </c>
      <c r="F2656" s="14" t="s">
        <v>579</v>
      </c>
      <c r="G2656" s="5">
        <v>20.6</v>
      </c>
      <c r="H2656" s="5">
        <v>20.6</v>
      </c>
      <c r="I2656" s="5">
        <v>20.6</v>
      </c>
      <c r="J2656" s="5"/>
      <c r="K2656" s="19"/>
    </row>
    <row r="2657" spans="1:11" ht="31.5" x14ac:dyDescent="0.25">
      <c r="A2657" s="4" t="s">
        <v>249</v>
      </c>
      <c r="B2657" s="4" t="s">
        <v>96</v>
      </c>
      <c r="C2657" s="4" t="s">
        <v>96</v>
      </c>
      <c r="D2657" s="4" t="s">
        <v>29</v>
      </c>
      <c r="E2657" s="4"/>
      <c r="F2657" s="14" t="s">
        <v>882</v>
      </c>
      <c r="G2657" s="5">
        <f t="shared" ref="G2657:I2657" si="1864">G2658</f>
        <v>50995.199999999997</v>
      </c>
      <c r="H2657" s="5">
        <f t="shared" si="1864"/>
        <v>45260.2</v>
      </c>
      <c r="I2657" s="5">
        <f t="shared" si="1864"/>
        <v>45260.2</v>
      </c>
      <c r="J2657" s="5">
        <f t="shared" ref="J2657" si="1865">J2658</f>
        <v>0</v>
      </c>
      <c r="K2657" s="19"/>
    </row>
    <row r="2658" spans="1:11" ht="31.5" x14ac:dyDescent="0.25">
      <c r="A2658" s="4" t="s">
        <v>249</v>
      </c>
      <c r="B2658" s="4" t="s">
        <v>96</v>
      </c>
      <c r="C2658" s="4" t="s">
        <v>96</v>
      </c>
      <c r="D2658" s="4" t="s">
        <v>30</v>
      </c>
      <c r="E2658" s="4"/>
      <c r="F2658" s="14" t="s">
        <v>885</v>
      </c>
      <c r="G2658" s="5">
        <f t="shared" ref="G2658:I2658" si="1866">G2659+G2662</f>
        <v>50995.199999999997</v>
      </c>
      <c r="H2658" s="5">
        <f t="shared" si="1866"/>
        <v>45260.2</v>
      </c>
      <c r="I2658" s="5">
        <f t="shared" si="1866"/>
        <v>45260.2</v>
      </c>
      <c r="J2658" s="5">
        <f t="shared" ref="J2658" si="1867">J2659+J2662</f>
        <v>0</v>
      </c>
      <c r="K2658" s="19"/>
    </row>
    <row r="2659" spans="1:11" ht="31.5" x14ac:dyDescent="0.25">
      <c r="A2659" s="4" t="s">
        <v>249</v>
      </c>
      <c r="B2659" s="4" t="s">
        <v>96</v>
      </c>
      <c r="C2659" s="4" t="s">
        <v>96</v>
      </c>
      <c r="D2659" s="4" t="s">
        <v>31</v>
      </c>
      <c r="E2659" s="4"/>
      <c r="F2659" s="14" t="s">
        <v>875</v>
      </c>
      <c r="G2659" s="5">
        <f t="shared" ref="G2659:I2660" si="1868">G2660</f>
        <v>47893.5</v>
      </c>
      <c r="H2659" s="5">
        <f t="shared" si="1868"/>
        <v>42213.2</v>
      </c>
      <c r="I2659" s="5">
        <f t="shared" si="1868"/>
        <v>42213.2</v>
      </c>
      <c r="J2659" s="5">
        <f t="shared" ref="J2659:J2660" si="1869">J2660</f>
        <v>0</v>
      </c>
      <c r="K2659" s="19"/>
    </row>
    <row r="2660" spans="1:11" ht="78.75" x14ac:dyDescent="0.25">
      <c r="A2660" s="4" t="s">
        <v>249</v>
      </c>
      <c r="B2660" s="4" t="s">
        <v>96</v>
      </c>
      <c r="C2660" s="4" t="s">
        <v>96</v>
      </c>
      <c r="D2660" s="4" t="s">
        <v>31</v>
      </c>
      <c r="E2660" s="4" t="s">
        <v>22</v>
      </c>
      <c r="F2660" s="14" t="s">
        <v>557</v>
      </c>
      <c r="G2660" s="5">
        <f t="shared" si="1868"/>
        <v>47893.5</v>
      </c>
      <c r="H2660" s="5">
        <f t="shared" si="1868"/>
        <v>42213.2</v>
      </c>
      <c r="I2660" s="5">
        <f t="shared" si="1868"/>
        <v>42213.2</v>
      </c>
      <c r="J2660" s="5">
        <f t="shared" si="1869"/>
        <v>0</v>
      </c>
      <c r="K2660" s="19"/>
    </row>
    <row r="2661" spans="1:11" ht="31.5" x14ac:dyDescent="0.25">
      <c r="A2661" s="4" t="s">
        <v>249</v>
      </c>
      <c r="B2661" s="4" t="s">
        <v>96</v>
      </c>
      <c r="C2661" s="4" t="s">
        <v>96</v>
      </c>
      <c r="D2661" s="4" t="s">
        <v>31</v>
      </c>
      <c r="E2661" s="4" t="s">
        <v>32</v>
      </c>
      <c r="F2661" s="14" t="s">
        <v>559</v>
      </c>
      <c r="G2661" s="5">
        <v>47893.5</v>
      </c>
      <c r="H2661" s="5">
        <v>42213.2</v>
      </c>
      <c r="I2661" s="5">
        <v>42213.2</v>
      </c>
      <c r="J2661" s="5"/>
      <c r="K2661" s="19"/>
    </row>
    <row r="2662" spans="1:11" ht="31.5" x14ac:dyDescent="0.25">
      <c r="A2662" s="4" t="s">
        <v>249</v>
      </c>
      <c r="B2662" s="4" t="s">
        <v>96</v>
      </c>
      <c r="C2662" s="4" t="s">
        <v>96</v>
      </c>
      <c r="D2662" s="4" t="s">
        <v>33</v>
      </c>
      <c r="E2662" s="4"/>
      <c r="F2662" s="14" t="s">
        <v>876</v>
      </c>
      <c r="G2662" s="5">
        <f>G2663+G2665</f>
        <v>3101.7</v>
      </c>
      <c r="H2662" s="5">
        <f t="shared" ref="H2662:J2662" si="1870">H2663+H2665</f>
        <v>3047</v>
      </c>
      <c r="I2662" s="5">
        <f t="shared" si="1870"/>
        <v>3047</v>
      </c>
      <c r="J2662" s="5">
        <f t="shared" si="1870"/>
        <v>0</v>
      </c>
      <c r="K2662" s="19"/>
    </row>
    <row r="2663" spans="1:11" ht="78.75" x14ac:dyDescent="0.25">
      <c r="A2663" s="4" t="s">
        <v>249</v>
      </c>
      <c r="B2663" s="4" t="s">
        <v>96</v>
      </c>
      <c r="C2663" s="4" t="s">
        <v>96</v>
      </c>
      <c r="D2663" s="4" t="s">
        <v>33</v>
      </c>
      <c r="E2663" s="4" t="s">
        <v>22</v>
      </c>
      <c r="F2663" s="14" t="s">
        <v>557</v>
      </c>
      <c r="G2663" s="5">
        <f t="shared" ref="G2663:I2663" si="1871">G2664</f>
        <v>55</v>
      </c>
      <c r="H2663" s="5">
        <f t="shared" si="1871"/>
        <v>55</v>
      </c>
      <c r="I2663" s="5">
        <f t="shared" si="1871"/>
        <v>55</v>
      </c>
      <c r="J2663" s="5">
        <f t="shared" ref="J2663" si="1872">J2664</f>
        <v>0</v>
      </c>
      <c r="K2663" s="19"/>
    </row>
    <row r="2664" spans="1:11" ht="31.5" x14ac:dyDescent="0.25">
      <c r="A2664" s="4" t="s">
        <v>249</v>
      </c>
      <c r="B2664" s="4" t="s">
        <v>96</v>
      </c>
      <c r="C2664" s="4" t="s">
        <v>96</v>
      </c>
      <c r="D2664" s="4" t="s">
        <v>33</v>
      </c>
      <c r="E2664" s="4" t="s">
        <v>32</v>
      </c>
      <c r="F2664" s="14" t="s">
        <v>559</v>
      </c>
      <c r="G2664" s="5">
        <v>55</v>
      </c>
      <c r="H2664" s="5">
        <v>55</v>
      </c>
      <c r="I2664" s="5">
        <v>55</v>
      </c>
      <c r="J2664" s="5"/>
      <c r="K2664" s="19"/>
    </row>
    <row r="2665" spans="1:11" ht="31.5" x14ac:dyDescent="0.25">
      <c r="A2665" s="4" t="s">
        <v>249</v>
      </c>
      <c r="B2665" s="4" t="s">
        <v>96</v>
      </c>
      <c r="C2665" s="4" t="s">
        <v>96</v>
      </c>
      <c r="D2665" s="4" t="s">
        <v>33</v>
      </c>
      <c r="E2665" s="4" t="s">
        <v>15</v>
      </c>
      <c r="F2665" s="14" t="s">
        <v>560</v>
      </c>
      <c r="G2665" s="5">
        <f t="shared" ref="G2665:I2665" si="1873">G2666</f>
        <v>3046.7</v>
      </c>
      <c r="H2665" s="5">
        <f t="shared" si="1873"/>
        <v>2992</v>
      </c>
      <c r="I2665" s="5">
        <f t="shared" si="1873"/>
        <v>2992</v>
      </c>
      <c r="J2665" s="5">
        <f t="shared" ref="J2665" si="1874">J2666</f>
        <v>0</v>
      </c>
      <c r="K2665" s="19"/>
    </row>
    <row r="2666" spans="1:11" ht="31.5" x14ac:dyDescent="0.25">
      <c r="A2666" s="4" t="s">
        <v>249</v>
      </c>
      <c r="B2666" s="4" t="s">
        <v>96</v>
      </c>
      <c r="C2666" s="4" t="s">
        <v>96</v>
      </c>
      <c r="D2666" s="4" t="s">
        <v>33</v>
      </c>
      <c r="E2666" s="4" t="s">
        <v>16</v>
      </c>
      <c r="F2666" s="14" t="s">
        <v>561</v>
      </c>
      <c r="G2666" s="5">
        <v>3046.7</v>
      </c>
      <c r="H2666" s="5">
        <v>2992</v>
      </c>
      <c r="I2666" s="5">
        <v>2992</v>
      </c>
      <c r="J2666" s="5"/>
      <c r="K2666" s="19"/>
    </row>
    <row r="2667" spans="1:11" s="3" customFormat="1" x14ac:dyDescent="0.25">
      <c r="A2667" s="7" t="s">
        <v>249</v>
      </c>
      <c r="B2667" s="7" t="s">
        <v>165</v>
      </c>
      <c r="C2667" s="7"/>
      <c r="D2667" s="7"/>
      <c r="E2667" s="7"/>
      <c r="F2667" s="28" t="s">
        <v>524</v>
      </c>
      <c r="G2667" s="8">
        <f t="shared" ref="G2667:I2673" si="1875">G2668</f>
        <v>3138.9</v>
      </c>
      <c r="H2667" s="8">
        <f t="shared" si="1875"/>
        <v>3883.2</v>
      </c>
      <c r="I2667" s="8">
        <f t="shared" si="1875"/>
        <v>4063.4</v>
      </c>
      <c r="J2667" s="8">
        <f t="shared" ref="J2667:J2673" si="1876">J2668</f>
        <v>0</v>
      </c>
      <c r="K2667" s="17"/>
    </row>
    <row r="2668" spans="1:11" s="10" customFormat="1" x14ac:dyDescent="0.25">
      <c r="A2668" s="9" t="s">
        <v>249</v>
      </c>
      <c r="B2668" s="9" t="s">
        <v>165</v>
      </c>
      <c r="C2668" s="9" t="s">
        <v>40</v>
      </c>
      <c r="D2668" s="9"/>
      <c r="E2668" s="9"/>
      <c r="F2668" s="13" t="s">
        <v>555</v>
      </c>
      <c r="G2668" s="11">
        <f t="shared" si="1875"/>
        <v>3138.9</v>
      </c>
      <c r="H2668" s="11">
        <f t="shared" si="1875"/>
        <v>3883.2</v>
      </c>
      <c r="I2668" s="11">
        <f t="shared" si="1875"/>
        <v>4063.4</v>
      </c>
      <c r="J2668" s="11">
        <f t="shared" si="1876"/>
        <v>0</v>
      </c>
      <c r="K2668" s="18"/>
    </row>
    <row r="2669" spans="1:11" ht="31.5" x14ac:dyDescent="0.25">
      <c r="A2669" s="4" t="s">
        <v>249</v>
      </c>
      <c r="B2669" s="4" t="s">
        <v>165</v>
      </c>
      <c r="C2669" s="4" t="s">
        <v>40</v>
      </c>
      <c r="D2669" s="4" t="s">
        <v>271</v>
      </c>
      <c r="E2669" s="4"/>
      <c r="F2669" s="14" t="s">
        <v>1312</v>
      </c>
      <c r="G2669" s="5">
        <f t="shared" si="1875"/>
        <v>3138.9</v>
      </c>
      <c r="H2669" s="5">
        <f t="shared" si="1875"/>
        <v>3883.2</v>
      </c>
      <c r="I2669" s="5">
        <f t="shared" si="1875"/>
        <v>4063.4</v>
      </c>
      <c r="J2669" s="5">
        <f t="shared" si="1876"/>
        <v>0</v>
      </c>
      <c r="K2669" s="19"/>
    </row>
    <row r="2670" spans="1:11" x14ac:dyDescent="0.25">
      <c r="A2670" s="4" t="s">
        <v>249</v>
      </c>
      <c r="B2670" s="4" t="s">
        <v>165</v>
      </c>
      <c r="C2670" s="4" t="s">
        <v>40</v>
      </c>
      <c r="D2670" s="4" t="s">
        <v>272</v>
      </c>
      <c r="E2670" s="4"/>
      <c r="F2670" s="14" t="s">
        <v>1319</v>
      </c>
      <c r="G2670" s="5">
        <f t="shared" si="1875"/>
        <v>3138.9</v>
      </c>
      <c r="H2670" s="5">
        <f t="shared" si="1875"/>
        <v>3883.2</v>
      </c>
      <c r="I2670" s="5">
        <f t="shared" si="1875"/>
        <v>4063.4</v>
      </c>
      <c r="J2670" s="5">
        <f t="shared" si="1876"/>
        <v>0</v>
      </c>
      <c r="K2670" s="19"/>
    </row>
    <row r="2671" spans="1:11" ht="63" x14ac:dyDescent="0.25">
      <c r="A2671" s="4" t="s">
        <v>249</v>
      </c>
      <c r="B2671" s="4" t="s">
        <v>165</v>
      </c>
      <c r="C2671" s="4" t="s">
        <v>40</v>
      </c>
      <c r="D2671" s="4" t="s">
        <v>273</v>
      </c>
      <c r="E2671" s="4"/>
      <c r="F2671" s="14" t="s">
        <v>1320</v>
      </c>
      <c r="G2671" s="5">
        <f t="shared" si="1875"/>
        <v>3138.9</v>
      </c>
      <c r="H2671" s="5">
        <f t="shared" si="1875"/>
        <v>3883.2</v>
      </c>
      <c r="I2671" s="5">
        <f t="shared" si="1875"/>
        <v>4063.4</v>
      </c>
      <c r="J2671" s="5">
        <f t="shared" si="1876"/>
        <v>0</v>
      </c>
      <c r="K2671" s="19"/>
    </row>
    <row r="2672" spans="1:11" ht="47.25" x14ac:dyDescent="0.25">
      <c r="A2672" s="4" t="s">
        <v>249</v>
      </c>
      <c r="B2672" s="4" t="s">
        <v>165</v>
      </c>
      <c r="C2672" s="4" t="s">
        <v>40</v>
      </c>
      <c r="D2672" s="4" t="s">
        <v>270</v>
      </c>
      <c r="E2672" s="4"/>
      <c r="F2672" s="14" t="s">
        <v>815</v>
      </c>
      <c r="G2672" s="5">
        <f t="shared" si="1875"/>
        <v>3138.9</v>
      </c>
      <c r="H2672" s="5">
        <f t="shared" si="1875"/>
        <v>3883.2</v>
      </c>
      <c r="I2672" s="5">
        <f t="shared" si="1875"/>
        <v>4063.4</v>
      </c>
      <c r="J2672" s="5">
        <f t="shared" si="1876"/>
        <v>0</v>
      </c>
      <c r="K2672" s="19"/>
    </row>
    <row r="2673" spans="1:11" ht="31.5" x14ac:dyDescent="0.25">
      <c r="A2673" s="4" t="s">
        <v>249</v>
      </c>
      <c r="B2673" s="4" t="s">
        <v>165</v>
      </c>
      <c r="C2673" s="4" t="s">
        <v>40</v>
      </c>
      <c r="D2673" s="4" t="s">
        <v>270</v>
      </c>
      <c r="E2673" s="4" t="s">
        <v>15</v>
      </c>
      <c r="F2673" s="14" t="s">
        <v>560</v>
      </c>
      <c r="G2673" s="5">
        <f t="shared" si="1875"/>
        <v>3138.9</v>
      </c>
      <c r="H2673" s="5">
        <f t="shared" si="1875"/>
        <v>3883.2</v>
      </c>
      <c r="I2673" s="5">
        <f t="shared" si="1875"/>
        <v>4063.4</v>
      </c>
      <c r="J2673" s="5">
        <f t="shared" si="1876"/>
        <v>0</v>
      </c>
      <c r="K2673" s="19"/>
    </row>
    <row r="2674" spans="1:11" ht="31.5" x14ac:dyDescent="0.25">
      <c r="A2674" s="4" t="s">
        <v>249</v>
      </c>
      <c r="B2674" s="4" t="s">
        <v>165</v>
      </c>
      <c r="C2674" s="4" t="s">
        <v>40</v>
      </c>
      <c r="D2674" s="4" t="s">
        <v>270</v>
      </c>
      <c r="E2674" s="4" t="s">
        <v>16</v>
      </c>
      <c r="F2674" s="14" t="s">
        <v>561</v>
      </c>
      <c r="G2674" s="5">
        <v>3138.9</v>
      </c>
      <c r="H2674" s="5">
        <v>3883.2</v>
      </c>
      <c r="I2674" s="5">
        <v>4063.4</v>
      </c>
      <c r="J2674" s="5"/>
      <c r="K2674" s="19"/>
    </row>
    <row r="2675" spans="1:11" s="3" customFormat="1" ht="31.5" x14ac:dyDescent="0.25">
      <c r="A2675" s="7" t="s">
        <v>274</v>
      </c>
      <c r="B2675" s="7"/>
      <c r="C2675" s="7"/>
      <c r="D2675" s="7"/>
      <c r="E2675" s="7"/>
      <c r="F2675" s="28" t="s">
        <v>506</v>
      </c>
      <c r="G2675" s="8">
        <f>G2676+G2702+G2721+G2779+G2883+G2890</f>
        <v>2540019.3000000003</v>
      </c>
      <c r="H2675" s="8">
        <f>H2676+H2702+H2721+H2779+H2883+H2890</f>
        <v>2139458.9999999995</v>
      </c>
      <c r="I2675" s="8">
        <f>I2676+I2702+I2721+I2779+I2883+I2890</f>
        <v>2035935.1</v>
      </c>
      <c r="J2675" s="8">
        <f>J2676+J2702+J2721+J2779+J2883+J2890</f>
        <v>0</v>
      </c>
      <c r="K2675" s="17"/>
    </row>
    <row r="2676" spans="1:11" s="3" customFormat="1" x14ac:dyDescent="0.25">
      <c r="A2676" s="7" t="s">
        <v>274</v>
      </c>
      <c r="B2676" s="7" t="s">
        <v>9</v>
      </c>
      <c r="C2676" s="7"/>
      <c r="D2676" s="7"/>
      <c r="E2676" s="7"/>
      <c r="F2676" s="28" t="s">
        <v>516</v>
      </c>
      <c r="G2676" s="8">
        <f t="shared" ref="G2676:I2676" si="1877">G2677</f>
        <v>64303.7</v>
      </c>
      <c r="H2676" s="8">
        <f t="shared" si="1877"/>
        <v>57971.6</v>
      </c>
      <c r="I2676" s="8">
        <f t="shared" si="1877"/>
        <v>57955.7</v>
      </c>
      <c r="J2676" s="8">
        <f t="shared" ref="J2676" si="1878">J2677</f>
        <v>0</v>
      </c>
      <c r="K2676" s="17"/>
    </row>
    <row r="2677" spans="1:11" s="10" customFormat="1" x14ac:dyDescent="0.25">
      <c r="A2677" s="9" t="s">
        <v>274</v>
      </c>
      <c r="B2677" s="9" t="s">
        <v>9</v>
      </c>
      <c r="C2677" s="9" t="s">
        <v>10</v>
      </c>
      <c r="D2677" s="9"/>
      <c r="E2677" s="9"/>
      <c r="F2677" s="13" t="s">
        <v>532</v>
      </c>
      <c r="G2677" s="11">
        <f>G2678+G2683+G2693</f>
        <v>64303.7</v>
      </c>
      <c r="H2677" s="11">
        <f>H2678+H2683+H2693</f>
        <v>57971.6</v>
      </c>
      <c r="I2677" s="11">
        <f>I2678+I2683+I2693</f>
        <v>57955.7</v>
      </c>
      <c r="J2677" s="11">
        <f>J2678+J2683+J2693</f>
        <v>0</v>
      </c>
      <c r="K2677" s="18"/>
    </row>
    <row r="2678" spans="1:11" ht="31.5" x14ac:dyDescent="0.25">
      <c r="A2678" s="4" t="s">
        <v>274</v>
      </c>
      <c r="B2678" s="4" t="s">
        <v>9</v>
      </c>
      <c r="C2678" s="4" t="s">
        <v>10</v>
      </c>
      <c r="D2678" s="4" t="s">
        <v>26</v>
      </c>
      <c r="E2678" s="4"/>
      <c r="F2678" s="14" t="s">
        <v>847</v>
      </c>
      <c r="G2678" s="5">
        <f t="shared" ref="G2678:I2679" si="1879">G2679</f>
        <v>150.6</v>
      </c>
      <c r="H2678" s="5">
        <f t="shared" si="1879"/>
        <v>150.6</v>
      </c>
      <c r="I2678" s="5">
        <f t="shared" si="1879"/>
        <v>150.6</v>
      </c>
      <c r="J2678" s="5">
        <f t="shared" ref="J2678:J2679" si="1880">J2679</f>
        <v>0</v>
      </c>
      <c r="K2678" s="19"/>
    </row>
    <row r="2679" spans="1:11" x14ac:dyDescent="0.25">
      <c r="A2679" s="4" t="s">
        <v>274</v>
      </c>
      <c r="B2679" s="4" t="s">
        <v>9</v>
      </c>
      <c r="C2679" s="4" t="s">
        <v>10</v>
      </c>
      <c r="D2679" s="4" t="s">
        <v>27</v>
      </c>
      <c r="E2679" s="4"/>
      <c r="F2679" s="14" t="s">
        <v>856</v>
      </c>
      <c r="G2679" s="5">
        <f>G2680</f>
        <v>150.6</v>
      </c>
      <c r="H2679" s="5">
        <f t="shared" si="1879"/>
        <v>150.6</v>
      </c>
      <c r="I2679" s="5">
        <f t="shared" si="1879"/>
        <v>150.6</v>
      </c>
      <c r="J2679" s="5">
        <f t="shared" si="1880"/>
        <v>0</v>
      </c>
      <c r="K2679" s="19"/>
    </row>
    <row r="2680" spans="1:11" ht="31.5" x14ac:dyDescent="0.25">
      <c r="A2680" s="4" t="s">
        <v>274</v>
      </c>
      <c r="B2680" s="4" t="s">
        <v>9</v>
      </c>
      <c r="C2680" s="4" t="s">
        <v>10</v>
      </c>
      <c r="D2680" s="4" t="s">
        <v>48</v>
      </c>
      <c r="E2680" s="4"/>
      <c r="F2680" s="14" t="s">
        <v>858</v>
      </c>
      <c r="G2680" s="5">
        <f t="shared" ref="G2680:I2681" si="1881">G2681</f>
        <v>150.6</v>
      </c>
      <c r="H2680" s="5">
        <f t="shared" si="1881"/>
        <v>150.6</v>
      </c>
      <c r="I2680" s="5">
        <f t="shared" si="1881"/>
        <v>150.6</v>
      </c>
      <c r="J2680" s="5">
        <f t="shared" ref="J2680:J2681" si="1882">J2681</f>
        <v>0</v>
      </c>
      <c r="K2680" s="19"/>
    </row>
    <row r="2681" spans="1:11" ht="31.5" x14ac:dyDescent="0.25">
      <c r="A2681" s="4" t="s">
        <v>274</v>
      </c>
      <c r="B2681" s="4" t="s">
        <v>9</v>
      </c>
      <c r="C2681" s="4" t="s">
        <v>10</v>
      </c>
      <c r="D2681" s="4" t="s">
        <v>48</v>
      </c>
      <c r="E2681" s="4" t="s">
        <v>15</v>
      </c>
      <c r="F2681" s="14" t="s">
        <v>560</v>
      </c>
      <c r="G2681" s="5">
        <f t="shared" si="1881"/>
        <v>150.6</v>
      </c>
      <c r="H2681" s="5">
        <f t="shared" si="1881"/>
        <v>150.6</v>
      </c>
      <c r="I2681" s="5">
        <f t="shared" si="1881"/>
        <v>150.6</v>
      </c>
      <c r="J2681" s="5">
        <f t="shared" si="1882"/>
        <v>0</v>
      </c>
      <c r="K2681" s="19"/>
    </row>
    <row r="2682" spans="1:11" ht="31.5" x14ac:dyDescent="0.25">
      <c r="A2682" s="4" t="s">
        <v>274</v>
      </c>
      <c r="B2682" s="4" t="s">
        <v>9</v>
      </c>
      <c r="C2682" s="4" t="s">
        <v>10</v>
      </c>
      <c r="D2682" s="4" t="s">
        <v>48</v>
      </c>
      <c r="E2682" s="4" t="s">
        <v>16</v>
      </c>
      <c r="F2682" s="14" t="s">
        <v>561</v>
      </c>
      <c r="G2682" s="5">
        <v>150.6</v>
      </c>
      <c r="H2682" s="5">
        <v>150.6</v>
      </c>
      <c r="I2682" s="5">
        <v>150.6</v>
      </c>
      <c r="J2682" s="5"/>
      <c r="K2682" s="19"/>
    </row>
    <row r="2683" spans="1:11" ht="31.5" x14ac:dyDescent="0.25">
      <c r="A2683" s="4" t="s">
        <v>274</v>
      </c>
      <c r="B2683" s="4" t="s">
        <v>9</v>
      </c>
      <c r="C2683" s="4" t="s">
        <v>10</v>
      </c>
      <c r="D2683" s="4" t="s">
        <v>29</v>
      </c>
      <c r="E2683" s="4"/>
      <c r="F2683" s="14" t="s">
        <v>882</v>
      </c>
      <c r="G2683" s="5">
        <f t="shared" ref="G2683:I2683" si="1883">G2684</f>
        <v>19179.5</v>
      </c>
      <c r="H2683" s="5">
        <f t="shared" si="1883"/>
        <v>16602.900000000001</v>
      </c>
      <c r="I2683" s="5">
        <f t="shared" si="1883"/>
        <v>16602.900000000001</v>
      </c>
      <c r="J2683" s="5">
        <f t="shared" ref="J2683" si="1884">J2684</f>
        <v>0</v>
      </c>
      <c r="K2683" s="19"/>
    </row>
    <row r="2684" spans="1:11" ht="31.5" x14ac:dyDescent="0.25">
      <c r="A2684" s="4" t="s">
        <v>274</v>
      </c>
      <c r="B2684" s="4" t="s">
        <v>9</v>
      </c>
      <c r="C2684" s="4" t="s">
        <v>10</v>
      </c>
      <c r="D2684" s="4" t="s">
        <v>30</v>
      </c>
      <c r="E2684" s="4"/>
      <c r="F2684" s="14" t="s">
        <v>885</v>
      </c>
      <c r="G2684" s="5">
        <f t="shared" ref="G2684:I2684" si="1885">G2685+G2688</f>
        <v>19179.5</v>
      </c>
      <c r="H2684" s="5">
        <f t="shared" si="1885"/>
        <v>16602.900000000001</v>
      </c>
      <c r="I2684" s="5">
        <f t="shared" si="1885"/>
        <v>16602.900000000001</v>
      </c>
      <c r="J2684" s="5">
        <f t="shared" ref="J2684" si="1886">J2685+J2688</f>
        <v>0</v>
      </c>
      <c r="K2684" s="19"/>
    </row>
    <row r="2685" spans="1:11" ht="31.5" x14ac:dyDescent="0.25">
      <c r="A2685" s="4" t="s">
        <v>274</v>
      </c>
      <c r="B2685" s="4" t="s">
        <v>9</v>
      </c>
      <c r="C2685" s="4" t="s">
        <v>10</v>
      </c>
      <c r="D2685" s="4" t="s">
        <v>31</v>
      </c>
      <c r="E2685" s="4"/>
      <c r="F2685" s="14" t="s">
        <v>875</v>
      </c>
      <c r="G2685" s="5">
        <f t="shared" ref="G2685:I2686" si="1887">G2686</f>
        <v>17895.5</v>
      </c>
      <c r="H2685" s="5">
        <f t="shared" si="1887"/>
        <v>15359.900000000001</v>
      </c>
      <c r="I2685" s="5">
        <f t="shared" si="1887"/>
        <v>15359.900000000001</v>
      </c>
      <c r="J2685" s="5">
        <f t="shared" ref="J2685:J2686" si="1888">J2686</f>
        <v>0</v>
      </c>
      <c r="K2685" s="19"/>
    </row>
    <row r="2686" spans="1:11" ht="78.75" x14ac:dyDescent="0.25">
      <c r="A2686" s="4" t="s">
        <v>274</v>
      </c>
      <c r="B2686" s="4" t="s">
        <v>9</v>
      </c>
      <c r="C2686" s="4" t="s">
        <v>10</v>
      </c>
      <c r="D2686" s="4" t="s">
        <v>31</v>
      </c>
      <c r="E2686" s="4" t="s">
        <v>22</v>
      </c>
      <c r="F2686" s="14" t="s">
        <v>557</v>
      </c>
      <c r="G2686" s="5">
        <f t="shared" si="1887"/>
        <v>17895.5</v>
      </c>
      <c r="H2686" s="5">
        <f t="shared" si="1887"/>
        <v>15359.900000000001</v>
      </c>
      <c r="I2686" s="5">
        <f t="shared" si="1887"/>
        <v>15359.900000000001</v>
      </c>
      <c r="J2686" s="5">
        <f t="shared" si="1888"/>
        <v>0</v>
      </c>
      <c r="K2686" s="19"/>
    </row>
    <row r="2687" spans="1:11" ht="31.5" x14ac:dyDescent="0.25">
      <c r="A2687" s="4" t="s">
        <v>274</v>
      </c>
      <c r="B2687" s="4" t="s">
        <v>9</v>
      </c>
      <c r="C2687" s="4" t="s">
        <v>10</v>
      </c>
      <c r="D2687" s="4" t="s">
        <v>31</v>
      </c>
      <c r="E2687" s="4" t="s">
        <v>32</v>
      </c>
      <c r="F2687" s="14" t="s">
        <v>559</v>
      </c>
      <c r="G2687" s="5">
        <v>17895.5</v>
      </c>
      <c r="H2687" s="5">
        <v>15359.900000000001</v>
      </c>
      <c r="I2687" s="5">
        <v>15359.900000000001</v>
      </c>
      <c r="J2687" s="5"/>
      <c r="K2687" s="19"/>
    </row>
    <row r="2688" spans="1:11" ht="31.5" x14ac:dyDescent="0.25">
      <c r="A2688" s="4" t="s">
        <v>274</v>
      </c>
      <c r="B2688" s="4" t="s">
        <v>9</v>
      </c>
      <c r="C2688" s="4" t="s">
        <v>10</v>
      </c>
      <c r="D2688" s="4" t="s">
        <v>33</v>
      </c>
      <c r="E2688" s="4"/>
      <c r="F2688" s="14" t="s">
        <v>876</v>
      </c>
      <c r="G2688" s="5">
        <f>G2689+G2691</f>
        <v>1284</v>
      </c>
      <c r="H2688" s="5">
        <f t="shared" ref="H2688:J2688" si="1889">H2689+H2691</f>
        <v>1243</v>
      </c>
      <c r="I2688" s="5">
        <f t="shared" si="1889"/>
        <v>1243</v>
      </c>
      <c r="J2688" s="5">
        <f t="shared" si="1889"/>
        <v>0</v>
      </c>
      <c r="K2688" s="19"/>
    </row>
    <row r="2689" spans="1:11" ht="78.75" x14ac:dyDescent="0.25">
      <c r="A2689" s="4" t="s">
        <v>274</v>
      </c>
      <c r="B2689" s="4" t="s">
        <v>9</v>
      </c>
      <c r="C2689" s="4" t="s">
        <v>10</v>
      </c>
      <c r="D2689" s="4" t="s">
        <v>33</v>
      </c>
      <c r="E2689" s="4" t="s">
        <v>22</v>
      </c>
      <c r="F2689" s="14" t="s">
        <v>557</v>
      </c>
      <c r="G2689" s="5">
        <f t="shared" ref="G2689:I2689" si="1890">G2690</f>
        <v>0.7</v>
      </c>
      <c r="H2689" s="5">
        <f t="shared" si="1890"/>
        <v>0</v>
      </c>
      <c r="I2689" s="5">
        <f t="shared" si="1890"/>
        <v>0</v>
      </c>
      <c r="J2689" s="5">
        <f t="shared" ref="J2689" si="1891">J2690</f>
        <v>0</v>
      </c>
      <c r="K2689" s="19"/>
    </row>
    <row r="2690" spans="1:11" ht="31.5" x14ac:dyDescent="0.25">
      <c r="A2690" s="4" t="s">
        <v>274</v>
      </c>
      <c r="B2690" s="4" t="s">
        <v>9</v>
      </c>
      <c r="C2690" s="4" t="s">
        <v>10</v>
      </c>
      <c r="D2690" s="4" t="s">
        <v>33</v>
      </c>
      <c r="E2690" s="4" t="s">
        <v>32</v>
      </c>
      <c r="F2690" s="14" t="s">
        <v>559</v>
      </c>
      <c r="G2690" s="5">
        <v>0.7</v>
      </c>
      <c r="H2690" s="5">
        <v>0</v>
      </c>
      <c r="I2690" s="5">
        <v>0</v>
      </c>
      <c r="J2690" s="5"/>
      <c r="K2690" s="19"/>
    </row>
    <row r="2691" spans="1:11" ht="31.5" x14ac:dyDescent="0.25">
      <c r="A2691" s="4" t="s">
        <v>274</v>
      </c>
      <c r="B2691" s="4" t="s">
        <v>9</v>
      </c>
      <c r="C2691" s="4" t="s">
        <v>10</v>
      </c>
      <c r="D2691" s="4" t="s">
        <v>33</v>
      </c>
      <c r="E2691" s="4" t="s">
        <v>15</v>
      </c>
      <c r="F2691" s="14" t="s">
        <v>560</v>
      </c>
      <c r="G2691" s="5">
        <f t="shared" ref="G2691:I2691" si="1892">G2692</f>
        <v>1283.3</v>
      </c>
      <c r="H2691" s="5">
        <f t="shared" si="1892"/>
        <v>1243</v>
      </c>
      <c r="I2691" s="5">
        <f t="shared" si="1892"/>
        <v>1243</v>
      </c>
      <c r="J2691" s="5">
        <f t="shared" ref="J2691" si="1893">J2692</f>
        <v>0</v>
      </c>
      <c r="K2691" s="19"/>
    </row>
    <row r="2692" spans="1:11" ht="31.5" x14ac:dyDescent="0.25">
      <c r="A2692" s="4" t="s">
        <v>274</v>
      </c>
      <c r="B2692" s="4" t="s">
        <v>9</v>
      </c>
      <c r="C2692" s="4" t="s">
        <v>10</v>
      </c>
      <c r="D2692" s="4" t="s">
        <v>33</v>
      </c>
      <c r="E2692" s="4" t="s">
        <v>16</v>
      </c>
      <c r="F2692" s="14" t="s">
        <v>561</v>
      </c>
      <c r="G2692" s="5">
        <v>1283.3</v>
      </c>
      <c r="H2692" s="5">
        <v>1243</v>
      </c>
      <c r="I2692" s="5">
        <v>1243</v>
      </c>
      <c r="J2692" s="5"/>
      <c r="K2692" s="19"/>
    </row>
    <row r="2693" spans="1:11" ht="47.25" x14ac:dyDescent="0.25">
      <c r="A2693" s="4" t="s">
        <v>274</v>
      </c>
      <c r="B2693" s="4" t="s">
        <v>9</v>
      </c>
      <c r="C2693" s="4" t="s">
        <v>10</v>
      </c>
      <c r="D2693" s="4" t="s">
        <v>276</v>
      </c>
      <c r="E2693" s="4"/>
      <c r="F2693" s="14" t="s">
        <v>902</v>
      </c>
      <c r="G2693" s="5">
        <f t="shared" ref="G2693:I2694" si="1894">G2694</f>
        <v>44973.599999999999</v>
      </c>
      <c r="H2693" s="5">
        <f t="shared" si="1894"/>
        <v>41218.1</v>
      </c>
      <c r="I2693" s="5">
        <f t="shared" si="1894"/>
        <v>41202.199999999997</v>
      </c>
      <c r="J2693" s="5">
        <f t="shared" ref="J2693:J2694" si="1895">J2694</f>
        <v>0</v>
      </c>
      <c r="K2693" s="19"/>
    </row>
    <row r="2694" spans="1:11" ht="47.25" x14ac:dyDescent="0.25">
      <c r="A2694" s="4" t="s">
        <v>274</v>
      </c>
      <c r="B2694" s="4" t="s">
        <v>9</v>
      </c>
      <c r="C2694" s="4" t="s">
        <v>10</v>
      </c>
      <c r="D2694" s="4" t="s">
        <v>277</v>
      </c>
      <c r="E2694" s="4"/>
      <c r="F2694" s="14" t="s">
        <v>1378</v>
      </c>
      <c r="G2694" s="5">
        <f t="shared" si="1894"/>
        <v>44973.599999999999</v>
      </c>
      <c r="H2694" s="5">
        <f t="shared" si="1894"/>
        <v>41218.1</v>
      </c>
      <c r="I2694" s="5">
        <f t="shared" si="1894"/>
        <v>41202.199999999997</v>
      </c>
      <c r="J2694" s="5">
        <f t="shared" si="1895"/>
        <v>0</v>
      </c>
      <c r="K2694" s="19"/>
    </row>
    <row r="2695" spans="1:11" ht="47.25" x14ac:dyDescent="0.25">
      <c r="A2695" s="4" t="s">
        <v>274</v>
      </c>
      <c r="B2695" s="4" t="s">
        <v>9</v>
      </c>
      <c r="C2695" s="4" t="s">
        <v>10</v>
      </c>
      <c r="D2695" s="4" t="s">
        <v>275</v>
      </c>
      <c r="E2695" s="4"/>
      <c r="F2695" s="14" t="s">
        <v>594</v>
      </c>
      <c r="G2695" s="5">
        <f t="shared" ref="G2695:I2695" si="1896">G2696+G2698+G2700</f>
        <v>44973.599999999999</v>
      </c>
      <c r="H2695" s="5">
        <f t="shared" si="1896"/>
        <v>41218.1</v>
      </c>
      <c r="I2695" s="5">
        <f t="shared" si="1896"/>
        <v>41202.199999999997</v>
      </c>
      <c r="J2695" s="5">
        <f t="shared" ref="J2695" si="1897">J2696+J2698+J2700</f>
        <v>0</v>
      </c>
      <c r="K2695" s="19"/>
    </row>
    <row r="2696" spans="1:11" ht="78.75" x14ac:dyDescent="0.25">
      <c r="A2696" s="4" t="s">
        <v>274</v>
      </c>
      <c r="B2696" s="4" t="s">
        <v>9</v>
      </c>
      <c r="C2696" s="4" t="s">
        <v>10</v>
      </c>
      <c r="D2696" s="4" t="s">
        <v>275</v>
      </c>
      <c r="E2696" s="4" t="s">
        <v>22</v>
      </c>
      <c r="F2696" s="14" t="s">
        <v>557</v>
      </c>
      <c r="G2696" s="5">
        <f t="shared" ref="G2696:I2696" si="1898">G2697</f>
        <v>36866.800000000003</v>
      </c>
      <c r="H2696" s="5">
        <f t="shared" si="1898"/>
        <v>33283.1</v>
      </c>
      <c r="I2696" s="5">
        <f t="shared" si="1898"/>
        <v>33282.5</v>
      </c>
      <c r="J2696" s="5">
        <f t="shared" ref="J2696" si="1899">J2697</f>
        <v>0</v>
      </c>
      <c r="K2696" s="19"/>
    </row>
    <row r="2697" spans="1:11" x14ac:dyDescent="0.25">
      <c r="A2697" s="4" t="s">
        <v>274</v>
      </c>
      <c r="B2697" s="4" t="s">
        <v>9</v>
      </c>
      <c r="C2697" s="4" t="s">
        <v>10</v>
      </c>
      <c r="D2697" s="4" t="s">
        <v>275</v>
      </c>
      <c r="E2697" s="4" t="s">
        <v>23</v>
      </c>
      <c r="F2697" s="14" t="s">
        <v>558</v>
      </c>
      <c r="G2697" s="5">
        <v>36866.800000000003</v>
      </c>
      <c r="H2697" s="5">
        <v>33283.1</v>
      </c>
      <c r="I2697" s="5">
        <v>33282.5</v>
      </c>
      <c r="J2697" s="5"/>
      <c r="K2697" s="19"/>
    </row>
    <row r="2698" spans="1:11" ht="31.5" x14ac:dyDescent="0.25">
      <c r="A2698" s="4" t="s">
        <v>274</v>
      </c>
      <c r="B2698" s="4" t="s">
        <v>9</v>
      </c>
      <c r="C2698" s="4" t="s">
        <v>10</v>
      </c>
      <c r="D2698" s="4" t="s">
        <v>275</v>
      </c>
      <c r="E2698" s="4" t="s">
        <v>15</v>
      </c>
      <c r="F2698" s="14" t="s">
        <v>560</v>
      </c>
      <c r="G2698" s="5">
        <f t="shared" ref="G2698:I2698" si="1900">G2699</f>
        <v>7222.2</v>
      </c>
      <c r="H2698" s="5">
        <f t="shared" si="1900"/>
        <v>7151.7</v>
      </c>
      <c r="I2698" s="5">
        <f t="shared" si="1900"/>
        <v>7159.5</v>
      </c>
      <c r="J2698" s="5">
        <f t="shared" ref="J2698" si="1901">J2699</f>
        <v>0</v>
      </c>
      <c r="K2698" s="19"/>
    </row>
    <row r="2699" spans="1:11" ht="31.5" x14ac:dyDescent="0.25">
      <c r="A2699" s="4" t="s">
        <v>274</v>
      </c>
      <c r="B2699" s="4" t="s">
        <v>9</v>
      </c>
      <c r="C2699" s="4" t="s">
        <v>10</v>
      </c>
      <c r="D2699" s="4" t="s">
        <v>275</v>
      </c>
      <c r="E2699" s="4" t="s">
        <v>16</v>
      </c>
      <c r="F2699" s="14" t="s">
        <v>561</v>
      </c>
      <c r="G2699" s="5">
        <v>7222.2</v>
      </c>
      <c r="H2699" s="5">
        <v>7151.7</v>
      </c>
      <c r="I2699" s="5">
        <v>7159.5</v>
      </c>
      <c r="J2699" s="5"/>
      <c r="K2699" s="19"/>
    </row>
    <row r="2700" spans="1:11" x14ac:dyDescent="0.25">
      <c r="A2700" s="4" t="s">
        <v>274</v>
      </c>
      <c r="B2700" s="4" t="s">
        <v>9</v>
      </c>
      <c r="C2700" s="4" t="s">
        <v>10</v>
      </c>
      <c r="D2700" s="4" t="s">
        <v>275</v>
      </c>
      <c r="E2700" s="4" t="s">
        <v>17</v>
      </c>
      <c r="F2700" s="14" t="s">
        <v>576</v>
      </c>
      <c r="G2700" s="5">
        <f>G2701</f>
        <v>884.59999999999991</v>
      </c>
      <c r="H2700" s="5">
        <f t="shared" ref="H2700:J2700" si="1902">H2701</f>
        <v>783.3</v>
      </c>
      <c r="I2700" s="5">
        <f t="shared" si="1902"/>
        <v>760.2</v>
      </c>
      <c r="J2700" s="5">
        <f t="shared" si="1902"/>
        <v>0</v>
      </c>
      <c r="K2700" s="19"/>
    </row>
    <row r="2701" spans="1:11" x14ac:dyDescent="0.25">
      <c r="A2701" s="4" t="s">
        <v>274</v>
      </c>
      <c r="B2701" s="4" t="s">
        <v>9</v>
      </c>
      <c r="C2701" s="4" t="s">
        <v>10</v>
      </c>
      <c r="D2701" s="4" t="s">
        <v>275</v>
      </c>
      <c r="E2701" s="4" t="s">
        <v>24</v>
      </c>
      <c r="F2701" s="14" t="s">
        <v>579</v>
      </c>
      <c r="G2701" s="5">
        <v>884.59999999999991</v>
      </c>
      <c r="H2701" s="5">
        <v>783.3</v>
      </c>
      <c r="I2701" s="5">
        <v>760.2</v>
      </c>
      <c r="J2701" s="5"/>
      <c r="K2701" s="19"/>
    </row>
    <row r="2702" spans="1:11" s="3" customFormat="1" ht="31.5" x14ac:dyDescent="0.25">
      <c r="A2702" s="7" t="s">
        <v>274</v>
      </c>
      <c r="B2702" s="7" t="s">
        <v>81</v>
      </c>
      <c r="C2702" s="7"/>
      <c r="D2702" s="7"/>
      <c r="E2702" s="7"/>
      <c r="F2702" s="28" t="s">
        <v>517</v>
      </c>
      <c r="G2702" s="8">
        <f t="shared" ref="G2702:I2702" si="1903">G2703+G2714</f>
        <v>88629.499999999985</v>
      </c>
      <c r="H2702" s="8">
        <f t="shared" si="1903"/>
        <v>45508.7</v>
      </c>
      <c r="I2702" s="8">
        <f t="shared" si="1903"/>
        <v>12285.5</v>
      </c>
      <c r="J2702" s="8">
        <f t="shared" ref="J2702" si="1904">J2703+J2714</f>
        <v>0</v>
      </c>
      <c r="K2702" s="17"/>
    </row>
    <row r="2703" spans="1:11" s="10" customFormat="1" ht="47.25" x14ac:dyDescent="0.25">
      <c r="A2703" s="9" t="s">
        <v>274</v>
      </c>
      <c r="B2703" s="9" t="s">
        <v>81</v>
      </c>
      <c r="C2703" s="9" t="s">
        <v>97</v>
      </c>
      <c r="D2703" s="9"/>
      <c r="E2703" s="9"/>
      <c r="F2703" s="13" t="s">
        <v>533</v>
      </c>
      <c r="G2703" s="11">
        <f t="shared" ref="G2703:I2708" si="1905">G2704</f>
        <v>76448.799999999988</v>
      </c>
      <c r="H2703" s="11">
        <f t="shared" si="1905"/>
        <v>29500</v>
      </c>
      <c r="I2703" s="11">
        <f t="shared" si="1905"/>
        <v>0</v>
      </c>
      <c r="J2703" s="11">
        <f t="shared" ref="J2703:J2708" si="1906">J2704</f>
        <v>0</v>
      </c>
      <c r="K2703" s="18"/>
    </row>
    <row r="2704" spans="1:11" x14ac:dyDescent="0.25">
      <c r="A2704" s="4" t="s">
        <v>274</v>
      </c>
      <c r="B2704" s="4" t="s">
        <v>81</v>
      </c>
      <c r="C2704" s="4" t="s">
        <v>97</v>
      </c>
      <c r="D2704" s="4" t="s">
        <v>130</v>
      </c>
      <c r="E2704" s="4"/>
      <c r="F2704" s="14" t="s">
        <v>1155</v>
      </c>
      <c r="G2704" s="5">
        <f t="shared" si="1905"/>
        <v>76448.799999999988</v>
      </c>
      <c r="H2704" s="5">
        <f t="shared" si="1905"/>
        <v>29500</v>
      </c>
      <c r="I2704" s="5">
        <f t="shared" si="1905"/>
        <v>0</v>
      </c>
      <c r="J2704" s="5">
        <f t="shared" si="1906"/>
        <v>0</v>
      </c>
      <c r="K2704" s="19"/>
    </row>
    <row r="2705" spans="1:11" ht="63" x14ac:dyDescent="0.25">
      <c r="A2705" s="4" t="s">
        <v>274</v>
      </c>
      <c r="B2705" s="4" t="s">
        <v>81</v>
      </c>
      <c r="C2705" s="4" t="s">
        <v>97</v>
      </c>
      <c r="D2705" s="4" t="s">
        <v>194</v>
      </c>
      <c r="E2705" s="4"/>
      <c r="F2705" s="14" t="s">
        <v>1160</v>
      </c>
      <c r="G2705" s="5">
        <f t="shared" ref="G2705:I2705" si="1907">G2706+G2710</f>
        <v>76448.799999999988</v>
      </c>
      <c r="H2705" s="5">
        <f t="shared" si="1907"/>
        <v>29500</v>
      </c>
      <c r="I2705" s="5">
        <f t="shared" si="1907"/>
        <v>0</v>
      </c>
      <c r="J2705" s="5">
        <f t="shared" ref="J2705" si="1908">J2706+J2710</f>
        <v>0</v>
      </c>
      <c r="K2705" s="19"/>
    </row>
    <row r="2706" spans="1:11" ht="31.5" x14ac:dyDescent="0.25">
      <c r="A2706" s="4" t="s">
        <v>274</v>
      </c>
      <c r="B2706" s="4" t="s">
        <v>81</v>
      </c>
      <c r="C2706" s="4" t="s">
        <v>97</v>
      </c>
      <c r="D2706" s="4" t="s">
        <v>281</v>
      </c>
      <c r="E2706" s="4"/>
      <c r="F2706" s="14" t="s">
        <v>1162</v>
      </c>
      <c r="G2706" s="5">
        <f t="shared" si="1905"/>
        <v>43992.2</v>
      </c>
      <c r="H2706" s="5">
        <f t="shared" si="1905"/>
        <v>0</v>
      </c>
      <c r="I2706" s="5">
        <f t="shared" si="1905"/>
        <v>0</v>
      </c>
      <c r="J2706" s="5">
        <f t="shared" si="1906"/>
        <v>0</v>
      </c>
      <c r="K2706" s="19"/>
    </row>
    <row r="2707" spans="1:11" ht="47.25" x14ac:dyDescent="0.25">
      <c r="A2707" s="4" t="s">
        <v>274</v>
      </c>
      <c r="B2707" s="4" t="s">
        <v>81</v>
      </c>
      <c r="C2707" s="4" t="s">
        <v>97</v>
      </c>
      <c r="D2707" s="4" t="s">
        <v>278</v>
      </c>
      <c r="E2707" s="4"/>
      <c r="F2707" s="14" t="s">
        <v>598</v>
      </c>
      <c r="G2707" s="5">
        <f t="shared" si="1905"/>
        <v>43992.2</v>
      </c>
      <c r="H2707" s="5">
        <f t="shared" si="1905"/>
        <v>0</v>
      </c>
      <c r="I2707" s="5">
        <f t="shared" si="1905"/>
        <v>0</v>
      </c>
      <c r="J2707" s="5">
        <f t="shared" si="1906"/>
        <v>0</v>
      </c>
      <c r="K2707" s="19"/>
    </row>
    <row r="2708" spans="1:11" ht="31.5" x14ac:dyDescent="0.25">
      <c r="A2708" s="4" t="s">
        <v>274</v>
      </c>
      <c r="B2708" s="4" t="s">
        <v>81</v>
      </c>
      <c r="C2708" s="4" t="s">
        <v>97</v>
      </c>
      <c r="D2708" s="4" t="s">
        <v>278</v>
      </c>
      <c r="E2708" s="4" t="s">
        <v>280</v>
      </c>
      <c r="F2708" s="14" t="s">
        <v>568</v>
      </c>
      <c r="G2708" s="5">
        <f t="shared" si="1905"/>
        <v>43992.2</v>
      </c>
      <c r="H2708" s="5">
        <f t="shared" si="1905"/>
        <v>0</v>
      </c>
      <c r="I2708" s="5">
        <f t="shared" si="1905"/>
        <v>0</v>
      </c>
      <c r="J2708" s="5">
        <f t="shared" si="1906"/>
        <v>0</v>
      </c>
      <c r="K2708" s="19"/>
    </row>
    <row r="2709" spans="1:11" x14ac:dyDescent="0.25">
      <c r="A2709" s="4" t="s">
        <v>274</v>
      </c>
      <c r="B2709" s="4" t="s">
        <v>81</v>
      </c>
      <c r="C2709" s="4" t="s">
        <v>97</v>
      </c>
      <c r="D2709" s="4" t="s">
        <v>278</v>
      </c>
      <c r="E2709" s="4" t="s">
        <v>279</v>
      </c>
      <c r="F2709" s="14" t="s">
        <v>569</v>
      </c>
      <c r="G2709" s="5">
        <v>43992.2</v>
      </c>
      <c r="H2709" s="5">
        <v>0</v>
      </c>
      <c r="I2709" s="5">
        <v>0</v>
      </c>
      <c r="J2709" s="5"/>
      <c r="K2709" s="19"/>
    </row>
    <row r="2710" spans="1:11" ht="63" x14ac:dyDescent="0.25">
      <c r="A2710" s="4" t="s">
        <v>274</v>
      </c>
      <c r="B2710" s="4" t="s">
        <v>81</v>
      </c>
      <c r="C2710" s="4" t="s">
        <v>97</v>
      </c>
      <c r="D2710" s="4" t="s">
        <v>960</v>
      </c>
      <c r="E2710" s="4"/>
      <c r="F2710" s="14" t="s">
        <v>1164</v>
      </c>
      <c r="G2710" s="5">
        <f t="shared" ref="G2710:I2712" si="1909">G2711</f>
        <v>32456.6</v>
      </c>
      <c r="H2710" s="5">
        <f t="shared" si="1909"/>
        <v>29500</v>
      </c>
      <c r="I2710" s="5">
        <f t="shared" si="1909"/>
        <v>0</v>
      </c>
      <c r="J2710" s="5">
        <f t="shared" ref="J2710:J2712" si="1910">J2711</f>
        <v>0</v>
      </c>
      <c r="K2710" s="19"/>
    </row>
    <row r="2711" spans="1:11" x14ac:dyDescent="0.25">
      <c r="A2711" s="4" t="s">
        <v>274</v>
      </c>
      <c r="B2711" s="4" t="s">
        <v>81</v>
      </c>
      <c r="C2711" s="4" t="s">
        <v>97</v>
      </c>
      <c r="D2711" s="4" t="s">
        <v>961</v>
      </c>
      <c r="E2711" s="4"/>
      <c r="F2711" s="14" t="s">
        <v>1034</v>
      </c>
      <c r="G2711" s="5">
        <f t="shared" si="1909"/>
        <v>32456.6</v>
      </c>
      <c r="H2711" s="5">
        <f t="shared" si="1909"/>
        <v>29500</v>
      </c>
      <c r="I2711" s="5">
        <f t="shared" si="1909"/>
        <v>0</v>
      </c>
      <c r="J2711" s="5">
        <f t="shared" si="1910"/>
        <v>0</v>
      </c>
      <c r="K2711" s="19"/>
    </row>
    <row r="2712" spans="1:11" ht="31.5" x14ac:dyDescent="0.25">
      <c r="A2712" s="4" t="s">
        <v>274</v>
      </c>
      <c r="B2712" s="4" t="s">
        <v>81</v>
      </c>
      <c r="C2712" s="4" t="s">
        <v>97</v>
      </c>
      <c r="D2712" s="4" t="s">
        <v>961</v>
      </c>
      <c r="E2712" s="4" t="s">
        <v>280</v>
      </c>
      <c r="F2712" s="14" t="s">
        <v>568</v>
      </c>
      <c r="G2712" s="5">
        <f t="shared" si="1909"/>
        <v>32456.6</v>
      </c>
      <c r="H2712" s="5">
        <f t="shared" si="1909"/>
        <v>29500</v>
      </c>
      <c r="I2712" s="5">
        <f t="shared" si="1909"/>
        <v>0</v>
      </c>
      <c r="J2712" s="5">
        <f t="shared" si="1910"/>
        <v>0</v>
      </c>
      <c r="K2712" s="19"/>
    </row>
    <row r="2713" spans="1:11" x14ac:dyDescent="0.25">
      <c r="A2713" s="4" t="s">
        <v>274</v>
      </c>
      <c r="B2713" s="4" t="s">
        <v>81</v>
      </c>
      <c r="C2713" s="4" t="s">
        <v>97</v>
      </c>
      <c r="D2713" s="4" t="s">
        <v>961</v>
      </c>
      <c r="E2713" s="4" t="s">
        <v>279</v>
      </c>
      <c r="F2713" s="14" t="s">
        <v>569</v>
      </c>
      <c r="G2713" s="5">
        <v>32456.6</v>
      </c>
      <c r="H2713" s="5">
        <v>29500</v>
      </c>
      <c r="I2713" s="5">
        <v>0</v>
      </c>
      <c r="J2713" s="5"/>
      <c r="K2713" s="19"/>
    </row>
    <row r="2714" spans="1:11" s="10" customFormat="1" ht="31.5" x14ac:dyDescent="0.25">
      <c r="A2714" s="9" t="s">
        <v>274</v>
      </c>
      <c r="B2714" s="9" t="s">
        <v>81</v>
      </c>
      <c r="C2714" s="9" t="s">
        <v>197</v>
      </c>
      <c r="D2714" s="9"/>
      <c r="E2714" s="9"/>
      <c r="F2714" s="13" t="s">
        <v>535</v>
      </c>
      <c r="G2714" s="11">
        <f t="shared" ref="G2714:I2719" si="1911">G2715</f>
        <v>12180.7</v>
      </c>
      <c r="H2714" s="11">
        <f t="shared" si="1911"/>
        <v>16008.7</v>
      </c>
      <c r="I2714" s="11">
        <f t="shared" si="1911"/>
        <v>12285.5</v>
      </c>
      <c r="J2714" s="11">
        <f t="shared" ref="J2714:J2719" si="1912">J2715</f>
        <v>0</v>
      </c>
      <c r="K2714" s="18"/>
    </row>
    <row r="2715" spans="1:11" x14ac:dyDescent="0.25">
      <c r="A2715" s="4" t="s">
        <v>274</v>
      </c>
      <c r="B2715" s="4" t="s">
        <v>81</v>
      </c>
      <c r="C2715" s="4" t="s">
        <v>197</v>
      </c>
      <c r="D2715" s="4" t="s">
        <v>130</v>
      </c>
      <c r="E2715" s="4"/>
      <c r="F2715" s="14" t="s">
        <v>1155</v>
      </c>
      <c r="G2715" s="5">
        <f t="shared" si="1911"/>
        <v>12180.7</v>
      </c>
      <c r="H2715" s="5">
        <f t="shared" si="1911"/>
        <v>16008.7</v>
      </c>
      <c r="I2715" s="5">
        <f t="shared" si="1911"/>
        <v>12285.5</v>
      </c>
      <c r="J2715" s="5">
        <f t="shared" si="1912"/>
        <v>0</v>
      </c>
      <c r="K2715" s="19"/>
    </row>
    <row r="2716" spans="1:11" ht="31.5" x14ac:dyDescent="0.25">
      <c r="A2716" s="4" t="s">
        <v>274</v>
      </c>
      <c r="B2716" s="4" t="s">
        <v>81</v>
      </c>
      <c r="C2716" s="4" t="s">
        <v>197</v>
      </c>
      <c r="D2716" s="4" t="s">
        <v>198</v>
      </c>
      <c r="E2716" s="4"/>
      <c r="F2716" s="14" t="s">
        <v>1165</v>
      </c>
      <c r="G2716" s="5">
        <f t="shared" si="1911"/>
        <v>12180.7</v>
      </c>
      <c r="H2716" s="5">
        <f t="shared" si="1911"/>
        <v>16008.7</v>
      </c>
      <c r="I2716" s="5">
        <f t="shared" si="1911"/>
        <v>12285.5</v>
      </c>
      <c r="J2716" s="5">
        <f t="shared" si="1912"/>
        <v>0</v>
      </c>
      <c r="K2716" s="19"/>
    </row>
    <row r="2717" spans="1:11" ht="47.25" x14ac:dyDescent="0.25">
      <c r="A2717" s="4" t="s">
        <v>274</v>
      </c>
      <c r="B2717" s="4" t="s">
        <v>81</v>
      </c>
      <c r="C2717" s="4" t="s">
        <v>197</v>
      </c>
      <c r="D2717" s="4" t="s">
        <v>283</v>
      </c>
      <c r="E2717" s="4"/>
      <c r="F2717" s="14" t="s">
        <v>1167</v>
      </c>
      <c r="G2717" s="5">
        <f t="shared" si="1911"/>
        <v>12180.7</v>
      </c>
      <c r="H2717" s="5">
        <f t="shared" si="1911"/>
        <v>16008.7</v>
      </c>
      <c r="I2717" s="5">
        <f t="shared" si="1911"/>
        <v>12285.5</v>
      </c>
      <c r="J2717" s="5">
        <f t="shared" si="1912"/>
        <v>0</v>
      </c>
      <c r="K2717" s="19"/>
    </row>
    <row r="2718" spans="1:11" ht="31.5" x14ac:dyDescent="0.25">
      <c r="A2718" s="4" t="s">
        <v>274</v>
      </c>
      <c r="B2718" s="4" t="s">
        <v>81</v>
      </c>
      <c r="C2718" s="4" t="s">
        <v>197</v>
      </c>
      <c r="D2718" s="4" t="s">
        <v>282</v>
      </c>
      <c r="E2718" s="4"/>
      <c r="F2718" s="14" t="s">
        <v>603</v>
      </c>
      <c r="G2718" s="5">
        <f t="shared" si="1911"/>
        <v>12180.7</v>
      </c>
      <c r="H2718" s="5">
        <f t="shared" si="1911"/>
        <v>16008.7</v>
      </c>
      <c r="I2718" s="5">
        <f t="shared" si="1911"/>
        <v>12285.5</v>
      </c>
      <c r="J2718" s="5">
        <f t="shared" si="1912"/>
        <v>0</v>
      </c>
      <c r="K2718" s="19"/>
    </row>
    <row r="2719" spans="1:11" ht="31.5" x14ac:dyDescent="0.25">
      <c r="A2719" s="4" t="s">
        <v>274</v>
      </c>
      <c r="B2719" s="4" t="s">
        <v>81</v>
      </c>
      <c r="C2719" s="4" t="s">
        <v>197</v>
      </c>
      <c r="D2719" s="4" t="s">
        <v>282</v>
      </c>
      <c r="E2719" s="4" t="s">
        <v>280</v>
      </c>
      <c r="F2719" s="14" t="s">
        <v>568</v>
      </c>
      <c r="G2719" s="5">
        <f t="shared" si="1911"/>
        <v>12180.7</v>
      </c>
      <c r="H2719" s="5">
        <f t="shared" si="1911"/>
        <v>16008.7</v>
      </c>
      <c r="I2719" s="5">
        <f t="shared" si="1911"/>
        <v>12285.5</v>
      </c>
      <c r="J2719" s="5">
        <f t="shared" si="1912"/>
        <v>0</v>
      </c>
      <c r="K2719" s="19"/>
    </row>
    <row r="2720" spans="1:11" x14ac:dyDescent="0.25">
      <c r="A2720" s="4" t="s">
        <v>274</v>
      </c>
      <c r="B2720" s="4" t="s">
        <v>81</v>
      </c>
      <c r="C2720" s="4" t="s">
        <v>197</v>
      </c>
      <c r="D2720" s="4" t="s">
        <v>282</v>
      </c>
      <c r="E2720" s="4" t="s">
        <v>279</v>
      </c>
      <c r="F2720" s="14" t="s">
        <v>569</v>
      </c>
      <c r="G2720" s="5">
        <v>12180.7</v>
      </c>
      <c r="H2720" s="5">
        <v>16008.7</v>
      </c>
      <c r="I2720" s="5">
        <v>12285.5</v>
      </c>
      <c r="J2720" s="5"/>
      <c r="K2720" s="19"/>
    </row>
    <row r="2721" spans="1:11" s="3" customFormat="1" x14ac:dyDescent="0.25">
      <c r="A2721" s="7" t="s">
        <v>274</v>
      </c>
      <c r="B2721" s="7" t="s">
        <v>96</v>
      </c>
      <c r="C2721" s="7"/>
      <c r="D2721" s="7"/>
      <c r="E2721" s="7"/>
      <c r="F2721" s="28" t="s">
        <v>519</v>
      </c>
      <c r="G2721" s="8">
        <f>G2722</f>
        <v>358558.40000000008</v>
      </c>
      <c r="H2721" s="8">
        <f t="shared" ref="H2721:J2721" si="1913">H2722</f>
        <v>293142.2</v>
      </c>
      <c r="I2721" s="8">
        <f t="shared" si="1913"/>
        <v>200560.6</v>
      </c>
      <c r="J2721" s="8">
        <f t="shared" si="1913"/>
        <v>0</v>
      </c>
      <c r="K2721" s="17"/>
    </row>
    <row r="2722" spans="1:11" s="10" customFormat="1" x14ac:dyDescent="0.25">
      <c r="A2722" s="9" t="s">
        <v>274</v>
      </c>
      <c r="B2722" s="9" t="s">
        <v>96</v>
      </c>
      <c r="C2722" s="9" t="s">
        <v>169</v>
      </c>
      <c r="D2722" s="9"/>
      <c r="E2722" s="9"/>
      <c r="F2722" s="13" t="s">
        <v>541</v>
      </c>
      <c r="G2722" s="11">
        <f t="shared" ref="G2722:I2722" si="1914">G2723</f>
        <v>358558.40000000008</v>
      </c>
      <c r="H2722" s="11">
        <f t="shared" si="1914"/>
        <v>293142.2</v>
      </c>
      <c r="I2722" s="11">
        <f t="shared" si="1914"/>
        <v>200560.6</v>
      </c>
      <c r="J2722" s="11">
        <f t="shared" ref="J2722" si="1915">J2723</f>
        <v>0</v>
      </c>
      <c r="K2722" s="18"/>
    </row>
    <row r="2723" spans="1:11" ht="31.5" x14ac:dyDescent="0.25">
      <c r="A2723" s="4" t="s">
        <v>274</v>
      </c>
      <c r="B2723" s="4" t="s">
        <v>96</v>
      </c>
      <c r="C2723" s="4" t="s">
        <v>169</v>
      </c>
      <c r="D2723" s="4" t="s">
        <v>212</v>
      </c>
      <c r="E2723" s="4"/>
      <c r="F2723" s="14" t="s">
        <v>1330</v>
      </c>
      <c r="G2723" s="5">
        <f>G2724+G2770</f>
        <v>358558.40000000008</v>
      </c>
      <c r="H2723" s="5">
        <f>H2724+H2770</f>
        <v>293142.2</v>
      </c>
      <c r="I2723" s="5">
        <f>I2724+I2770</f>
        <v>200560.6</v>
      </c>
      <c r="J2723" s="5">
        <f>J2724+J2770</f>
        <v>0</v>
      </c>
      <c r="K2723" s="19"/>
    </row>
    <row r="2724" spans="1:11" ht="31.5" x14ac:dyDescent="0.25">
      <c r="A2724" s="4" t="s">
        <v>274</v>
      </c>
      <c r="B2724" s="4" t="s">
        <v>96</v>
      </c>
      <c r="C2724" s="4" t="s">
        <v>169</v>
      </c>
      <c r="D2724" s="4" t="s">
        <v>260</v>
      </c>
      <c r="E2724" s="4"/>
      <c r="F2724" s="14" t="s">
        <v>1331</v>
      </c>
      <c r="G2724" s="5">
        <f>G2725+G2759+G2763</f>
        <v>342534.90000000008</v>
      </c>
      <c r="H2724" s="5">
        <f>H2725+H2759+H2763</f>
        <v>268242.2</v>
      </c>
      <c r="I2724" s="5">
        <f>I2725+I2759+I2763</f>
        <v>185560.6</v>
      </c>
      <c r="J2724" s="5">
        <f>J2725+J2759+J2763</f>
        <v>0</v>
      </c>
      <c r="K2724" s="19"/>
    </row>
    <row r="2725" spans="1:11" ht="47.25" x14ac:dyDescent="0.25">
      <c r="A2725" s="4" t="s">
        <v>274</v>
      </c>
      <c r="B2725" s="4" t="s">
        <v>96</v>
      </c>
      <c r="C2725" s="4" t="s">
        <v>169</v>
      </c>
      <c r="D2725" s="4" t="s">
        <v>299</v>
      </c>
      <c r="E2725" s="4"/>
      <c r="F2725" s="14" t="s">
        <v>1332</v>
      </c>
      <c r="G2725" s="5">
        <f>G2726+G2729+G2732+G2735+G2738+G2741+G2744+G2747+G2750+G2753+G2756</f>
        <v>294648.10000000003</v>
      </c>
      <c r="H2725" s="5">
        <f t="shared" ref="H2725:J2725" si="1916">H2726+H2729+H2732+H2735+H2738+H2741+H2744+H2747+H2750+H2753+H2756</f>
        <v>260225.5</v>
      </c>
      <c r="I2725" s="5">
        <f t="shared" si="1916"/>
        <v>185560.6</v>
      </c>
      <c r="J2725" s="5">
        <f t="shared" si="1916"/>
        <v>0</v>
      </c>
      <c r="K2725" s="19"/>
    </row>
    <row r="2726" spans="1:11" ht="47.25" x14ac:dyDescent="0.25">
      <c r="A2726" s="4" t="s">
        <v>274</v>
      </c>
      <c r="B2726" s="4" t="s">
        <v>96</v>
      </c>
      <c r="C2726" s="4" t="s">
        <v>169</v>
      </c>
      <c r="D2726" s="4" t="s">
        <v>284</v>
      </c>
      <c r="E2726" s="4"/>
      <c r="F2726" s="14" t="s">
        <v>1333</v>
      </c>
      <c r="G2726" s="5">
        <f t="shared" ref="G2726:I2727" si="1917">G2727</f>
        <v>34448</v>
      </c>
      <c r="H2726" s="5">
        <f t="shared" si="1917"/>
        <v>0</v>
      </c>
      <c r="I2726" s="5">
        <f t="shared" si="1917"/>
        <v>0</v>
      </c>
      <c r="J2726" s="5">
        <f t="shared" ref="J2726:J2727" si="1918">J2727</f>
        <v>0</v>
      </c>
      <c r="K2726" s="19"/>
    </row>
    <row r="2727" spans="1:11" ht="31.5" x14ac:dyDescent="0.25">
      <c r="A2727" s="4" t="s">
        <v>274</v>
      </c>
      <c r="B2727" s="4" t="s">
        <v>96</v>
      </c>
      <c r="C2727" s="4" t="s">
        <v>169</v>
      </c>
      <c r="D2727" s="4" t="s">
        <v>284</v>
      </c>
      <c r="E2727" s="4" t="s">
        <v>280</v>
      </c>
      <c r="F2727" s="14" t="s">
        <v>568</v>
      </c>
      <c r="G2727" s="5">
        <f t="shared" si="1917"/>
        <v>34448</v>
      </c>
      <c r="H2727" s="5">
        <f t="shared" si="1917"/>
        <v>0</v>
      </c>
      <c r="I2727" s="5">
        <f t="shared" si="1917"/>
        <v>0</v>
      </c>
      <c r="J2727" s="5">
        <f t="shared" si="1918"/>
        <v>0</v>
      </c>
      <c r="K2727" s="19"/>
    </row>
    <row r="2728" spans="1:11" x14ac:dyDescent="0.25">
      <c r="A2728" s="4" t="s">
        <v>274</v>
      </c>
      <c r="B2728" s="4" t="s">
        <v>96</v>
      </c>
      <c r="C2728" s="4" t="s">
        <v>169</v>
      </c>
      <c r="D2728" s="4" t="s">
        <v>284</v>
      </c>
      <c r="E2728" s="4" t="s">
        <v>279</v>
      </c>
      <c r="F2728" s="14" t="s">
        <v>569</v>
      </c>
      <c r="G2728" s="5">
        <v>34448</v>
      </c>
      <c r="H2728" s="5">
        <v>0</v>
      </c>
      <c r="I2728" s="5">
        <v>0</v>
      </c>
      <c r="J2728" s="5"/>
      <c r="K2728" s="19"/>
    </row>
    <row r="2729" spans="1:11" ht="31.5" x14ac:dyDescent="0.25">
      <c r="A2729" s="4" t="s">
        <v>274</v>
      </c>
      <c r="B2729" s="4" t="s">
        <v>96</v>
      </c>
      <c r="C2729" s="4" t="s">
        <v>169</v>
      </c>
      <c r="D2729" s="4" t="s">
        <v>285</v>
      </c>
      <c r="E2729" s="4"/>
      <c r="F2729" s="14" t="s">
        <v>822</v>
      </c>
      <c r="G2729" s="5">
        <f t="shared" ref="G2729:I2730" si="1919">G2730</f>
        <v>99853.1</v>
      </c>
      <c r="H2729" s="5">
        <f t="shared" si="1919"/>
        <v>99000</v>
      </c>
      <c r="I2729" s="5">
        <f t="shared" si="1919"/>
        <v>185560.6</v>
      </c>
      <c r="J2729" s="5">
        <f t="shared" ref="J2729:J2730" si="1920">J2730</f>
        <v>0</v>
      </c>
      <c r="K2729" s="19"/>
    </row>
    <row r="2730" spans="1:11" ht="31.5" x14ac:dyDescent="0.25">
      <c r="A2730" s="4" t="s">
        <v>274</v>
      </c>
      <c r="B2730" s="4" t="s">
        <v>96</v>
      </c>
      <c r="C2730" s="4" t="s">
        <v>169</v>
      </c>
      <c r="D2730" s="4" t="s">
        <v>285</v>
      </c>
      <c r="E2730" s="4" t="s">
        <v>280</v>
      </c>
      <c r="F2730" s="14" t="s">
        <v>568</v>
      </c>
      <c r="G2730" s="5">
        <f t="shared" si="1919"/>
        <v>99853.1</v>
      </c>
      <c r="H2730" s="5">
        <f t="shared" si="1919"/>
        <v>99000</v>
      </c>
      <c r="I2730" s="5">
        <f t="shared" si="1919"/>
        <v>185560.6</v>
      </c>
      <c r="J2730" s="5">
        <f t="shared" si="1920"/>
        <v>0</v>
      </c>
      <c r="K2730" s="19"/>
    </row>
    <row r="2731" spans="1:11" x14ac:dyDescent="0.25">
      <c r="A2731" s="4" t="s">
        <v>274</v>
      </c>
      <c r="B2731" s="4" t="s">
        <v>96</v>
      </c>
      <c r="C2731" s="4" t="s">
        <v>169</v>
      </c>
      <c r="D2731" s="4" t="s">
        <v>285</v>
      </c>
      <c r="E2731" s="4" t="s">
        <v>279</v>
      </c>
      <c r="F2731" s="14" t="s">
        <v>569</v>
      </c>
      <c r="G2731" s="5">
        <v>99853.1</v>
      </c>
      <c r="H2731" s="5">
        <v>99000</v>
      </c>
      <c r="I2731" s="5">
        <v>185560.6</v>
      </c>
      <c r="J2731" s="5"/>
      <c r="K2731" s="19"/>
    </row>
    <row r="2732" spans="1:11" ht="31.5" x14ac:dyDescent="0.25">
      <c r="A2732" s="4" t="s">
        <v>274</v>
      </c>
      <c r="B2732" s="4" t="s">
        <v>96</v>
      </c>
      <c r="C2732" s="4" t="s">
        <v>169</v>
      </c>
      <c r="D2732" s="4" t="s">
        <v>286</v>
      </c>
      <c r="E2732" s="4"/>
      <c r="F2732" s="14" t="s">
        <v>1334</v>
      </c>
      <c r="G2732" s="5">
        <f t="shared" ref="G2732:I2733" si="1921">G2733</f>
        <v>12463.8</v>
      </c>
      <c r="H2732" s="5">
        <f t="shared" si="1921"/>
        <v>17955.900000000001</v>
      </c>
      <c r="I2732" s="5">
        <f t="shared" si="1921"/>
        <v>0</v>
      </c>
      <c r="J2732" s="5">
        <f t="shared" ref="J2732:J2733" si="1922">J2733</f>
        <v>0</v>
      </c>
      <c r="K2732" s="19"/>
    </row>
    <row r="2733" spans="1:11" ht="31.5" x14ac:dyDescent="0.25">
      <c r="A2733" s="4" t="s">
        <v>274</v>
      </c>
      <c r="B2733" s="4" t="s">
        <v>96</v>
      </c>
      <c r="C2733" s="4" t="s">
        <v>169</v>
      </c>
      <c r="D2733" s="4" t="s">
        <v>286</v>
      </c>
      <c r="E2733" s="4" t="s">
        <v>280</v>
      </c>
      <c r="F2733" s="14" t="s">
        <v>568</v>
      </c>
      <c r="G2733" s="5">
        <f t="shared" si="1921"/>
        <v>12463.8</v>
      </c>
      <c r="H2733" s="5">
        <f t="shared" si="1921"/>
        <v>17955.900000000001</v>
      </c>
      <c r="I2733" s="5">
        <f t="shared" si="1921"/>
        <v>0</v>
      </c>
      <c r="J2733" s="5">
        <f t="shared" si="1922"/>
        <v>0</v>
      </c>
      <c r="K2733" s="19"/>
    </row>
    <row r="2734" spans="1:11" x14ac:dyDescent="0.25">
      <c r="A2734" s="4" t="s">
        <v>274</v>
      </c>
      <c r="B2734" s="4" t="s">
        <v>96</v>
      </c>
      <c r="C2734" s="4" t="s">
        <v>169</v>
      </c>
      <c r="D2734" s="4" t="s">
        <v>286</v>
      </c>
      <c r="E2734" s="4" t="s">
        <v>279</v>
      </c>
      <c r="F2734" s="14" t="s">
        <v>569</v>
      </c>
      <c r="G2734" s="5">
        <v>12463.8</v>
      </c>
      <c r="H2734" s="5">
        <v>17955.900000000001</v>
      </c>
      <c r="I2734" s="5">
        <v>0</v>
      </c>
      <c r="J2734" s="5"/>
      <c r="K2734" s="19"/>
    </row>
    <row r="2735" spans="1:11" ht="31.5" x14ac:dyDescent="0.25">
      <c r="A2735" s="4" t="s">
        <v>274</v>
      </c>
      <c r="B2735" s="4" t="s">
        <v>96</v>
      </c>
      <c r="C2735" s="4" t="s">
        <v>169</v>
      </c>
      <c r="D2735" s="4" t="s">
        <v>287</v>
      </c>
      <c r="E2735" s="4"/>
      <c r="F2735" s="14" t="s">
        <v>1335</v>
      </c>
      <c r="G2735" s="5">
        <f t="shared" ref="G2735:I2736" si="1923">G2736</f>
        <v>13479.7</v>
      </c>
      <c r="H2735" s="5">
        <f t="shared" si="1923"/>
        <v>0</v>
      </c>
      <c r="I2735" s="5">
        <f t="shared" si="1923"/>
        <v>0</v>
      </c>
      <c r="J2735" s="5">
        <f t="shared" ref="J2735:J2736" si="1924">J2736</f>
        <v>0</v>
      </c>
      <c r="K2735" s="19"/>
    </row>
    <row r="2736" spans="1:11" ht="31.5" x14ac:dyDescent="0.25">
      <c r="A2736" s="4" t="s">
        <v>274</v>
      </c>
      <c r="B2736" s="4" t="s">
        <v>96</v>
      </c>
      <c r="C2736" s="4" t="s">
        <v>169</v>
      </c>
      <c r="D2736" s="4" t="s">
        <v>287</v>
      </c>
      <c r="E2736" s="4" t="s">
        <v>280</v>
      </c>
      <c r="F2736" s="14" t="s">
        <v>568</v>
      </c>
      <c r="G2736" s="5">
        <f t="shared" si="1923"/>
        <v>13479.7</v>
      </c>
      <c r="H2736" s="5">
        <f t="shared" si="1923"/>
        <v>0</v>
      </c>
      <c r="I2736" s="5">
        <f t="shared" si="1923"/>
        <v>0</v>
      </c>
      <c r="J2736" s="5">
        <f t="shared" si="1924"/>
        <v>0</v>
      </c>
      <c r="K2736" s="19"/>
    </row>
    <row r="2737" spans="1:11" x14ac:dyDescent="0.25">
      <c r="A2737" s="4" t="s">
        <v>274</v>
      </c>
      <c r="B2737" s="4" t="s">
        <v>96</v>
      </c>
      <c r="C2737" s="4" t="s">
        <v>169</v>
      </c>
      <c r="D2737" s="4" t="s">
        <v>287</v>
      </c>
      <c r="E2737" s="4" t="s">
        <v>279</v>
      </c>
      <c r="F2737" s="14" t="s">
        <v>569</v>
      </c>
      <c r="G2737" s="5">
        <v>13479.7</v>
      </c>
      <c r="H2737" s="5">
        <v>0</v>
      </c>
      <c r="I2737" s="5">
        <v>0</v>
      </c>
      <c r="J2737" s="5"/>
      <c r="K2737" s="19"/>
    </row>
    <row r="2738" spans="1:11" ht="47.25" x14ac:dyDescent="0.25">
      <c r="A2738" s="4" t="s">
        <v>274</v>
      </c>
      <c r="B2738" s="4" t="s">
        <v>96</v>
      </c>
      <c r="C2738" s="4" t="s">
        <v>169</v>
      </c>
      <c r="D2738" s="4" t="s">
        <v>289</v>
      </c>
      <c r="E2738" s="4"/>
      <c r="F2738" s="14" t="s">
        <v>824</v>
      </c>
      <c r="G2738" s="5">
        <f t="shared" ref="G2738:I2739" si="1925">G2739</f>
        <v>20000</v>
      </c>
      <c r="H2738" s="5">
        <f t="shared" si="1925"/>
        <v>90000</v>
      </c>
      <c r="I2738" s="5">
        <f t="shared" si="1925"/>
        <v>0</v>
      </c>
      <c r="J2738" s="5">
        <f t="shared" ref="J2738:J2739" si="1926">J2739</f>
        <v>0</v>
      </c>
      <c r="K2738" s="19"/>
    </row>
    <row r="2739" spans="1:11" ht="31.5" x14ac:dyDescent="0.25">
      <c r="A2739" s="4" t="s">
        <v>274</v>
      </c>
      <c r="B2739" s="4" t="s">
        <v>96</v>
      </c>
      <c r="C2739" s="4" t="s">
        <v>169</v>
      </c>
      <c r="D2739" s="4" t="s">
        <v>289</v>
      </c>
      <c r="E2739" s="4" t="s">
        <v>280</v>
      </c>
      <c r="F2739" s="14" t="s">
        <v>568</v>
      </c>
      <c r="G2739" s="5">
        <f t="shared" si="1925"/>
        <v>20000</v>
      </c>
      <c r="H2739" s="5">
        <f t="shared" si="1925"/>
        <v>90000</v>
      </c>
      <c r="I2739" s="5">
        <f t="shared" si="1925"/>
        <v>0</v>
      </c>
      <c r="J2739" s="5">
        <f t="shared" si="1926"/>
        <v>0</v>
      </c>
      <c r="K2739" s="19"/>
    </row>
    <row r="2740" spans="1:11" x14ac:dyDescent="0.25">
      <c r="A2740" s="4" t="s">
        <v>274</v>
      </c>
      <c r="B2740" s="4" t="s">
        <v>96</v>
      </c>
      <c r="C2740" s="4" t="s">
        <v>169</v>
      </c>
      <c r="D2740" s="4" t="s">
        <v>289</v>
      </c>
      <c r="E2740" s="4" t="s">
        <v>279</v>
      </c>
      <c r="F2740" s="14" t="s">
        <v>569</v>
      </c>
      <c r="G2740" s="5">
        <v>20000</v>
      </c>
      <c r="H2740" s="5">
        <v>90000</v>
      </c>
      <c r="I2740" s="5">
        <v>0</v>
      </c>
      <c r="J2740" s="5"/>
      <c r="K2740" s="19"/>
    </row>
    <row r="2741" spans="1:11" ht="31.5" x14ac:dyDescent="0.25">
      <c r="A2741" s="4" t="s">
        <v>274</v>
      </c>
      <c r="B2741" s="4" t="s">
        <v>96</v>
      </c>
      <c r="C2741" s="4" t="s">
        <v>169</v>
      </c>
      <c r="D2741" s="4" t="s">
        <v>290</v>
      </c>
      <c r="E2741" s="4"/>
      <c r="F2741" s="14" t="s">
        <v>825</v>
      </c>
      <c r="G2741" s="5">
        <f t="shared" ref="G2741:I2742" si="1927">G2742</f>
        <v>41819</v>
      </c>
      <c r="H2741" s="5">
        <f t="shared" si="1927"/>
        <v>0</v>
      </c>
      <c r="I2741" s="5">
        <f t="shared" si="1927"/>
        <v>0</v>
      </c>
      <c r="J2741" s="5">
        <f t="shared" ref="J2741:J2742" si="1928">J2742</f>
        <v>0</v>
      </c>
      <c r="K2741" s="19"/>
    </row>
    <row r="2742" spans="1:11" ht="31.5" x14ac:dyDescent="0.25">
      <c r="A2742" s="4" t="s">
        <v>274</v>
      </c>
      <c r="B2742" s="4" t="s">
        <v>96</v>
      </c>
      <c r="C2742" s="4" t="s">
        <v>169</v>
      </c>
      <c r="D2742" s="4" t="s">
        <v>290</v>
      </c>
      <c r="E2742" s="4" t="s">
        <v>280</v>
      </c>
      <c r="F2742" s="14" t="s">
        <v>568</v>
      </c>
      <c r="G2742" s="5">
        <f t="shared" si="1927"/>
        <v>41819</v>
      </c>
      <c r="H2742" s="5">
        <f t="shared" si="1927"/>
        <v>0</v>
      </c>
      <c r="I2742" s="5">
        <f t="shared" si="1927"/>
        <v>0</v>
      </c>
      <c r="J2742" s="5">
        <f t="shared" si="1928"/>
        <v>0</v>
      </c>
      <c r="K2742" s="19"/>
    </row>
    <row r="2743" spans="1:11" x14ac:dyDescent="0.25">
      <c r="A2743" s="4" t="s">
        <v>274</v>
      </c>
      <c r="B2743" s="4" t="s">
        <v>96</v>
      </c>
      <c r="C2743" s="4" t="s">
        <v>169</v>
      </c>
      <c r="D2743" s="4" t="s">
        <v>290</v>
      </c>
      <c r="E2743" s="4" t="s">
        <v>279</v>
      </c>
      <c r="F2743" s="14" t="s">
        <v>569</v>
      </c>
      <c r="G2743" s="5">
        <v>41819</v>
      </c>
      <c r="H2743" s="5">
        <v>0</v>
      </c>
      <c r="I2743" s="5">
        <v>0</v>
      </c>
      <c r="J2743" s="5"/>
      <c r="K2743" s="19"/>
    </row>
    <row r="2744" spans="1:11" ht="31.5" x14ac:dyDescent="0.25">
      <c r="A2744" s="4" t="s">
        <v>274</v>
      </c>
      <c r="B2744" s="4" t="s">
        <v>96</v>
      </c>
      <c r="C2744" s="4" t="s">
        <v>169</v>
      </c>
      <c r="D2744" s="4" t="s">
        <v>291</v>
      </c>
      <c r="E2744" s="4"/>
      <c r="F2744" s="14" t="s">
        <v>1336</v>
      </c>
      <c r="G2744" s="5">
        <f t="shared" ref="G2744:I2745" si="1929">G2745</f>
        <v>28405.1</v>
      </c>
      <c r="H2744" s="5">
        <f t="shared" si="1929"/>
        <v>0</v>
      </c>
      <c r="I2744" s="5">
        <f t="shared" si="1929"/>
        <v>0</v>
      </c>
      <c r="J2744" s="5">
        <f t="shared" ref="J2744:J2745" si="1930">J2745</f>
        <v>0</v>
      </c>
      <c r="K2744" s="19"/>
    </row>
    <row r="2745" spans="1:11" ht="31.5" x14ac:dyDescent="0.25">
      <c r="A2745" s="4" t="s">
        <v>274</v>
      </c>
      <c r="B2745" s="4" t="s">
        <v>96</v>
      </c>
      <c r="C2745" s="4" t="s">
        <v>169</v>
      </c>
      <c r="D2745" s="4" t="s">
        <v>291</v>
      </c>
      <c r="E2745" s="4" t="s">
        <v>280</v>
      </c>
      <c r="F2745" s="14" t="s">
        <v>568</v>
      </c>
      <c r="G2745" s="5">
        <f t="shared" si="1929"/>
        <v>28405.1</v>
      </c>
      <c r="H2745" s="5">
        <f t="shared" si="1929"/>
        <v>0</v>
      </c>
      <c r="I2745" s="5">
        <f t="shared" si="1929"/>
        <v>0</v>
      </c>
      <c r="J2745" s="5">
        <f t="shared" si="1930"/>
        <v>0</v>
      </c>
      <c r="K2745" s="19"/>
    </row>
    <row r="2746" spans="1:11" x14ac:dyDescent="0.25">
      <c r="A2746" s="4" t="s">
        <v>274</v>
      </c>
      <c r="B2746" s="4" t="s">
        <v>96</v>
      </c>
      <c r="C2746" s="4" t="s">
        <v>169</v>
      </c>
      <c r="D2746" s="4" t="s">
        <v>291</v>
      </c>
      <c r="E2746" s="4" t="s">
        <v>279</v>
      </c>
      <c r="F2746" s="14" t="s">
        <v>569</v>
      </c>
      <c r="G2746" s="5">
        <v>28405.1</v>
      </c>
      <c r="H2746" s="5">
        <v>0</v>
      </c>
      <c r="I2746" s="5">
        <v>0</v>
      </c>
      <c r="J2746" s="5"/>
      <c r="K2746" s="19"/>
    </row>
    <row r="2747" spans="1:11" ht="47.25" x14ac:dyDescent="0.25">
      <c r="A2747" s="4" t="s">
        <v>274</v>
      </c>
      <c r="B2747" s="4" t="s">
        <v>96</v>
      </c>
      <c r="C2747" s="4" t="s">
        <v>169</v>
      </c>
      <c r="D2747" s="4" t="s">
        <v>292</v>
      </c>
      <c r="E2747" s="4"/>
      <c r="F2747" s="14" t="s">
        <v>933</v>
      </c>
      <c r="G2747" s="5">
        <f t="shared" ref="G2747:I2748" si="1931">G2748</f>
        <v>522</v>
      </c>
      <c r="H2747" s="5">
        <f t="shared" si="1931"/>
        <v>0</v>
      </c>
      <c r="I2747" s="5">
        <f t="shared" si="1931"/>
        <v>0</v>
      </c>
      <c r="J2747" s="5">
        <f t="shared" ref="J2747:J2748" si="1932">J2748</f>
        <v>0</v>
      </c>
      <c r="K2747" s="19"/>
    </row>
    <row r="2748" spans="1:11" ht="31.5" x14ac:dyDescent="0.25">
      <c r="A2748" s="4" t="s">
        <v>274</v>
      </c>
      <c r="B2748" s="4" t="s">
        <v>96</v>
      </c>
      <c r="C2748" s="4" t="s">
        <v>169</v>
      </c>
      <c r="D2748" s="4" t="s">
        <v>292</v>
      </c>
      <c r="E2748" s="4" t="s">
        <v>280</v>
      </c>
      <c r="F2748" s="14" t="s">
        <v>568</v>
      </c>
      <c r="G2748" s="5">
        <f t="shared" si="1931"/>
        <v>522</v>
      </c>
      <c r="H2748" s="5">
        <f t="shared" si="1931"/>
        <v>0</v>
      </c>
      <c r="I2748" s="5">
        <f t="shared" si="1931"/>
        <v>0</v>
      </c>
      <c r="J2748" s="5">
        <f t="shared" si="1932"/>
        <v>0</v>
      </c>
      <c r="K2748" s="19"/>
    </row>
    <row r="2749" spans="1:11" x14ac:dyDescent="0.25">
      <c r="A2749" s="4" t="s">
        <v>274</v>
      </c>
      <c r="B2749" s="4" t="s">
        <v>96</v>
      </c>
      <c r="C2749" s="4" t="s">
        <v>169</v>
      </c>
      <c r="D2749" s="4" t="s">
        <v>292</v>
      </c>
      <c r="E2749" s="4" t="s">
        <v>279</v>
      </c>
      <c r="F2749" s="14" t="s">
        <v>569</v>
      </c>
      <c r="G2749" s="5">
        <v>522</v>
      </c>
      <c r="H2749" s="5">
        <v>0</v>
      </c>
      <c r="I2749" s="5">
        <v>0</v>
      </c>
      <c r="J2749" s="5"/>
      <c r="K2749" s="19"/>
    </row>
    <row r="2750" spans="1:11" ht="31.5" x14ac:dyDescent="0.25">
      <c r="A2750" s="4" t="s">
        <v>274</v>
      </c>
      <c r="B2750" s="4" t="s">
        <v>96</v>
      </c>
      <c r="C2750" s="4" t="s">
        <v>169</v>
      </c>
      <c r="D2750" s="4" t="s">
        <v>293</v>
      </c>
      <c r="E2750" s="4"/>
      <c r="F2750" s="14" t="s">
        <v>826</v>
      </c>
      <c r="G2750" s="5">
        <f t="shared" ref="G2750:I2751" si="1933">G2751</f>
        <v>3897</v>
      </c>
      <c r="H2750" s="5">
        <f t="shared" si="1933"/>
        <v>0</v>
      </c>
      <c r="I2750" s="5">
        <f t="shared" si="1933"/>
        <v>0</v>
      </c>
      <c r="J2750" s="5">
        <f t="shared" ref="J2750:J2751" si="1934">J2751</f>
        <v>0</v>
      </c>
      <c r="K2750" s="19"/>
    </row>
    <row r="2751" spans="1:11" ht="31.5" x14ac:dyDescent="0.25">
      <c r="A2751" s="4" t="s">
        <v>274</v>
      </c>
      <c r="B2751" s="4" t="s">
        <v>96</v>
      </c>
      <c r="C2751" s="4" t="s">
        <v>169</v>
      </c>
      <c r="D2751" s="4" t="s">
        <v>293</v>
      </c>
      <c r="E2751" s="4" t="s">
        <v>280</v>
      </c>
      <c r="F2751" s="14" t="s">
        <v>568</v>
      </c>
      <c r="G2751" s="5">
        <f t="shared" si="1933"/>
        <v>3897</v>
      </c>
      <c r="H2751" s="5">
        <f t="shared" si="1933"/>
        <v>0</v>
      </c>
      <c r="I2751" s="5">
        <f t="shared" si="1933"/>
        <v>0</v>
      </c>
      <c r="J2751" s="5">
        <f t="shared" si="1934"/>
        <v>0</v>
      </c>
      <c r="K2751" s="19"/>
    </row>
    <row r="2752" spans="1:11" x14ac:dyDescent="0.25">
      <c r="A2752" s="4" t="s">
        <v>274</v>
      </c>
      <c r="B2752" s="4" t="s">
        <v>96</v>
      </c>
      <c r="C2752" s="4" t="s">
        <v>169</v>
      </c>
      <c r="D2752" s="4" t="s">
        <v>293</v>
      </c>
      <c r="E2752" s="4" t="s">
        <v>279</v>
      </c>
      <c r="F2752" s="14" t="s">
        <v>569</v>
      </c>
      <c r="G2752" s="5">
        <v>3897</v>
      </c>
      <c r="H2752" s="5">
        <v>0</v>
      </c>
      <c r="I2752" s="5">
        <v>0</v>
      </c>
      <c r="J2752" s="5"/>
      <c r="K2752" s="19"/>
    </row>
    <row r="2753" spans="1:11" ht="31.5" x14ac:dyDescent="0.25">
      <c r="A2753" s="4" t="s">
        <v>274</v>
      </c>
      <c r="B2753" s="4" t="s">
        <v>96</v>
      </c>
      <c r="C2753" s="4" t="s">
        <v>169</v>
      </c>
      <c r="D2753" s="4" t="s">
        <v>294</v>
      </c>
      <c r="E2753" s="4"/>
      <c r="F2753" s="14" t="s">
        <v>1337</v>
      </c>
      <c r="G2753" s="5">
        <f t="shared" ref="G2753:I2754" si="1935">G2754</f>
        <v>25000</v>
      </c>
      <c r="H2753" s="5">
        <f t="shared" si="1935"/>
        <v>0</v>
      </c>
      <c r="I2753" s="5">
        <f t="shared" si="1935"/>
        <v>0</v>
      </c>
      <c r="J2753" s="5">
        <f t="shared" ref="J2753:J2754" si="1936">J2754</f>
        <v>0</v>
      </c>
      <c r="K2753" s="19"/>
    </row>
    <row r="2754" spans="1:11" ht="31.5" x14ac:dyDescent="0.25">
      <c r="A2754" s="4" t="s">
        <v>274</v>
      </c>
      <c r="B2754" s="4" t="s">
        <v>96</v>
      </c>
      <c r="C2754" s="4" t="s">
        <v>169</v>
      </c>
      <c r="D2754" s="4" t="s">
        <v>294</v>
      </c>
      <c r="E2754" s="4" t="s">
        <v>280</v>
      </c>
      <c r="F2754" s="14" t="s">
        <v>568</v>
      </c>
      <c r="G2754" s="5">
        <f t="shared" si="1935"/>
        <v>25000</v>
      </c>
      <c r="H2754" s="5">
        <f t="shared" si="1935"/>
        <v>0</v>
      </c>
      <c r="I2754" s="5">
        <f t="shared" si="1935"/>
        <v>0</v>
      </c>
      <c r="J2754" s="5">
        <f t="shared" si="1936"/>
        <v>0</v>
      </c>
      <c r="K2754" s="19"/>
    </row>
    <row r="2755" spans="1:11" x14ac:dyDescent="0.25">
      <c r="A2755" s="4" t="s">
        <v>274</v>
      </c>
      <c r="B2755" s="4" t="s">
        <v>96</v>
      </c>
      <c r="C2755" s="4" t="s">
        <v>169</v>
      </c>
      <c r="D2755" s="4" t="s">
        <v>294</v>
      </c>
      <c r="E2755" s="4" t="s">
        <v>279</v>
      </c>
      <c r="F2755" s="14" t="s">
        <v>569</v>
      </c>
      <c r="G2755" s="5">
        <v>25000</v>
      </c>
      <c r="H2755" s="5">
        <v>0</v>
      </c>
      <c r="I2755" s="5">
        <v>0</v>
      </c>
      <c r="J2755" s="5"/>
      <c r="K2755" s="19"/>
    </row>
    <row r="2756" spans="1:11" ht="47.25" x14ac:dyDescent="0.25">
      <c r="A2756" s="4" t="s">
        <v>274</v>
      </c>
      <c r="B2756" s="4" t="s">
        <v>96</v>
      </c>
      <c r="C2756" s="4" t="s">
        <v>169</v>
      </c>
      <c r="D2756" s="4" t="s">
        <v>295</v>
      </c>
      <c r="E2756" s="4"/>
      <c r="F2756" s="14" t="s">
        <v>1338</v>
      </c>
      <c r="G2756" s="5">
        <f t="shared" ref="G2756:I2757" si="1937">G2757</f>
        <v>14760.4</v>
      </c>
      <c r="H2756" s="5">
        <f t="shared" si="1937"/>
        <v>53269.599999999999</v>
      </c>
      <c r="I2756" s="5">
        <f t="shared" si="1937"/>
        <v>0</v>
      </c>
      <c r="J2756" s="5">
        <f t="shared" ref="J2756:J2757" si="1938">J2757</f>
        <v>0</v>
      </c>
      <c r="K2756" s="19"/>
    </row>
    <row r="2757" spans="1:11" ht="31.5" x14ac:dyDescent="0.25">
      <c r="A2757" s="4" t="s">
        <v>274</v>
      </c>
      <c r="B2757" s="4" t="s">
        <v>96</v>
      </c>
      <c r="C2757" s="4" t="s">
        <v>169</v>
      </c>
      <c r="D2757" s="4" t="s">
        <v>295</v>
      </c>
      <c r="E2757" s="4" t="s">
        <v>280</v>
      </c>
      <c r="F2757" s="14" t="s">
        <v>568</v>
      </c>
      <c r="G2757" s="5">
        <f t="shared" si="1937"/>
        <v>14760.4</v>
      </c>
      <c r="H2757" s="5">
        <f t="shared" si="1937"/>
        <v>53269.599999999999</v>
      </c>
      <c r="I2757" s="5">
        <f t="shared" si="1937"/>
        <v>0</v>
      </c>
      <c r="J2757" s="5">
        <f t="shared" si="1938"/>
        <v>0</v>
      </c>
      <c r="K2757" s="19"/>
    </row>
    <row r="2758" spans="1:11" x14ac:dyDescent="0.25">
      <c r="A2758" s="4" t="s">
        <v>274</v>
      </c>
      <c r="B2758" s="4" t="s">
        <v>96</v>
      </c>
      <c r="C2758" s="4" t="s">
        <v>169</v>
      </c>
      <c r="D2758" s="4" t="s">
        <v>295</v>
      </c>
      <c r="E2758" s="4" t="s">
        <v>279</v>
      </c>
      <c r="F2758" s="14" t="s">
        <v>569</v>
      </c>
      <c r="G2758" s="5">
        <v>14760.4</v>
      </c>
      <c r="H2758" s="5">
        <v>53269.599999999999</v>
      </c>
      <c r="I2758" s="5">
        <v>0</v>
      </c>
      <c r="J2758" s="5"/>
      <c r="K2758" s="19"/>
    </row>
    <row r="2759" spans="1:11" ht="47.25" x14ac:dyDescent="0.25">
      <c r="A2759" s="4" t="s">
        <v>274</v>
      </c>
      <c r="B2759" s="4" t="s">
        <v>96</v>
      </c>
      <c r="C2759" s="4" t="s">
        <v>169</v>
      </c>
      <c r="D2759" s="4" t="s">
        <v>300</v>
      </c>
      <c r="E2759" s="4"/>
      <c r="F2759" s="14" t="s">
        <v>1339</v>
      </c>
      <c r="G2759" s="5">
        <f t="shared" ref="G2759:I2761" si="1939">G2760</f>
        <v>37223.9</v>
      </c>
      <c r="H2759" s="5">
        <f t="shared" si="1939"/>
        <v>8016.7</v>
      </c>
      <c r="I2759" s="5">
        <f t="shared" si="1939"/>
        <v>0</v>
      </c>
      <c r="J2759" s="5">
        <f t="shared" ref="J2759:J2761" si="1940">J2760</f>
        <v>0</v>
      </c>
      <c r="K2759" s="19"/>
    </row>
    <row r="2760" spans="1:11" ht="31.5" x14ac:dyDescent="0.25">
      <c r="A2760" s="4" t="s">
        <v>274</v>
      </c>
      <c r="B2760" s="4" t="s">
        <v>96</v>
      </c>
      <c r="C2760" s="4" t="s">
        <v>169</v>
      </c>
      <c r="D2760" s="4" t="s">
        <v>296</v>
      </c>
      <c r="E2760" s="4"/>
      <c r="F2760" s="14" t="s">
        <v>827</v>
      </c>
      <c r="G2760" s="5">
        <f>G2761</f>
        <v>37223.9</v>
      </c>
      <c r="H2760" s="5">
        <f t="shared" si="1939"/>
        <v>8016.7</v>
      </c>
      <c r="I2760" s="5">
        <f t="shared" si="1939"/>
        <v>0</v>
      </c>
      <c r="J2760" s="5">
        <f t="shared" si="1940"/>
        <v>0</v>
      </c>
      <c r="K2760" s="19"/>
    </row>
    <row r="2761" spans="1:11" ht="31.5" x14ac:dyDescent="0.25">
      <c r="A2761" s="4" t="s">
        <v>274</v>
      </c>
      <c r="B2761" s="4" t="s">
        <v>96</v>
      </c>
      <c r="C2761" s="4" t="s">
        <v>169</v>
      </c>
      <c r="D2761" s="4" t="s">
        <v>296</v>
      </c>
      <c r="E2761" s="4" t="s">
        <v>280</v>
      </c>
      <c r="F2761" s="14" t="s">
        <v>568</v>
      </c>
      <c r="G2761" s="5">
        <f t="shared" si="1939"/>
        <v>37223.9</v>
      </c>
      <c r="H2761" s="5">
        <f t="shared" si="1939"/>
        <v>8016.7</v>
      </c>
      <c r="I2761" s="5">
        <f t="shared" si="1939"/>
        <v>0</v>
      </c>
      <c r="J2761" s="5">
        <f t="shared" si="1940"/>
        <v>0</v>
      </c>
      <c r="K2761" s="19"/>
    </row>
    <row r="2762" spans="1:11" x14ac:dyDescent="0.25">
      <c r="A2762" s="4" t="s">
        <v>274</v>
      </c>
      <c r="B2762" s="4" t="s">
        <v>96</v>
      </c>
      <c r="C2762" s="4" t="s">
        <v>169</v>
      </c>
      <c r="D2762" s="4" t="s">
        <v>296</v>
      </c>
      <c r="E2762" s="4" t="s">
        <v>279</v>
      </c>
      <c r="F2762" s="14" t="s">
        <v>569</v>
      </c>
      <c r="G2762" s="5">
        <v>37223.9</v>
      </c>
      <c r="H2762" s="5">
        <v>8016.7</v>
      </c>
      <c r="I2762" s="5">
        <v>0</v>
      </c>
      <c r="J2762" s="5"/>
      <c r="K2762" s="19"/>
    </row>
    <row r="2763" spans="1:11" ht="47.25" x14ac:dyDescent="0.25">
      <c r="A2763" s="4" t="s">
        <v>274</v>
      </c>
      <c r="B2763" s="4" t="s">
        <v>96</v>
      </c>
      <c r="C2763" s="4" t="s">
        <v>169</v>
      </c>
      <c r="D2763" s="4" t="s">
        <v>301</v>
      </c>
      <c r="E2763" s="4"/>
      <c r="F2763" s="14" t="s">
        <v>1341</v>
      </c>
      <c r="G2763" s="5">
        <f t="shared" ref="G2763:I2763" si="1941">G2764+G2767</f>
        <v>10662.900000000001</v>
      </c>
      <c r="H2763" s="5">
        <f t="shared" si="1941"/>
        <v>0</v>
      </c>
      <c r="I2763" s="5">
        <f t="shared" si="1941"/>
        <v>0</v>
      </c>
      <c r="J2763" s="5">
        <f t="shared" ref="J2763" si="1942">J2764+J2767</f>
        <v>0</v>
      </c>
      <c r="K2763" s="19"/>
    </row>
    <row r="2764" spans="1:11" ht="37.9" customHeight="1" x14ac:dyDescent="0.25">
      <c r="A2764" s="4" t="s">
        <v>274</v>
      </c>
      <c r="B2764" s="4" t="s">
        <v>96</v>
      </c>
      <c r="C2764" s="4" t="s">
        <v>169</v>
      </c>
      <c r="D2764" s="4" t="s">
        <v>297</v>
      </c>
      <c r="E2764" s="4"/>
      <c r="F2764" s="14" t="s">
        <v>1392</v>
      </c>
      <c r="G2764" s="5">
        <f t="shared" ref="G2764:I2765" si="1943">G2765</f>
        <v>7780.1</v>
      </c>
      <c r="H2764" s="5">
        <f t="shared" si="1943"/>
        <v>0</v>
      </c>
      <c r="I2764" s="5">
        <f t="shared" si="1943"/>
        <v>0</v>
      </c>
      <c r="J2764" s="5">
        <f t="shared" ref="J2764:J2765" si="1944">J2765</f>
        <v>0</v>
      </c>
      <c r="K2764" s="19"/>
    </row>
    <row r="2765" spans="1:11" ht="31.5" x14ac:dyDescent="0.25">
      <c r="A2765" s="4" t="s">
        <v>274</v>
      </c>
      <c r="B2765" s="4" t="s">
        <v>96</v>
      </c>
      <c r="C2765" s="4" t="s">
        <v>169</v>
      </c>
      <c r="D2765" s="4" t="s">
        <v>297</v>
      </c>
      <c r="E2765" s="4" t="s">
        <v>280</v>
      </c>
      <c r="F2765" s="14" t="s">
        <v>568</v>
      </c>
      <c r="G2765" s="5">
        <f t="shared" si="1943"/>
        <v>7780.1</v>
      </c>
      <c r="H2765" s="5">
        <f t="shared" si="1943"/>
        <v>0</v>
      </c>
      <c r="I2765" s="5">
        <f t="shared" si="1943"/>
        <v>0</v>
      </c>
      <c r="J2765" s="5">
        <f t="shared" si="1944"/>
        <v>0</v>
      </c>
      <c r="K2765" s="19"/>
    </row>
    <row r="2766" spans="1:11" x14ac:dyDescent="0.25">
      <c r="A2766" s="4" t="s">
        <v>274</v>
      </c>
      <c r="B2766" s="4" t="s">
        <v>96</v>
      </c>
      <c r="C2766" s="4" t="s">
        <v>169</v>
      </c>
      <c r="D2766" s="4" t="s">
        <v>297</v>
      </c>
      <c r="E2766" s="4" t="s">
        <v>279</v>
      </c>
      <c r="F2766" s="14" t="s">
        <v>569</v>
      </c>
      <c r="G2766" s="5">
        <v>7780.1</v>
      </c>
      <c r="H2766" s="5">
        <v>0</v>
      </c>
      <c r="I2766" s="5">
        <v>0</v>
      </c>
      <c r="J2766" s="5"/>
      <c r="K2766" s="19"/>
    </row>
    <row r="2767" spans="1:11" ht="63" x14ac:dyDescent="0.25">
      <c r="A2767" s="4" t="s">
        <v>274</v>
      </c>
      <c r="B2767" s="4" t="s">
        <v>96</v>
      </c>
      <c r="C2767" s="4" t="s">
        <v>169</v>
      </c>
      <c r="D2767" s="4" t="s">
        <v>298</v>
      </c>
      <c r="E2767" s="4"/>
      <c r="F2767" s="14" t="s">
        <v>916</v>
      </c>
      <c r="G2767" s="5">
        <f t="shared" ref="G2767:I2768" si="1945">G2768</f>
        <v>2882.8</v>
      </c>
      <c r="H2767" s="5">
        <f t="shared" si="1945"/>
        <v>0</v>
      </c>
      <c r="I2767" s="5">
        <f t="shared" si="1945"/>
        <v>0</v>
      </c>
      <c r="J2767" s="5">
        <f t="shared" ref="J2767:J2768" si="1946">J2768</f>
        <v>0</v>
      </c>
      <c r="K2767" s="19"/>
    </row>
    <row r="2768" spans="1:11" ht="31.5" x14ac:dyDescent="0.25">
      <c r="A2768" s="4" t="s">
        <v>274</v>
      </c>
      <c r="B2768" s="4" t="s">
        <v>96</v>
      </c>
      <c r="C2768" s="4" t="s">
        <v>169</v>
      </c>
      <c r="D2768" s="4" t="s">
        <v>298</v>
      </c>
      <c r="E2768" s="4" t="s">
        <v>280</v>
      </c>
      <c r="F2768" s="14" t="s">
        <v>568</v>
      </c>
      <c r="G2768" s="5">
        <f t="shared" si="1945"/>
        <v>2882.8</v>
      </c>
      <c r="H2768" s="5">
        <f t="shared" si="1945"/>
        <v>0</v>
      </c>
      <c r="I2768" s="5">
        <f t="shared" si="1945"/>
        <v>0</v>
      </c>
      <c r="J2768" s="5">
        <f t="shared" si="1946"/>
        <v>0</v>
      </c>
      <c r="K2768" s="19"/>
    </row>
    <row r="2769" spans="1:12" x14ac:dyDescent="0.25">
      <c r="A2769" s="4" t="s">
        <v>274</v>
      </c>
      <c r="B2769" s="4" t="s">
        <v>96</v>
      </c>
      <c r="C2769" s="4" t="s">
        <v>169</v>
      </c>
      <c r="D2769" s="4" t="s">
        <v>298</v>
      </c>
      <c r="E2769" s="4" t="s">
        <v>279</v>
      </c>
      <c r="F2769" s="14" t="s">
        <v>569</v>
      </c>
      <c r="G2769" s="5">
        <v>2882.8</v>
      </c>
      <c r="H2769" s="5">
        <v>0</v>
      </c>
      <c r="I2769" s="5">
        <v>0</v>
      </c>
      <c r="J2769" s="5"/>
      <c r="K2769" s="19"/>
    </row>
    <row r="2770" spans="1:12" ht="47.25" x14ac:dyDescent="0.25">
      <c r="A2770" s="4" t="s">
        <v>274</v>
      </c>
      <c r="B2770" s="4" t="s">
        <v>96</v>
      </c>
      <c r="C2770" s="4" t="s">
        <v>169</v>
      </c>
      <c r="D2770" s="4" t="s">
        <v>302</v>
      </c>
      <c r="E2770" s="4"/>
      <c r="F2770" s="14" t="s">
        <v>1354</v>
      </c>
      <c r="G2770" s="5">
        <f t="shared" ref="G2770:I2770" si="1947">G2771+G2775</f>
        <v>16023.5</v>
      </c>
      <c r="H2770" s="5">
        <f t="shared" si="1947"/>
        <v>24900</v>
      </c>
      <c r="I2770" s="5">
        <f t="shared" si="1947"/>
        <v>15000</v>
      </c>
      <c r="J2770" s="5">
        <f t="shared" ref="J2770" si="1948">J2771+J2775</f>
        <v>0</v>
      </c>
      <c r="K2770" s="19"/>
    </row>
    <row r="2771" spans="1:12" ht="47.25" x14ac:dyDescent="0.25">
      <c r="A2771" s="4" t="s">
        <v>274</v>
      </c>
      <c r="B2771" s="4" t="s">
        <v>96</v>
      </c>
      <c r="C2771" s="4" t="s">
        <v>169</v>
      </c>
      <c r="D2771" s="4" t="s">
        <v>303</v>
      </c>
      <c r="E2771" s="4"/>
      <c r="F2771" s="14" t="s">
        <v>1355</v>
      </c>
      <c r="G2771" s="5">
        <f t="shared" ref="G2771:I2773" si="1949">G2772</f>
        <v>12000</v>
      </c>
      <c r="H2771" s="5">
        <f t="shared" si="1949"/>
        <v>15000</v>
      </c>
      <c r="I2771" s="5">
        <f t="shared" si="1949"/>
        <v>15000</v>
      </c>
      <c r="J2771" s="5">
        <f t="shared" ref="J2771:J2773" si="1950">J2772</f>
        <v>0</v>
      </c>
      <c r="K2771" s="19"/>
    </row>
    <row r="2772" spans="1:12" ht="31.5" x14ac:dyDescent="0.25">
      <c r="A2772" s="4" t="s">
        <v>274</v>
      </c>
      <c r="B2772" s="4" t="s">
        <v>96</v>
      </c>
      <c r="C2772" s="4" t="s">
        <v>169</v>
      </c>
      <c r="D2772" s="4" t="s">
        <v>909</v>
      </c>
      <c r="E2772" s="4"/>
      <c r="F2772" s="14" t="s">
        <v>910</v>
      </c>
      <c r="G2772" s="5">
        <f t="shared" si="1949"/>
        <v>12000</v>
      </c>
      <c r="H2772" s="5">
        <f t="shared" si="1949"/>
        <v>15000</v>
      </c>
      <c r="I2772" s="5">
        <f t="shared" si="1949"/>
        <v>15000</v>
      </c>
      <c r="J2772" s="5">
        <f t="shared" si="1950"/>
        <v>0</v>
      </c>
      <c r="K2772" s="19"/>
    </row>
    <row r="2773" spans="1:12" ht="31.5" x14ac:dyDescent="0.25">
      <c r="A2773" s="4" t="s">
        <v>274</v>
      </c>
      <c r="B2773" s="4" t="s">
        <v>96</v>
      </c>
      <c r="C2773" s="4" t="s">
        <v>169</v>
      </c>
      <c r="D2773" s="4" t="s">
        <v>909</v>
      </c>
      <c r="E2773" s="4" t="s">
        <v>280</v>
      </c>
      <c r="F2773" s="14" t="s">
        <v>568</v>
      </c>
      <c r="G2773" s="5">
        <f t="shared" si="1949"/>
        <v>12000</v>
      </c>
      <c r="H2773" s="5">
        <f t="shared" si="1949"/>
        <v>15000</v>
      </c>
      <c r="I2773" s="5">
        <f t="shared" si="1949"/>
        <v>15000</v>
      </c>
      <c r="J2773" s="5">
        <f t="shared" si="1950"/>
        <v>0</v>
      </c>
      <c r="K2773" s="19"/>
    </row>
    <row r="2774" spans="1:12" x14ac:dyDescent="0.25">
      <c r="A2774" s="4" t="s">
        <v>274</v>
      </c>
      <c r="B2774" s="4" t="s">
        <v>96</v>
      </c>
      <c r="C2774" s="4" t="s">
        <v>169</v>
      </c>
      <c r="D2774" s="4" t="s">
        <v>909</v>
      </c>
      <c r="E2774" s="4" t="s">
        <v>279</v>
      </c>
      <c r="F2774" s="14" t="s">
        <v>569</v>
      </c>
      <c r="G2774" s="5">
        <v>12000</v>
      </c>
      <c r="H2774" s="5">
        <v>15000</v>
      </c>
      <c r="I2774" s="5">
        <v>15000</v>
      </c>
      <c r="J2774" s="5"/>
      <c r="K2774" s="19"/>
    </row>
    <row r="2775" spans="1:12" ht="63" x14ac:dyDescent="0.25">
      <c r="A2775" s="4" t="s">
        <v>274</v>
      </c>
      <c r="B2775" s="4" t="s">
        <v>96</v>
      </c>
      <c r="C2775" s="4" t="s">
        <v>169</v>
      </c>
      <c r="D2775" s="4" t="s">
        <v>1007</v>
      </c>
      <c r="E2775" s="4"/>
      <c r="F2775" s="14" t="s">
        <v>1357</v>
      </c>
      <c r="G2775" s="5">
        <f t="shared" ref="G2775:I2777" si="1951">G2776</f>
        <v>4023.5</v>
      </c>
      <c r="H2775" s="5">
        <f t="shared" si="1951"/>
        <v>9900</v>
      </c>
      <c r="I2775" s="5">
        <f t="shared" si="1951"/>
        <v>0</v>
      </c>
      <c r="J2775" s="5">
        <f t="shared" ref="J2775:J2777" si="1952">J2776</f>
        <v>0</v>
      </c>
      <c r="K2775" s="20"/>
      <c r="L2775" s="20"/>
    </row>
    <row r="2776" spans="1:12" ht="47.25" x14ac:dyDescent="0.25">
      <c r="A2776" s="4" t="s">
        <v>274</v>
      </c>
      <c r="B2776" s="4" t="s">
        <v>96</v>
      </c>
      <c r="C2776" s="4" t="s">
        <v>169</v>
      </c>
      <c r="D2776" s="4" t="s">
        <v>1011</v>
      </c>
      <c r="E2776" s="4"/>
      <c r="F2776" s="14" t="s">
        <v>1010</v>
      </c>
      <c r="G2776" s="5">
        <f t="shared" si="1951"/>
        <v>4023.5</v>
      </c>
      <c r="H2776" s="5">
        <f t="shared" si="1951"/>
        <v>9900</v>
      </c>
      <c r="I2776" s="5">
        <f t="shared" si="1951"/>
        <v>0</v>
      </c>
      <c r="J2776" s="5">
        <f t="shared" si="1952"/>
        <v>0</v>
      </c>
      <c r="K2776" s="19"/>
    </row>
    <row r="2777" spans="1:12" ht="31.5" x14ac:dyDescent="0.25">
      <c r="A2777" s="4" t="s">
        <v>274</v>
      </c>
      <c r="B2777" s="4" t="s">
        <v>96</v>
      </c>
      <c r="C2777" s="4" t="s">
        <v>169</v>
      </c>
      <c r="D2777" s="4" t="s">
        <v>1011</v>
      </c>
      <c r="E2777" s="4" t="s">
        <v>280</v>
      </c>
      <c r="F2777" s="14" t="s">
        <v>568</v>
      </c>
      <c r="G2777" s="5">
        <f t="shared" si="1951"/>
        <v>4023.5</v>
      </c>
      <c r="H2777" s="5">
        <f t="shared" si="1951"/>
        <v>9900</v>
      </c>
      <c r="I2777" s="5">
        <f t="shared" si="1951"/>
        <v>0</v>
      </c>
      <c r="J2777" s="5">
        <f t="shared" si="1952"/>
        <v>0</v>
      </c>
      <c r="K2777" s="19"/>
    </row>
    <row r="2778" spans="1:12" x14ac:dyDescent="0.25">
      <c r="A2778" s="4" t="s">
        <v>274</v>
      </c>
      <c r="B2778" s="4" t="s">
        <v>96</v>
      </c>
      <c r="C2778" s="4" t="s">
        <v>169</v>
      </c>
      <c r="D2778" s="4" t="s">
        <v>1011</v>
      </c>
      <c r="E2778" s="4" t="s">
        <v>279</v>
      </c>
      <c r="F2778" s="14" t="s">
        <v>569</v>
      </c>
      <c r="G2778" s="5">
        <v>4023.5</v>
      </c>
      <c r="H2778" s="5">
        <v>9900</v>
      </c>
      <c r="I2778" s="5">
        <v>0</v>
      </c>
      <c r="J2778" s="5"/>
      <c r="K2778" s="19"/>
    </row>
    <row r="2779" spans="1:12" s="3" customFormat="1" x14ac:dyDescent="0.25">
      <c r="A2779" s="7" t="s">
        <v>274</v>
      </c>
      <c r="B2779" s="7" t="s">
        <v>74</v>
      </c>
      <c r="C2779" s="7"/>
      <c r="D2779" s="7"/>
      <c r="E2779" s="7"/>
      <c r="F2779" s="28" t="s">
        <v>521</v>
      </c>
      <c r="G2779" s="8">
        <f>G2876+G2780+G2812+G2869</f>
        <v>1574997.8</v>
      </c>
      <c r="H2779" s="8">
        <f>H2876+H2780+H2812+H2869</f>
        <v>1439375.8999999997</v>
      </c>
      <c r="I2779" s="8">
        <f>I2876+I2780+I2812+I2869</f>
        <v>1602102.7</v>
      </c>
      <c r="J2779" s="8">
        <f>J2876+J2780+J2812+J2869</f>
        <v>0</v>
      </c>
      <c r="K2779" s="17"/>
    </row>
    <row r="2780" spans="1:12" s="10" customFormat="1" x14ac:dyDescent="0.25">
      <c r="A2780" s="9" t="s">
        <v>274</v>
      </c>
      <c r="B2780" s="9" t="s">
        <v>74</v>
      </c>
      <c r="C2780" s="9" t="s">
        <v>9</v>
      </c>
      <c r="D2780" s="9"/>
      <c r="E2780" s="9"/>
      <c r="F2780" s="13" t="s">
        <v>774</v>
      </c>
      <c r="G2780" s="11">
        <f t="shared" ref="G2780:I2781" si="1953">G2781</f>
        <v>611178.10000000009</v>
      </c>
      <c r="H2780" s="11">
        <f t="shared" si="1953"/>
        <v>0</v>
      </c>
      <c r="I2780" s="11">
        <f t="shared" si="1953"/>
        <v>150000</v>
      </c>
      <c r="J2780" s="11">
        <f t="shared" ref="J2780:J2781" si="1954">J2781</f>
        <v>0</v>
      </c>
      <c r="K2780" s="18"/>
    </row>
    <row r="2781" spans="1:12" ht="31.5" x14ac:dyDescent="0.25">
      <c r="A2781" s="4" t="s">
        <v>274</v>
      </c>
      <c r="B2781" s="4" t="s">
        <v>74</v>
      </c>
      <c r="C2781" s="4" t="s">
        <v>9</v>
      </c>
      <c r="D2781" s="4" t="s">
        <v>685</v>
      </c>
      <c r="E2781" s="4"/>
      <c r="F2781" s="14" t="s">
        <v>1232</v>
      </c>
      <c r="G2781" s="5">
        <f t="shared" si="1953"/>
        <v>611178.10000000009</v>
      </c>
      <c r="H2781" s="5">
        <f t="shared" si="1953"/>
        <v>0</v>
      </c>
      <c r="I2781" s="5">
        <f t="shared" si="1953"/>
        <v>150000</v>
      </c>
      <c r="J2781" s="5">
        <f t="shared" si="1954"/>
        <v>0</v>
      </c>
      <c r="K2781" s="19"/>
      <c r="L2781" s="23"/>
    </row>
    <row r="2782" spans="1:12" ht="31.5" x14ac:dyDescent="0.25">
      <c r="A2782" s="4" t="s">
        <v>274</v>
      </c>
      <c r="B2782" s="4" t="s">
        <v>74</v>
      </c>
      <c r="C2782" s="4" t="s">
        <v>9</v>
      </c>
      <c r="D2782" s="4" t="s">
        <v>686</v>
      </c>
      <c r="E2782" s="4"/>
      <c r="F2782" s="14" t="s">
        <v>1233</v>
      </c>
      <c r="G2782" s="5">
        <f>G2783+G2808</f>
        <v>611178.10000000009</v>
      </c>
      <c r="H2782" s="5">
        <f>H2783+H2808</f>
        <v>0</v>
      </c>
      <c r="I2782" s="5">
        <f>I2783+I2808</f>
        <v>150000</v>
      </c>
      <c r="J2782" s="5">
        <f>J2783+J2808</f>
        <v>0</v>
      </c>
      <c r="K2782" s="19"/>
      <c r="L2782" s="23"/>
    </row>
    <row r="2783" spans="1:12" ht="47.25" x14ac:dyDescent="0.25">
      <c r="A2783" s="4" t="s">
        <v>274</v>
      </c>
      <c r="B2783" s="4" t="s">
        <v>74</v>
      </c>
      <c r="C2783" s="4" t="s">
        <v>9</v>
      </c>
      <c r="D2783" s="4" t="s">
        <v>687</v>
      </c>
      <c r="E2783" s="4"/>
      <c r="F2783" s="14" t="s">
        <v>1234</v>
      </c>
      <c r="G2783" s="5">
        <f>G2784+G2787+G2790+G2793+G2796+G2799+G2802+G2805</f>
        <v>287376.7</v>
      </c>
      <c r="H2783" s="5">
        <f t="shared" ref="H2783:J2783" si="1955">H2784+H2787+H2790+H2793+H2796+H2799+H2802+H2805</f>
        <v>0</v>
      </c>
      <c r="I2783" s="5">
        <f t="shared" si="1955"/>
        <v>150000</v>
      </c>
      <c r="J2783" s="5">
        <f t="shared" si="1955"/>
        <v>0</v>
      </c>
      <c r="K2783" s="19"/>
      <c r="L2783" s="19"/>
    </row>
    <row r="2784" spans="1:12" ht="47.25" x14ac:dyDescent="0.25">
      <c r="A2784" s="4" t="s">
        <v>274</v>
      </c>
      <c r="B2784" s="4" t="s">
        <v>74</v>
      </c>
      <c r="C2784" s="4" t="s">
        <v>9</v>
      </c>
      <c r="D2784" s="4" t="s">
        <v>681</v>
      </c>
      <c r="E2784" s="4"/>
      <c r="F2784" s="14" t="s">
        <v>951</v>
      </c>
      <c r="G2784" s="5">
        <f t="shared" ref="G2784:I2785" si="1956">G2785</f>
        <v>27959.1</v>
      </c>
      <c r="H2784" s="5">
        <f t="shared" si="1956"/>
        <v>0</v>
      </c>
      <c r="I2784" s="5">
        <f t="shared" si="1956"/>
        <v>0</v>
      </c>
      <c r="J2784" s="5">
        <f t="shared" ref="J2784:J2785" si="1957">J2785</f>
        <v>0</v>
      </c>
      <c r="K2784" s="19"/>
    </row>
    <row r="2785" spans="1:11" ht="31.5" x14ac:dyDescent="0.25">
      <c r="A2785" s="4" t="s">
        <v>274</v>
      </c>
      <c r="B2785" s="4" t="s">
        <v>74</v>
      </c>
      <c r="C2785" s="4" t="s">
        <v>9</v>
      </c>
      <c r="D2785" s="4" t="s">
        <v>681</v>
      </c>
      <c r="E2785" s="4" t="s">
        <v>280</v>
      </c>
      <c r="F2785" s="14" t="s">
        <v>568</v>
      </c>
      <c r="G2785" s="5">
        <f t="shared" si="1956"/>
        <v>27959.1</v>
      </c>
      <c r="H2785" s="5">
        <f t="shared" si="1956"/>
        <v>0</v>
      </c>
      <c r="I2785" s="5">
        <f t="shared" si="1956"/>
        <v>0</v>
      </c>
      <c r="J2785" s="5">
        <f t="shared" si="1957"/>
        <v>0</v>
      </c>
      <c r="K2785" s="19"/>
    </row>
    <row r="2786" spans="1:11" x14ac:dyDescent="0.25">
      <c r="A2786" s="4" t="s">
        <v>274</v>
      </c>
      <c r="B2786" s="4" t="s">
        <v>74</v>
      </c>
      <c r="C2786" s="4" t="s">
        <v>9</v>
      </c>
      <c r="D2786" s="4" t="s">
        <v>681</v>
      </c>
      <c r="E2786" s="4" t="s">
        <v>279</v>
      </c>
      <c r="F2786" s="14" t="s">
        <v>569</v>
      </c>
      <c r="G2786" s="5">
        <v>27959.1</v>
      </c>
      <c r="H2786" s="5">
        <v>0</v>
      </c>
      <c r="I2786" s="5">
        <v>0</v>
      </c>
      <c r="J2786" s="5"/>
      <c r="K2786" s="19"/>
    </row>
    <row r="2787" spans="1:11" ht="31.5" x14ac:dyDescent="0.25">
      <c r="A2787" s="4" t="s">
        <v>274</v>
      </c>
      <c r="B2787" s="4" t="s">
        <v>74</v>
      </c>
      <c r="C2787" s="4" t="s">
        <v>9</v>
      </c>
      <c r="D2787" s="4" t="s">
        <v>682</v>
      </c>
      <c r="E2787" s="4"/>
      <c r="F2787" s="14" t="s">
        <v>806</v>
      </c>
      <c r="G2787" s="5">
        <f t="shared" ref="G2787:I2788" si="1958">G2788</f>
        <v>27197.1</v>
      </c>
      <c r="H2787" s="5">
        <f t="shared" si="1958"/>
        <v>0</v>
      </c>
      <c r="I2787" s="5">
        <f t="shared" si="1958"/>
        <v>0</v>
      </c>
      <c r="J2787" s="5">
        <f t="shared" ref="J2787:J2788" si="1959">J2788</f>
        <v>0</v>
      </c>
      <c r="K2787" s="19"/>
    </row>
    <row r="2788" spans="1:11" ht="31.5" x14ac:dyDescent="0.25">
      <c r="A2788" s="4" t="s">
        <v>274</v>
      </c>
      <c r="B2788" s="4" t="s">
        <v>74</v>
      </c>
      <c r="C2788" s="4" t="s">
        <v>9</v>
      </c>
      <c r="D2788" s="4" t="s">
        <v>682</v>
      </c>
      <c r="E2788" s="4" t="s">
        <v>280</v>
      </c>
      <c r="F2788" s="14" t="s">
        <v>568</v>
      </c>
      <c r="G2788" s="5">
        <f t="shared" si="1958"/>
        <v>27197.1</v>
      </c>
      <c r="H2788" s="5">
        <f t="shared" si="1958"/>
        <v>0</v>
      </c>
      <c r="I2788" s="5">
        <f t="shared" si="1958"/>
        <v>0</v>
      </c>
      <c r="J2788" s="5">
        <f t="shared" si="1959"/>
        <v>0</v>
      </c>
      <c r="K2788" s="19"/>
    </row>
    <row r="2789" spans="1:11" x14ac:dyDescent="0.25">
      <c r="A2789" s="4" t="s">
        <v>274</v>
      </c>
      <c r="B2789" s="4" t="s">
        <v>74</v>
      </c>
      <c r="C2789" s="4" t="s">
        <v>9</v>
      </c>
      <c r="D2789" s="4" t="s">
        <v>682</v>
      </c>
      <c r="E2789" s="4" t="s">
        <v>279</v>
      </c>
      <c r="F2789" s="14" t="s">
        <v>569</v>
      </c>
      <c r="G2789" s="5">
        <v>27197.1</v>
      </c>
      <c r="H2789" s="5">
        <v>0</v>
      </c>
      <c r="I2789" s="5">
        <v>0</v>
      </c>
      <c r="J2789" s="5"/>
      <c r="K2789" s="19"/>
    </row>
    <row r="2790" spans="1:11" ht="31.5" x14ac:dyDescent="0.25">
      <c r="A2790" s="4" t="s">
        <v>274</v>
      </c>
      <c r="B2790" s="4" t="s">
        <v>74</v>
      </c>
      <c r="C2790" s="4" t="s">
        <v>9</v>
      </c>
      <c r="D2790" s="4" t="s">
        <v>683</v>
      </c>
      <c r="E2790" s="4"/>
      <c r="F2790" s="14" t="s">
        <v>807</v>
      </c>
      <c r="G2790" s="5">
        <f t="shared" ref="G2790:I2791" si="1960">G2791</f>
        <v>2588.1999999999998</v>
      </c>
      <c r="H2790" s="5">
        <f t="shared" si="1960"/>
        <v>0</v>
      </c>
      <c r="I2790" s="5">
        <f t="shared" si="1960"/>
        <v>0</v>
      </c>
      <c r="J2790" s="5">
        <f t="shared" ref="J2790:J2791" si="1961">J2791</f>
        <v>0</v>
      </c>
      <c r="K2790" s="19"/>
    </row>
    <row r="2791" spans="1:11" ht="31.5" x14ac:dyDescent="0.25">
      <c r="A2791" s="4" t="s">
        <v>274</v>
      </c>
      <c r="B2791" s="4" t="s">
        <v>74</v>
      </c>
      <c r="C2791" s="4" t="s">
        <v>9</v>
      </c>
      <c r="D2791" s="4" t="s">
        <v>683</v>
      </c>
      <c r="E2791" s="4" t="s">
        <v>280</v>
      </c>
      <c r="F2791" s="14" t="s">
        <v>568</v>
      </c>
      <c r="G2791" s="5">
        <f t="shared" si="1960"/>
        <v>2588.1999999999998</v>
      </c>
      <c r="H2791" s="5">
        <f t="shared" si="1960"/>
        <v>0</v>
      </c>
      <c r="I2791" s="5">
        <f t="shared" si="1960"/>
        <v>0</v>
      </c>
      <c r="J2791" s="5">
        <f t="shared" si="1961"/>
        <v>0</v>
      </c>
      <c r="K2791" s="19"/>
    </row>
    <row r="2792" spans="1:11" x14ac:dyDescent="0.25">
      <c r="A2792" s="4" t="s">
        <v>274</v>
      </c>
      <c r="B2792" s="4" t="s">
        <v>74</v>
      </c>
      <c r="C2792" s="4" t="s">
        <v>9</v>
      </c>
      <c r="D2792" s="4" t="s">
        <v>683</v>
      </c>
      <c r="E2792" s="4" t="s">
        <v>279</v>
      </c>
      <c r="F2792" s="14" t="s">
        <v>569</v>
      </c>
      <c r="G2792" s="5">
        <v>2588.1999999999998</v>
      </c>
      <c r="H2792" s="5">
        <v>0</v>
      </c>
      <c r="I2792" s="5">
        <v>0</v>
      </c>
      <c r="J2792" s="5"/>
      <c r="K2792" s="19"/>
    </row>
    <row r="2793" spans="1:11" ht="31.5" x14ac:dyDescent="0.25">
      <c r="A2793" s="4" t="s">
        <v>274</v>
      </c>
      <c r="B2793" s="4" t="s">
        <v>74</v>
      </c>
      <c r="C2793" s="4" t="s">
        <v>9</v>
      </c>
      <c r="D2793" s="4" t="s">
        <v>684</v>
      </c>
      <c r="E2793" s="4"/>
      <c r="F2793" s="14" t="s">
        <v>969</v>
      </c>
      <c r="G2793" s="5">
        <f t="shared" ref="G2793:I2794" si="1962">G2794</f>
        <v>42811.3</v>
      </c>
      <c r="H2793" s="5">
        <f t="shared" si="1962"/>
        <v>0</v>
      </c>
      <c r="I2793" s="5">
        <f t="shared" si="1962"/>
        <v>0</v>
      </c>
      <c r="J2793" s="5">
        <f t="shared" ref="J2793:J2794" si="1963">J2794</f>
        <v>0</v>
      </c>
      <c r="K2793" s="19"/>
    </row>
    <row r="2794" spans="1:11" ht="31.5" x14ac:dyDescent="0.25">
      <c r="A2794" s="4" t="s">
        <v>274</v>
      </c>
      <c r="B2794" s="4" t="s">
        <v>74</v>
      </c>
      <c r="C2794" s="4" t="s">
        <v>9</v>
      </c>
      <c r="D2794" s="4" t="s">
        <v>684</v>
      </c>
      <c r="E2794" s="4" t="s">
        <v>280</v>
      </c>
      <c r="F2794" s="14" t="s">
        <v>568</v>
      </c>
      <c r="G2794" s="5">
        <f t="shared" si="1962"/>
        <v>42811.3</v>
      </c>
      <c r="H2794" s="5">
        <f t="shared" si="1962"/>
        <v>0</v>
      </c>
      <c r="I2794" s="5">
        <f t="shared" si="1962"/>
        <v>0</v>
      </c>
      <c r="J2794" s="5">
        <f t="shared" si="1963"/>
        <v>0</v>
      </c>
      <c r="K2794" s="19"/>
    </row>
    <row r="2795" spans="1:11" x14ac:dyDescent="0.25">
      <c r="A2795" s="4" t="s">
        <v>274</v>
      </c>
      <c r="B2795" s="4" t="s">
        <v>74</v>
      </c>
      <c r="C2795" s="4" t="s">
        <v>9</v>
      </c>
      <c r="D2795" s="4" t="s">
        <v>684</v>
      </c>
      <c r="E2795" s="4" t="s">
        <v>279</v>
      </c>
      <c r="F2795" s="14" t="s">
        <v>569</v>
      </c>
      <c r="G2795" s="5">
        <v>42811.3</v>
      </c>
      <c r="H2795" s="5">
        <v>0</v>
      </c>
      <c r="I2795" s="5">
        <v>0</v>
      </c>
      <c r="J2795" s="5"/>
      <c r="K2795" s="19"/>
    </row>
    <row r="2796" spans="1:11" ht="31.5" x14ac:dyDescent="0.25">
      <c r="A2796" s="4" t="s">
        <v>274</v>
      </c>
      <c r="B2796" s="4" t="s">
        <v>74</v>
      </c>
      <c r="C2796" s="4" t="s">
        <v>9</v>
      </c>
      <c r="D2796" s="4" t="s">
        <v>1113</v>
      </c>
      <c r="E2796" s="4"/>
      <c r="F2796" s="14" t="s">
        <v>1141</v>
      </c>
      <c r="G2796" s="5">
        <f>G2797</f>
        <v>0</v>
      </c>
      <c r="H2796" s="5">
        <f t="shared" ref="H2796:J2797" si="1964">H2797</f>
        <v>0</v>
      </c>
      <c r="I2796" s="5">
        <f t="shared" si="1964"/>
        <v>150000</v>
      </c>
      <c r="J2796" s="5">
        <f t="shared" si="1964"/>
        <v>0</v>
      </c>
      <c r="K2796" s="19"/>
    </row>
    <row r="2797" spans="1:11" ht="31.5" x14ac:dyDescent="0.25">
      <c r="A2797" s="4" t="s">
        <v>274</v>
      </c>
      <c r="B2797" s="4" t="s">
        <v>74</v>
      </c>
      <c r="C2797" s="4" t="s">
        <v>9</v>
      </c>
      <c r="D2797" s="4" t="s">
        <v>1113</v>
      </c>
      <c r="E2797" s="4" t="s">
        <v>280</v>
      </c>
      <c r="F2797" s="14" t="s">
        <v>568</v>
      </c>
      <c r="G2797" s="5">
        <f>G2798</f>
        <v>0</v>
      </c>
      <c r="H2797" s="5">
        <f t="shared" si="1964"/>
        <v>0</v>
      </c>
      <c r="I2797" s="5">
        <f t="shared" si="1964"/>
        <v>150000</v>
      </c>
      <c r="J2797" s="5">
        <f t="shared" si="1964"/>
        <v>0</v>
      </c>
      <c r="K2797" s="19"/>
    </row>
    <row r="2798" spans="1:11" x14ac:dyDescent="0.25">
      <c r="A2798" s="4" t="s">
        <v>274</v>
      </c>
      <c r="B2798" s="4" t="s">
        <v>74</v>
      </c>
      <c r="C2798" s="4" t="s">
        <v>9</v>
      </c>
      <c r="D2798" s="4" t="s">
        <v>1113</v>
      </c>
      <c r="E2798" s="4" t="s">
        <v>279</v>
      </c>
      <c r="F2798" s="14" t="s">
        <v>569</v>
      </c>
      <c r="G2798" s="5">
        <v>0</v>
      </c>
      <c r="H2798" s="5">
        <v>0</v>
      </c>
      <c r="I2798" s="5">
        <v>150000</v>
      </c>
      <c r="J2798" s="5"/>
      <c r="K2798" s="19"/>
    </row>
    <row r="2799" spans="1:11" ht="110.25" x14ac:dyDescent="0.25">
      <c r="A2799" s="4" t="s">
        <v>274</v>
      </c>
      <c r="B2799" s="4" t="s">
        <v>74</v>
      </c>
      <c r="C2799" s="4" t="s">
        <v>9</v>
      </c>
      <c r="D2799" s="4" t="s">
        <v>1114</v>
      </c>
      <c r="E2799" s="4"/>
      <c r="F2799" s="14" t="s">
        <v>905</v>
      </c>
      <c r="G2799" s="5">
        <f>G2800</f>
        <v>140115.70000000001</v>
      </c>
      <c r="H2799" s="5">
        <f t="shared" ref="H2799:J2800" si="1965">H2800</f>
        <v>0</v>
      </c>
      <c r="I2799" s="5">
        <f t="shared" si="1965"/>
        <v>0</v>
      </c>
      <c r="J2799" s="5">
        <f t="shared" si="1965"/>
        <v>0</v>
      </c>
      <c r="K2799" s="19"/>
    </row>
    <row r="2800" spans="1:11" ht="31.5" x14ac:dyDescent="0.25">
      <c r="A2800" s="4" t="s">
        <v>274</v>
      </c>
      <c r="B2800" s="4" t="s">
        <v>74</v>
      </c>
      <c r="C2800" s="4" t="s">
        <v>9</v>
      </c>
      <c r="D2800" s="4" t="s">
        <v>1114</v>
      </c>
      <c r="E2800" s="4" t="s">
        <v>280</v>
      </c>
      <c r="F2800" s="14" t="s">
        <v>568</v>
      </c>
      <c r="G2800" s="5">
        <f>G2801</f>
        <v>140115.70000000001</v>
      </c>
      <c r="H2800" s="5">
        <f t="shared" si="1965"/>
        <v>0</v>
      </c>
      <c r="I2800" s="5">
        <f t="shared" si="1965"/>
        <v>0</v>
      </c>
      <c r="J2800" s="5">
        <f t="shared" si="1965"/>
        <v>0</v>
      </c>
      <c r="K2800" s="19"/>
    </row>
    <row r="2801" spans="1:12" x14ac:dyDescent="0.25">
      <c r="A2801" s="4" t="s">
        <v>274</v>
      </c>
      <c r="B2801" s="4" t="s">
        <v>74</v>
      </c>
      <c r="C2801" s="4" t="s">
        <v>9</v>
      </c>
      <c r="D2801" s="4" t="s">
        <v>1114</v>
      </c>
      <c r="E2801" s="4" t="s">
        <v>279</v>
      </c>
      <c r="F2801" s="14" t="s">
        <v>569</v>
      </c>
      <c r="G2801" s="5">
        <v>140115.70000000001</v>
      </c>
      <c r="H2801" s="5">
        <v>0</v>
      </c>
      <c r="I2801" s="5">
        <v>0</v>
      </c>
      <c r="J2801" s="5"/>
      <c r="K2801" s="19"/>
    </row>
    <row r="2802" spans="1:12" ht="141.75" x14ac:dyDescent="0.25">
      <c r="A2802" s="4" t="s">
        <v>274</v>
      </c>
      <c r="B2802" s="4" t="s">
        <v>74</v>
      </c>
      <c r="C2802" s="4" t="s">
        <v>9</v>
      </c>
      <c r="D2802" s="4" t="s">
        <v>1115</v>
      </c>
      <c r="E2802" s="4"/>
      <c r="F2802" s="14" t="s">
        <v>1130</v>
      </c>
      <c r="G2802" s="5">
        <f>G2803</f>
        <v>30000</v>
      </c>
      <c r="H2802" s="5">
        <f t="shared" ref="H2802:J2803" si="1966">H2803</f>
        <v>0</v>
      </c>
      <c r="I2802" s="5">
        <f t="shared" si="1966"/>
        <v>0</v>
      </c>
      <c r="J2802" s="5">
        <f t="shared" si="1966"/>
        <v>0</v>
      </c>
      <c r="K2802" s="19"/>
    </row>
    <row r="2803" spans="1:12" ht="31.5" x14ac:dyDescent="0.25">
      <c r="A2803" s="4" t="s">
        <v>274</v>
      </c>
      <c r="B2803" s="4" t="s">
        <v>74</v>
      </c>
      <c r="C2803" s="4" t="s">
        <v>9</v>
      </c>
      <c r="D2803" s="4" t="s">
        <v>1115</v>
      </c>
      <c r="E2803" s="4" t="s">
        <v>280</v>
      </c>
      <c r="F2803" s="14" t="s">
        <v>568</v>
      </c>
      <c r="G2803" s="5">
        <f>G2804</f>
        <v>30000</v>
      </c>
      <c r="H2803" s="5">
        <f t="shared" si="1966"/>
        <v>0</v>
      </c>
      <c r="I2803" s="5">
        <f t="shared" si="1966"/>
        <v>0</v>
      </c>
      <c r="J2803" s="5">
        <f t="shared" si="1966"/>
        <v>0</v>
      </c>
      <c r="K2803" s="19"/>
    </row>
    <row r="2804" spans="1:12" x14ac:dyDescent="0.25">
      <c r="A2804" s="4" t="s">
        <v>274</v>
      </c>
      <c r="B2804" s="4" t="s">
        <v>74</v>
      </c>
      <c r="C2804" s="4" t="s">
        <v>9</v>
      </c>
      <c r="D2804" s="4" t="s">
        <v>1115</v>
      </c>
      <c r="E2804" s="4" t="s">
        <v>279</v>
      </c>
      <c r="F2804" s="14" t="s">
        <v>569</v>
      </c>
      <c r="G2804" s="5">
        <v>30000</v>
      </c>
      <c r="H2804" s="5">
        <v>0</v>
      </c>
      <c r="I2804" s="5">
        <v>0</v>
      </c>
      <c r="J2804" s="5"/>
      <c r="K2804" s="19"/>
    </row>
    <row r="2805" spans="1:12" ht="141.75" x14ac:dyDescent="0.25">
      <c r="A2805" s="4" t="s">
        <v>274</v>
      </c>
      <c r="B2805" s="4" t="s">
        <v>74</v>
      </c>
      <c r="C2805" s="4" t="s">
        <v>9</v>
      </c>
      <c r="D2805" s="4" t="s">
        <v>1116</v>
      </c>
      <c r="E2805" s="4"/>
      <c r="F2805" s="14" t="s">
        <v>1145</v>
      </c>
      <c r="G2805" s="5">
        <f>G2806</f>
        <v>16705.3</v>
      </c>
      <c r="H2805" s="5">
        <f t="shared" ref="H2805:J2806" si="1967">H2806</f>
        <v>0</v>
      </c>
      <c r="I2805" s="5">
        <f t="shared" si="1967"/>
        <v>0</v>
      </c>
      <c r="J2805" s="5">
        <f t="shared" si="1967"/>
        <v>0</v>
      </c>
      <c r="K2805" s="19"/>
    </row>
    <row r="2806" spans="1:12" ht="31.5" x14ac:dyDescent="0.25">
      <c r="A2806" s="4" t="s">
        <v>274</v>
      </c>
      <c r="B2806" s="4" t="s">
        <v>74</v>
      </c>
      <c r="C2806" s="4" t="s">
        <v>9</v>
      </c>
      <c r="D2806" s="4" t="s">
        <v>1116</v>
      </c>
      <c r="E2806" s="4" t="s">
        <v>280</v>
      </c>
      <c r="F2806" s="14" t="s">
        <v>568</v>
      </c>
      <c r="G2806" s="5">
        <f>G2807</f>
        <v>16705.3</v>
      </c>
      <c r="H2806" s="5">
        <f t="shared" si="1967"/>
        <v>0</v>
      </c>
      <c r="I2806" s="5">
        <f t="shared" si="1967"/>
        <v>0</v>
      </c>
      <c r="J2806" s="5">
        <f t="shared" si="1967"/>
        <v>0</v>
      </c>
      <c r="K2806" s="19"/>
    </row>
    <row r="2807" spans="1:12" x14ac:dyDescent="0.25">
      <c r="A2807" s="4" t="s">
        <v>274</v>
      </c>
      <c r="B2807" s="4" t="s">
        <v>74</v>
      </c>
      <c r="C2807" s="4" t="s">
        <v>9</v>
      </c>
      <c r="D2807" s="4" t="s">
        <v>1116</v>
      </c>
      <c r="E2807" s="4" t="s">
        <v>279</v>
      </c>
      <c r="F2807" s="14" t="s">
        <v>569</v>
      </c>
      <c r="G2807" s="5">
        <v>16705.3</v>
      </c>
      <c r="H2807" s="5">
        <v>0</v>
      </c>
      <c r="I2807" s="5">
        <v>0</v>
      </c>
      <c r="J2807" s="5"/>
      <c r="K2807" s="19"/>
    </row>
    <row r="2808" spans="1:12" ht="63" x14ac:dyDescent="0.25">
      <c r="A2808" s="4" t="s">
        <v>274</v>
      </c>
      <c r="B2808" s="4" t="s">
        <v>74</v>
      </c>
      <c r="C2808" s="4" t="s">
        <v>9</v>
      </c>
      <c r="D2808" s="4" t="s">
        <v>978</v>
      </c>
      <c r="E2808" s="4"/>
      <c r="F2808" s="14" t="s">
        <v>1235</v>
      </c>
      <c r="G2808" s="5">
        <f t="shared" ref="G2808:I2810" si="1968">G2809</f>
        <v>323801.40000000002</v>
      </c>
      <c r="H2808" s="5">
        <f t="shared" si="1968"/>
        <v>0</v>
      </c>
      <c r="I2808" s="5">
        <f t="shared" si="1968"/>
        <v>0</v>
      </c>
      <c r="J2808" s="5">
        <f t="shared" ref="J2808:J2810" si="1969">J2809</f>
        <v>0</v>
      </c>
      <c r="K2808" s="19"/>
    </row>
    <row r="2809" spans="1:12" ht="78.75" x14ac:dyDescent="0.25">
      <c r="A2809" s="4" t="s">
        <v>274</v>
      </c>
      <c r="B2809" s="4" t="s">
        <v>74</v>
      </c>
      <c r="C2809" s="4" t="s">
        <v>9</v>
      </c>
      <c r="D2809" s="4" t="s">
        <v>979</v>
      </c>
      <c r="E2809" s="4"/>
      <c r="F2809" s="14" t="s">
        <v>981</v>
      </c>
      <c r="G2809" s="5">
        <f t="shared" si="1968"/>
        <v>323801.40000000002</v>
      </c>
      <c r="H2809" s="5">
        <f t="shared" si="1968"/>
        <v>0</v>
      </c>
      <c r="I2809" s="5">
        <f t="shared" si="1968"/>
        <v>0</v>
      </c>
      <c r="J2809" s="5">
        <f t="shared" si="1969"/>
        <v>0</v>
      </c>
      <c r="K2809" s="19"/>
    </row>
    <row r="2810" spans="1:12" ht="31.5" x14ac:dyDescent="0.25">
      <c r="A2810" s="4" t="s">
        <v>274</v>
      </c>
      <c r="B2810" s="4" t="s">
        <v>74</v>
      </c>
      <c r="C2810" s="4" t="s">
        <v>9</v>
      </c>
      <c r="D2810" s="4" t="s">
        <v>979</v>
      </c>
      <c r="E2810" s="4" t="s">
        <v>280</v>
      </c>
      <c r="F2810" s="14" t="s">
        <v>568</v>
      </c>
      <c r="G2810" s="5">
        <f t="shared" si="1968"/>
        <v>323801.40000000002</v>
      </c>
      <c r="H2810" s="5">
        <f t="shared" si="1968"/>
        <v>0</v>
      </c>
      <c r="I2810" s="5">
        <f t="shared" si="1968"/>
        <v>0</v>
      </c>
      <c r="J2810" s="5">
        <f t="shared" si="1969"/>
        <v>0</v>
      </c>
      <c r="K2810" s="19"/>
    </row>
    <row r="2811" spans="1:12" x14ac:dyDescent="0.25">
      <c r="A2811" s="4" t="s">
        <v>274</v>
      </c>
      <c r="B2811" s="4" t="s">
        <v>74</v>
      </c>
      <c r="C2811" s="4" t="s">
        <v>9</v>
      </c>
      <c r="D2811" s="4" t="s">
        <v>979</v>
      </c>
      <c r="E2811" s="4" t="s">
        <v>279</v>
      </c>
      <c r="F2811" s="14" t="s">
        <v>569</v>
      </c>
      <c r="G2811" s="5">
        <v>323801.40000000002</v>
      </c>
      <c r="H2811" s="5">
        <v>0</v>
      </c>
      <c r="I2811" s="5">
        <v>0</v>
      </c>
      <c r="J2811" s="5"/>
      <c r="K2811" s="19"/>
    </row>
    <row r="2812" spans="1:12" s="10" customFormat="1" x14ac:dyDescent="0.25">
      <c r="A2812" s="9" t="s">
        <v>274</v>
      </c>
      <c r="B2812" s="9" t="s">
        <v>74</v>
      </c>
      <c r="C2812" s="9" t="s">
        <v>169</v>
      </c>
      <c r="D2812" s="9"/>
      <c r="E2812" s="9"/>
      <c r="F2812" s="13" t="s">
        <v>775</v>
      </c>
      <c r="G2812" s="11">
        <f t="shared" ref="G2812:I2813" si="1970">G2813</f>
        <v>811377.79999999993</v>
      </c>
      <c r="H2812" s="11">
        <f t="shared" si="1970"/>
        <v>1230923.4999999998</v>
      </c>
      <c r="I2812" s="11">
        <f t="shared" si="1970"/>
        <v>1133107.3</v>
      </c>
      <c r="J2812" s="11">
        <f t="shared" ref="J2812:J2813" si="1971">J2813</f>
        <v>0</v>
      </c>
      <c r="K2812" s="18"/>
      <c r="L2812" s="24"/>
    </row>
    <row r="2813" spans="1:12" ht="31.5" x14ac:dyDescent="0.25">
      <c r="A2813" s="4" t="s">
        <v>274</v>
      </c>
      <c r="B2813" s="4" t="s">
        <v>74</v>
      </c>
      <c r="C2813" s="4" t="s">
        <v>169</v>
      </c>
      <c r="D2813" s="4" t="s">
        <v>685</v>
      </c>
      <c r="E2813" s="4"/>
      <c r="F2813" s="14" t="s">
        <v>1232</v>
      </c>
      <c r="G2813" s="5">
        <f t="shared" si="1970"/>
        <v>811377.79999999993</v>
      </c>
      <c r="H2813" s="5">
        <f t="shared" si="1970"/>
        <v>1230923.4999999998</v>
      </c>
      <c r="I2813" s="5">
        <f t="shared" si="1970"/>
        <v>1133107.3</v>
      </c>
      <c r="J2813" s="5">
        <f t="shared" si="1971"/>
        <v>0</v>
      </c>
      <c r="K2813" s="19"/>
      <c r="L2813" s="23"/>
    </row>
    <row r="2814" spans="1:12" ht="47.25" x14ac:dyDescent="0.25">
      <c r="A2814" s="4" t="s">
        <v>274</v>
      </c>
      <c r="B2814" s="4" t="s">
        <v>74</v>
      </c>
      <c r="C2814" s="4" t="s">
        <v>169</v>
      </c>
      <c r="D2814" s="4" t="s">
        <v>690</v>
      </c>
      <c r="E2814" s="4"/>
      <c r="F2814" s="14" t="s">
        <v>1236</v>
      </c>
      <c r="G2814" s="5">
        <f>G2815+G2855+G2865</f>
        <v>811377.79999999993</v>
      </c>
      <c r="H2814" s="5">
        <f>H2815+H2855+H2865</f>
        <v>1230923.4999999998</v>
      </c>
      <c r="I2814" s="5">
        <f>I2815+I2855+I2865</f>
        <v>1133107.3</v>
      </c>
      <c r="J2814" s="5">
        <f>J2815+J2855+J2865</f>
        <v>0</v>
      </c>
      <c r="K2814" s="19"/>
      <c r="L2814" s="23"/>
    </row>
    <row r="2815" spans="1:12" ht="63" x14ac:dyDescent="0.25">
      <c r="A2815" s="4" t="s">
        <v>274</v>
      </c>
      <c r="B2815" s="4" t="s">
        <v>74</v>
      </c>
      <c r="C2815" s="4" t="s">
        <v>169</v>
      </c>
      <c r="D2815" s="4" t="s">
        <v>691</v>
      </c>
      <c r="E2815" s="4"/>
      <c r="F2815" s="14" t="s">
        <v>1237</v>
      </c>
      <c r="G2815" s="5">
        <f>G2816+G2819+G2834+G2837+G2840+G2843+G2822+G2825+G2828+G2831+G2846+G2849+G2852</f>
        <v>803115.2</v>
      </c>
      <c r="H2815" s="5">
        <f t="shared" ref="H2815:J2815" si="1972">H2816+H2819+H2834+H2837+H2840+H2843+H2822+H2825+H2828+H2831+H2846+H2849+H2852</f>
        <v>923748.29999999981</v>
      </c>
      <c r="I2815" s="5">
        <f t="shared" si="1972"/>
        <v>825932.2</v>
      </c>
      <c r="J2815" s="5">
        <f t="shared" si="1972"/>
        <v>0</v>
      </c>
      <c r="K2815" s="19"/>
    </row>
    <row r="2816" spans="1:12" ht="47.25" x14ac:dyDescent="0.25">
      <c r="A2816" s="4" t="s">
        <v>274</v>
      </c>
      <c r="B2816" s="4" t="s">
        <v>74</v>
      </c>
      <c r="C2816" s="4" t="s">
        <v>169</v>
      </c>
      <c r="D2816" s="4" t="s">
        <v>688</v>
      </c>
      <c r="E2816" s="4"/>
      <c r="F2816" s="14" t="s">
        <v>952</v>
      </c>
      <c r="G2816" s="5">
        <f t="shared" ref="G2816:I2817" si="1973">G2817</f>
        <v>160630.9</v>
      </c>
      <c r="H2816" s="5">
        <f t="shared" si="1973"/>
        <v>50000</v>
      </c>
      <c r="I2816" s="5">
        <f t="shared" si="1973"/>
        <v>0</v>
      </c>
      <c r="J2816" s="5">
        <f t="shared" ref="J2816:J2817" si="1974">J2817</f>
        <v>0</v>
      </c>
      <c r="K2816" s="19"/>
    </row>
    <row r="2817" spans="1:11" ht="31.5" x14ac:dyDescent="0.25">
      <c r="A2817" s="4" t="s">
        <v>274</v>
      </c>
      <c r="B2817" s="4" t="s">
        <v>74</v>
      </c>
      <c r="C2817" s="4" t="s">
        <v>169</v>
      </c>
      <c r="D2817" s="4" t="s">
        <v>688</v>
      </c>
      <c r="E2817" s="4" t="s">
        <v>280</v>
      </c>
      <c r="F2817" s="14" t="s">
        <v>568</v>
      </c>
      <c r="G2817" s="5">
        <f t="shared" si="1973"/>
        <v>160630.9</v>
      </c>
      <c r="H2817" s="5">
        <f t="shared" si="1973"/>
        <v>50000</v>
      </c>
      <c r="I2817" s="5">
        <f t="shared" si="1973"/>
        <v>0</v>
      </c>
      <c r="J2817" s="5">
        <f t="shared" si="1974"/>
        <v>0</v>
      </c>
      <c r="K2817" s="19"/>
    </row>
    <row r="2818" spans="1:11" x14ac:dyDescent="0.25">
      <c r="A2818" s="4" t="s">
        <v>274</v>
      </c>
      <c r="B2818" s="4" t="s">
        <v>74</v>
      </c>
      <c r="C2818" s="4" t="s">
        <v>169</v>
      </c>
      <c r="D2818" s="4" t="s">
        <v>688</v>
      </c>
      <c r="E2818" s="4" t="s">
        <v>279</v>
      </c>
      <c r="F2818" s="14" t="s">
        <v>569</v>
      </c>
      <c r="G2818" s="5">
        <v>160630.9</v>
      </c>
      <c r="H2818" s="5">
        <v>50000</v>
      </c>
      <c r="I2818" s="5">
        <v>0</v>
      </c>
      <c r="J2818" s="5"/>
      <c r="K2818" s="19"/>
    </row>
    <row r="2819" spans="1:11" ht="31.5" x14ac:dyDescent="0.25">
      <c r="A2819" s="4" t="s">
        <v>274</v>
      </c>
      <c r="B2819" s="4" t="s">
        <v>74</v>
      </c>
      <c r="C2819" s="4" t="s">
        <v>169</v>
      </c>
      <c r="D2819" s="4" t="s">
        <v>689</v>
      </c>
      <c r="E2819" s="4"/>
      <c r="F2819" s="14" t="s">
        <v>1239</v>
      </c>
      <c r="G2819" s="5">
        <f t="shared" ref="G2819:I2820" si="1975">G2820</f>
        <v>110949.4</v>
      </c>
      <c r="H2819" s="5">
        <f t="shared" si="1975"/>
        <v>36123.5</v>
      </c>
      <c r="I2819" s="5">
        <f t="shared" si="1975"/>
        <v>0</v>
      </c>
      <c r="J2819" s="5">
        <f t="shared" ref="J2819:J2820" si="1976">J2820</f>
        <v>0</v>
      </c>
      <c r="K2819" s="19"/>
    </row>
    <row r="2820" spans="1:11" ht="31.5" x14ac:dyDescent="0.25">
      <c r="A2820" s="4" t="s">
        <v>274</v>
      </c>
      <c r="B2820" s="4" t="s">
        <v>74</v>
      </c>
      <c r="C2820" s="4" t="s">
        <v>169</v>
      </c>
      <c r="D2820" s="4" t="s">
        <v>689</v>
      </c>
      <c r="E2820" s="4" t="s">
        <v>280</v>
      </c>
      <c r="F2820" s="14" t="s">
        <v>568</v>
      </c>
      <c r="G2820" s="5">
        <f t="shared" si="1975"/>
        <v>110949.4</v>
      </c>
      <c r="H2820" s="5">
        <f t="shared" si="1975"/>
        <v>36123.5</v>
      </c>
      <c r="I2820" s="5">
        <f t="shared" si="1975"/>
        <v>0</v>
      </c>
      <c r="J2820" s="5">
        <f t="shared" si="1976"/>
        <v>0</v>
      </c>
      <c r="K2820" s="19"/>
    </row>
    <row r="2821" spans="1:11" x14ac:dyDescent="0.25">
      <c r="A2821" s="4" t="s">
        <v>274</v>
      </c>
      <c r="B2821" s="4" t="s">
        <v>74</v>
      </c>
      <c r="C2821" s="4" t="s">
        <v>169</v>
      </c>
      <c r="D2821" s="4" t="s">
        <v>689</v>
      </c>
      <c r="E2821" s="4" t="s">
        <v>279</v>
      </c>
      <c r="F2821" s="14" t="s">
        <v>569</v>
      </c>
      <c r="G2821" s="5">
        <v>110949.4</v>
      </c>
      <c r="H2821" s="5">
        <v>36123.5</v>
      </c>
      <c r="I2821" s="5">
        <v>0</v>
      </c>
      <c r="J2821" s="5"/>
      <c r="K2821" s="19"/>
    </row>
    <row r="2822" spans="1:11" ht="47.25" x14ac:dyDescent="0.25">
      <c r="A2822" s="4" t="s">
        <v>274</v>
      </c>
      <c r="B2822" s="4" t="s">
        <v>74</v>
      </c>
      <c r="C2822" s="4" t="s">
        <v>169</v>
      </c>
      <c r="D2822" s="4" t="s">
        <v>980</v>
      </c>
      <c r="E2822" s="4"/>
      <c r="F2822" s="14" t="s">
        <v>1026</v>
      </c>
      <c r="G2822" s="5">
        <f t="shared" ref="G2822:I2823" si="1977">G2823</f>
        <v>0</v>
      </c>
      <c r="H2822" s="5">
        <f t="shared" si="1977"/>
        <v>29410.6</v>
      </c>
      <c r="I2822" s="5">
        <f t="shared" si="1977"/>
        <v>124668</v>
      </c>
      <c r="J2822" s="5">
        <f t="shared" ref="J2822:J2823" si="1978">J2823</f>
        <v>0</v>
      </c>
      <c r="K2822" s="19"/>
    </row>
    <row r="2823" spans="1:11" ht="31.5" x14ac:dyDescent="0.25">
      <c r="A2823" s="4" t="s">
        <v>274</v>
      </c>
      <c r="B2823" s="4" t="s">
        <v>74</v>
      </c>
      <c r="C2823" s="4" t="s">
        <v>169</v>
      </c>
      <c r="D2823" s="4" t="s">
        <v>980</v>
      </c>
      <c r="E2823" s="4" t="s">
        <v>280</v>
      </c>
      <c r="F2823" s="14" t="s">
        <v>568</v>
      </c>
      <c r="G2823" s="5">
        <f t="shared" si="1977"/>
        <v>0</v>
      </c>
      <c r="H2823" s="5">
        <f t="shared" si="1977"/>
        <v>29410.6</v>
      </c>
      <c r="I2823" s="5">
        <f t="shared" si="1977"/>
        <v>124668</v>
      </c>
      <c r="J2823" s="5">
        <f t="shared" si="1978"/>
        <v>0</v>
      </c>
      <c r="K2823" s="19"/>
    </row>
    <row r="2824" spans="1:11" x14ac:dyDescent="0.25">
      <c r="A2824" s="4" t="s">
        <v>274</v>
      </c>
      <c r="B2824" s="4" t="s">
        <v>74</v>
      </c>
      <c r="C2824" s="4" t="s">
        <v>169</v>
      </c>
      <c r="D2824" s="4" t="s">
        <v>980</v>
      </c>
      <c r="E2824" s="4" t="s">
        <v>279</v>
      </c>
      <c r="F2824" s="14" t="s">
        <v>569</v>
      </c>
      <c r="G2824" s="5">
        <v>0</v>
      </c>
      <c r="H2824" s="5">
        <v>29410.6</v>
      </c>
      <c r="I2824" s="5">
        <v>124668</v>
      </c>
      <c r="J2824" s="5"/>
      <c r="K2824" s="19"/>
    </row>
    <row r="2825" spans="1:11" ht="31.5" x14ac:dyDescent="0.25">
      <c r="A2825" s="4" t="s">
        <v>274</v>
      </c>
      <c r="B2825" s="4" t="s">
        <v>74</v>
      </c>
      <c r="C2825" s="4" t="s">
        <v>169</v>
      </c>
      <c r="D2825" s="4" t="s">
        <v>985</v>
      </c>
      <c r="E2825" s="4"/>
      <c r="F2825" s="14" t="s">
        <v>987</v>
      </c>
      <c r="G2825" s="5">
        <f t="shared" ref="G2825:I2826" si="1979">G2826</f>
        <v>0</v>
      </c>
      <c r="H2825" s="5">
        <f t="shared" si="1979"/>
        <v>15359.2</v>
      </c>
      <c r="I2825" s="5">
        <f t="shared" si="1979"/>
        <v>0</v>
      </c>
      <c r="J2825" s="5">
        <f t="shared" ref="J2825:J2826" si="1980">J2826</f>
        <v>0</v>
      </c>
      <c r="K2825" s="19"/>
    </row>
    <row r="2826" spans="1:11" ht="31.5" x14ac:dyDescent="0.25">
      <c r="A2826" s="4" t="s">
        <v>274</v>
      </c>
      <c r="B2826" s="4" t="s">
        <v>74</v>
      </c>
      <c r="C2826" s="4" t="s">
        <v>169</v>
      </c>
      <c r="D2826" s="4" t="s">
        <v>985</v>
      </c>
      <c r="E2826" s="4" t="s">
        <v>280</v>
      </c>
      <c r="F2826" s="14" t="s">
        <v>568</v>
      </c>
      <c r="G2826" s="5">
        <f t="shared" si="1979"/>
        <v>0</v>
      </c>
      <c r="H2826" s="5">
        <f t="shared" si="1979"/>
        <v>15359.2</v>
      </c>
      <c r="I2826" s="5">
        <f t="shared" si="1979"/>
        <v>0</v>
      </c>
      <c r="J2826" s="5">
        <f t="shared" si="1980"/>
        <v>0</v>
      </c>
      <c r="K2826" s="19"/>
    </row>
    <row r="2827" spans="1:11" x14ac:dyDescent="0.25">
      <c r="A2827" s="4" t="s">
        <v>274</v>
      </c>
      <c r="B2827" s="4" t="s">
        <v>74</v>
      </c>
      <c r="C2827" s="4" t="s">
        <v>169</v>
      </c>
      <c r="D2827" s="4" t="s">
        <v>985</v>
      </c>
      <c r="E2827" s="4" t="s">
        <v>279</v>
      </c>
      <c r="F2827" s="14" t="s">
        <v>569</v>
      </c>
      <c r="G2827" s="5">
        <v>0</v>
      </c>
      <c r="H2827" s="5">
        <v>15359.2</v>
      </c>
      <c r="I2827" s="5">
        <v>0</v>
      </c>
      <c r="J2827" s="5"/>
      <c r="K2827" s="19"/>
    </row>
    <row r="2828" spans="1:11" ht="31.5" x14ac:dyDescent="0.25">
      <c r="A2828" s="4" t="s">
        <v>274</v>
      </c>
      <c r="B2828" s="4" t="s">
        <v>74</v>
      </c>
      <c r="C2828" s="4" t="s">
        <v>169</v>
      </c>
      <c r="D2828" s="4" t="s">
        <v>986</v>
      </c>
      <c r="E2828" s="4"/>
      <c r="F2828" s="14" t="s">
        <v>1032</v>
      </c>
      <c r="G2828" s="5">
        <f t="shared" ref="G2828:I2829" si="1981">G2829</f>
        <v>0</v>
      </c>
      <c r="H2828" s="5">
        <f t="shared" si="1981"/>
        <v>4717.3999999999996</v>
      </c>
      <c r="I2828" s="5">
        <f t="shared" si="1981"/>
        <v>0</v>
      </c>
      <c r="J2828" s="5">
        <f t="shared" ref="J2828:J2829" si="1982">J2829</f>
        <v>0</v>
      </c>
      <c r="K2828" s="19"/>
    </row>
    <row r="2829" spans="1:11" ht="31.5" x14ac:dyDescent="0.25">
      <c r="A2829" s="4" t="s">
        <v>274</v>
      </c>
      <c r="B2829" s="4" t="s">
        <v>74</v>
      </c>
      <c r="C2829" s="4" t="s">
        <v>169</v>
      </c>
      <c r="D2829" s="4" t="s">
        <v>986</v>
      </c>
      <c r="E2829" s="4" t="s">
        <v>280</v>
      </c>
      <c r="F2829" s="14" t="s">
        <v>568</v>
      </c>
      <c r="G2829" s="5">
        <f t="shared" si="1981"/>
        <v>0</v>
      </c>
      <c r="H2829" s="5">
        <f t="shared" si="1981"/>
        <v>4717.3999999999996</v>
      </c>
      <c r="I2829" s="5">
        <f t="shared" si="1981"/>
        <v>0</v>
      </c>
      <c r="J2829" s="5">
        <f t="shared" si="1982"/>
        <v>0</v>
      </c>
      <c r="K2829" s="19"/>
    </row>
    <row r="2830" spans="1:11" x14ac:dyDescent="0.25">
      <c r="A2830" s="4" t="s">
        <v>274</v>
      </c>
      <c r="B2830" s="4" t="s">
        <v>74</v>
      </c>
      <c r="C2830" s="4" t="s">
        <v>169</v>
      </c>
      <c r="D2830" s="4" t="s">
        <v>986</v>
      </c>
      <c r="E2830" s="4" t="s">
        <v>279</v>
      </c>
      <c r="F2830" s="14" t="s">
        <v>569</v>
      </c>
      <c r="G2830" s="5">
        <v>0</v>
      </c>
      <c r="H2830" s="5">
        <v>4717.3999999999996</v>
      </c>
      <c r="I2830" s="5">
        <v>0</v>
      </c>
      <c r="J2830" s="5"/>
      <c r="K2830" s="19"/>
    </row>
    <row r="2831" spans="1:11" x14ac:dyDescent="0.25">
      <c r="A2831" s="4" t="s">
        <v>274</v>
      </c>
      <c r="B2831" s="4" t="s">
        <v>74</v>
      </c>
      <c r="C2831" s="4" t="s">
        <v>169</v>
      </c>
      <c r="D2831" s="4" t="s">
        <v>1005</v>
      </c>
      <c r="E2831" s="4"/>
      <c r="F2831" s="14" t="s">
        <v>1240</v>
      </c>
      <c r="G2831" s="5">
        <f t="shared" ref="G2831:I2832" si="1983">G2832</f>
        <v>27628.400000000001</v>
      </c>
      <c r="H2831" s="5">
        <f t="shared" si="1983"/>
        <v>59852</v>
      </c>
      <c r="I2831" s="5">
        <f t="shared" si="1983"/>
        <v>0</v>
      </c>
      <c r="J2831" s="5">
        <f t="shared" ref="J2831:J2832" si="1984">J2832</f>
        <v>0</v>
      </c>
      <c r="K2831" s="19"/>
    </row>
    <row r="2832" spans="1:11" ht="31.5" x14ac:dyDescent="0.25">
      <c r="A2832" s="4" t="s">
        <v>274</v>
      </c>
      <c r="B2832" s="4" t="s">
        <v>74</v>
      </c>
      <c r="C2832" s="4" t="s">
        <v>169</v>
      </c>
      <c r="D2832" s="4" t="s">
        <v>1005</v>
      </c>
      <c r="E2832" s="4" t="s">
        <v>280</v>
      </c>
      <c r="F2832" s="14" t="s">
        <v>568</v>
      </c>
      <c r="G2832" s="5">
        <f t="shared" si="1983"/>
        <v>27628.400000000001</v>
      </c>
      <c r="H2832" s="5">
        <f t="shared" si="1983"/>
        <v>59852</v>
      </c>
      <c r="I2832" s="5">
        <f t="shared" si="1983"/>
        <v>0</v>
      </c>
      <c r="J2832" s="5">
        <f t="shared" si="1984"/>
        <v>0</v>
      </c>
      <c r="K2832" s="19"/>
    </row>
    <row r="2833" spans="1:11" x14ac:dyDescent="0.25">
      <c r="A2833" s="4" t="s">
        <v>274</v>
      </c>
      <c r="B2833" s="4" t="s">
        <v>74</v>
      </c>
      <c r="C2833" s="4" t="s">
        <v>169</v>
      </c>
      <c r="D2833" s="4" t="s">
        <v>1005</v>
      </c>
      <c r="E2833" s="4" t="s">
        <v>279</v>
      </c>
      <c r="F2833" s="14" t="s">
        <v>569</v>
      </c>
      <c r="G2833" s="5">
        <v>27628.400000000001</v>
      </c>
      <c r="H2833" s="5">
        <v>59852</v>
      </c>
      <c r="I2833" s="5">
        <v>0</v>
      </c>
      <c r="J2833" s="5"/>
      <c r="K2833" s="19"/>
    </row>
    <row r="2834" spans="1:11" ht="110.25" x14ac:dyDescent="0.25">
      <c r="A2834" s="4" t="s">
        <v>274</v>
      </c>
      <c r="B2834" s="4" t="s">
        <v>74</v>
      </c>
      <c r="C2834" s="4" t="s">
        <v>169</v>
      </c>
      <c r="D2834" s="4" t="s">
        <v>897</v>
      </c>
      <c r="E2834" s="4"/>
      <c r="F2834" s="14" t="s">
        <v>905</v>
      </c>
      <c r="G2834" s="5">
        <f t="shared" ref="G2834:I2835" si="1985">G2835</f>
        <v>329002.3</v>
      </c>
      <c r="H2834" s="5">
        <f t="shared" si="1985"/>
        <v>366616.8</v>
      </c>
      <c r="I2834" s="5">
        <f t="shared" si="1985"/>
        <v>621631.19999999995</v>
      </c>
      <c r="J2834" s="5">
        <f t="shared" ref="J2834:J2835" si="1986">J2835</f>
        <v>0</v>
      </c>
      <c r="K2834" s="19"/>
    </row>
    <row r="2835" spans="1:11" ht="31.5" x14ac:dyDescent="0.25">
      <c r="A2835" s="4" t="s">
        <v>274</v>
      </c>
      <c r="B2835" s="4" t="s">
        <v>74</v>
      </c>
      <c r="C2835" s="4" t="s">
        <v>169</v>
      </c>
      <c r="D2835" s="4" t="s">
        <v>897</v>
      </c>
      <c r="E2835" s="4" t="s">
        <v>280</v>
      </c>
      <c r="F2835" s="14" t="s">
        <v>568</v>
      </c>
      <c r="G2835" s="5">
        <f t="shared" si="1985"/>
        <v>329002.3</v>
      </c>
      <c r="H2835" s="5">
        <f t="shared" si="1985"/>
        <v>366616.8</v>
      </c>
      <c r="I2835" s="5">
        <f t="shared" si="1985"/>
        <v>621631.19999999995</v>
      </c>
      <c r="J2835" s="5">
        <f t="shared" si="1986"/>
        <v>0</v>
      </c>
      <c r="K2835" s="19"/>
    </row>
    <row r="2836" spans="1:11" x14ac:dyDescent="0.25">
      <c r="A2836" s="4" t="s">
        <v>274</v>
      </c>
      <c r="B2836" s="4" t="s">
        <v>74</v>
      </c>
      <c r="C2836" s="4" t="s">
        <v>169</v>
      </c>
      <c r="D2836" s="4" t="s">
        <v>897</v>
      </c>
      <c r="E2836" s="4" t="s">
        <v>279</v>
      </c>
      <c r="F2836" s="14" t="s">
        <v>569</v>
      </c>
      <c r="G2836" s="5">
        <v>329002.3</v>
      </c>
      <c r="H2836" s="5">
        <v>366616.8</v>
      </c>
      <c r="I2836" s="5">
        <v>621631.19999999995</v>
      </c>
      <c r="J2836" s="5"/>
      <c r="K2836" s="19"/>
    </row>
    <row r="2837" spans="1:11" ht="126" x14ac:dyDescent="0.25">
      <c r="A2837" s="4" t="s">
        <v>274</v>
      </c>
      <c r="B2837" s="4" t="s">
        <v>74</v>
      </c>
      <c r="C2837" s="4" t="s">
        <v>169</v>
      </c>
      <c r="D2837" s="4" t="s">
        <v>913</v>
      </c>
      <c r="E2837" s="4"/>
      <c r="F2837" s="14" t="s">
        <v>1241</v>
      </c>
      <c r="G2837" s="5">
        <f t="shared" ref="G2837:I2838" si="1987">G2838</f>
        <v>43110.2</v>
      </c>
      <c r="H2837" s="5">
        <f t="shared" si="1987"/>
        <v>0</v>
      </c>
      <c r="I2837" s="5">
        <f t="shared" si="1987"/>
        <v>0</v>
      </c>
      <c r="J2837" s="5">
        <f t="shared" ref="J2837:J2838" si="1988">J2838</f>
        <v>0</v>
      </c>
      <c r="K2837" s="19"/>
    </row>
    <row r="2838" spans="1:11" ht="31.5" x14ac:dyDescent="0.25">
      <c r="A2838" s="4" t="s">
        <v>274</v>
      </c>
      <c r="B2838" s="4" t="s">
        <v>74</v>
      </c>
      <c r="C2838" s="4" t="s">
        <v>169</v>
      </c>
      <c r="D2838" s="4" t="s">
        <v>913</v>
      </c>
      <c r="E2838" s="4" t="s">
        <v>280</v>
      </c>
      <c r="F2838" s="14" t="s">
        <v>568</v>
      </c>
      <c r="G2838" s="5">
        <f t="shared" si="1987"/>
        <v>43110.2</v>
      </c>
      <c r="H2838" s="5">
        <f t="shared" si="1987"/>
        <v>0</v>
      </c>
      <c r="I2838" s="5">
        <f t="shared" si="1987"/>
        <v>0</v>
      </c>
      <c r="J2838" s="5">
        <f t="shared" si="1988"/>
        <v>0</v>
      </c>
      <c r="K2838" s="19"/>
    </row>
    <row r="2839" spans="1:11" x14ac:dyDescent="0.25">
      <c r="A2839" s="4" t="s">
        <v>274</v>
      </c>
      <c r="B2839" s="4" t="s">
        <v>74</v>
      </c>
      <c r="C2839" s="4" t="s">
        <v>169</v>
      </c>
      <c r="D2839" s="4" t="s">
        <v>913</v>
      </c>
      <c r="E2839" s="4" t="s">
        <v>279</v>
      </c>
      <c r="F2839" s="14" t="s">
        <v>569</v>
      </c>
      <c r="G2839" s="5">
        <v>43110.2</v>
      </c>
      <c r="H2839" s="5">
        <v>0</v>
      </c>
      <c r="I2839" s="5">
        <v>0</v>
      </c>
      <c r="J2839" s="5"/>
      <c r="K2839" s="19"/>
    </row>
    <row r="2840" spans="1:11" ht="141.75" x14ac:dyDescent="0.25">
      <c r="A2840" s="4" t="s">
        <v>274</v>
      </c>
      <c r="B2840" s="4" t="s">
        <v>74</v>
      </c>
      <c r="C2840" s="4" t="s">
        <v>169</v>
      </c>
      <c r="D2840" s="4" t="s">
        <v>914</v>
      </c>
      <c r="E2840" s="4"/>
      <c r="F2840" s="14" t="s">
        <v>917</v>
      </c>
      <c r="G2840" s="5">
        <f t="shared" ref="G2840:I2841" si="1989">G2841</f>
        <v>103095.29999999999</v>
      </c>
      <c r="H2840" s="5">
        <f t="shared" si="1989"/>
        <v>112002.7</v>
      </c>
      <c r="I2840" s="5">
        <f t="shared" si="1989"/>
        <v>0</v>
      </c>
      <c r="J2840" s="5">
        <f t="shared" ref="J2840:J2841" si="1990">J2841</f>
        <v>0</v>
      </c>
      <c r="K2840" s="19"/>
    </row>
    <row r="2841" spans="1:11" ht="31.5" x14ac:dyDescent="0.25">
      <c r="A2841" s="4" t="s">
        <v>274</v>
      </c>
      <c r="B2841" s="4" t="s">
        <v>74</v>
      </c>
      <c r="C2841" s="4" t="s">
        <v>169</v>
      </c>
      <c r="D2841" s="4" t="s">
        <v>914</v>
      </c>
      <c r="E2841" s="4" t="s">
        <v>280</v>
      </c>
      <c r="F2841" s="14" t="s">
        <v>568</v>
      </c>
      <c r="G2841" s="5">
        <f t="shared" si="1989"/>
        <v>103095.29999999999</v>
      </c>
      <c r="H2841" s="5">
        <f t="shared" si="1989"/>
        <v>112002.7</v>
      </c>
      <c r="I2841" s="5">
        <f t="shared" si="1989"/>
        <v>0</v>
      </c>
      <c r="J2841" s="5">
        <f t="shared" si="1990"/>
        <v>0</v>
      </c>
      <c r="K2841" s="19"/>
    </row>
    <row r="2842" spans="1:11" x14ac:dyDescent="0.25">
      <c r="A2842" s="4" t="s">
        <v>274</v>
      </c>
      <c r="B2842" s="4" t="s">
        <v>74</v>
      </c>
      <c r="C2842" s="4" t="s">
        <v>169</v>
      </c>
      <c r="D2842" s="4" t="s">
        <v>914</v>
      </c>
      <c r="E2842" s="4" t="s">
        <v>279</v>
      </c>
      <c r="F2842" s="14" t="s">
        <v>569</v>
      </c>
      <c r="G2842" s="5">
        <f>103095.4-0.1</f>
        <v>103095.29999999999</v>
      </c>
      <c r="H2842" s="5">
        <v>112002.7</v>
      </c>
      <c r="I2842" s="5">
        <v>0</v>
      </c>
      <c r="J2842" s="5"/>
      <c r="K2842" s="19"/>
    </row>
    <row r="2843" spans="1:11" ht="126" x14ac:dyDescent="0.25">
      <c r="A2843" s="4" t="s">
        <v>274</v>
      </c>
      <c r="B2843" s="4" t="s">
        <v>74</v>
      </c>
      <c r="C2843" s="4" t="s">
        <v>169</v>
      </c>
      <c r="D2843" s="4" t="s">
        <v>945</v>
      </c>
      <c r="E2843" s="4"/>
      <c r="F2843" s="14" t="s">
        <v>1242</v>
      </c>
      <c r="G2843" s="5">
        <f t="shared" ref="G2843:I2844" si="1991">G2844</f>
        <v>17057.400000000001</v>
      </c>
      <c r="H2843" s="5">
        <f t="shared" si="1991"/>
        <v>150010.20000000001</v>
      </c>
      <c r="I2843" s="5">
        <f t="shared" si="1991"/>
        <v>0</v>
      </c>
      <c r="J2843" s="5">
        <f t="shared" ref="J2843:J2844" si="1992">J2844</f>
        <v>0</v>
      </c>
      <c r="K2843" s="19"/>
    </row>
    <row r="2844" spans="1:11" ht="31.5" x14ac:dyDescent="0.25">
      <c r="A2844" s="4" t="s">
        <v>274</v>
      </c>
      <c r="B2844" s="4" t="s">
        <v>74</v>
      </c>
      <c r="C2844" s="4" t="s">
        <v>169</v>
      </c>
      <c r="D2844" s="4" t="s">
        <v>945</v>
      </c>
      <c r="E2844" s="4" t="s">
        <v>280</v>
      </c>
      <c r="F2844" s="14" t="s">
        <v>568</v>
      </c>
      <c r="G2844" s="5">
        <f t="shared" si="1991"/>
        <v>17057.400000000001</v>
      </c>
      <c r="H2844" s="5">
        <f t="shared" si="1991"/>
        <v>150010.20000000001</v>
      </c>
      <c r="I2844" s="5">
        <f t="shared" si="1991"/>
        <v>0</v>
      </c>
      <c r="J2844" s="5">
        <f t="shared" si="1992"/>
        <v>0</v>
      </c>
      <c r="K2844" s="19"/>
    </row>
    <row r="2845" spans="1:11" x14ac:dyDescent="0.25">
      <c r="A2845" s="4" t="s">
        <v>274</v>
      </c>
      <c r="B2845" s="4" t="s">
        <v>74</v>
      </c>
      <c r="C2845" s="4" t="s">
        <v>169</v>
      </c>
      <c r="D2845" s="4" t="s">
        <v>945</v>
      </c>
      <c r="E2845" s="4" t="s">
        <v>279</v>
      </c>
      <c r="F2845" s="14" t="s">
        <v>569</v>
      </c>
      <c r="G2845" s="5">
        <v>17057.400000000001</v>
      </c>
      <c r="H2845" s="5">
        <v>150010.20000000001</v>
      </c>
      <c r="I2845" s="5">
        <v>0</v>
      </c>
      <c r="J2845" s="5"/>
      <c r="K2845" s="19"/>
    </row>
    <row r="2846" spans="1:11" ht="141.75" x14ac:dyDescent="0.25">
      <c r="A2846" s="4" t="s">
        <v>274</v>
      </c>
      <c r="B2846" s="4" t="s">
        <v>74</v>
      </c>
      <c r="C2846" s="4" t="s">
        <v>169</v>
      </c>
      <c r="D2846" s="4" t="s">
        <v>1117</v>
      </c>
      <c r="E2846" s="4"/>
      <c r="F2846" s="14" t="s">
        <v>1146</v>
      </c>
      <c r="G2846" s="5">
        <f>G2847</f>
        <v>11641.3</v>
      </c>
      <c r="H2846" s="5">
        <f t="shared" ref="H2846:J2847" si="1993">H2847</f>
        <v>89388.7</v>
      </c>
      <c r="I2846" s="5">
        <f t="shared" si="1993"/>
        <v>0</v>
      </c>
      <c r="J2846" s="5">
        <f t="shared" si="1993"/>
        <v>0</v>
      </c>
      <c r="K2846" s="19"/>
    </row>
    <row r="2847" spans="1:11" ht="31.5" x14ac:dyDescent="0.25">
      <c r="A2847" s="4" t="s">
        <v>274</v>
      </c>
      <c r="B2847" s="4" t="s">
        <v>74</v>
      </c>
      <c r="C2847" s="4" t="s">
        <v>169</v>
      </c>
      <c r="D2847" s="4" t="s">
        <v>1117</v>
      </c>
      <c r="E2847" s="4" t="s">
        <v>280</v>
      </c>
      <c r="F2847" s="14" t="s">
        <v>568</v>
      </c>
      <c r="G2847" s="5">
        <f>G2848</f>
        <v>11641.3</v>
      </c>
      <c r="H2847" s="5">
        <f t="shared" si="1993"/>
        <v>89388.7</v>
      </c>
      <c r="I2847" s="5">
        <f t="shared" si="1993"/>
        <v>0</v>
      </c>
      <c r="J2847" s="5">
        <f t="shared" si="1993"/>
        <v>0</v>
      </c>
      <c r="K2847" s="19"/>
    </row>
    <row r="2848" spans="1:11" x14ac:dyDescent="0.25">
      <c r="A2848" s="4" t="s">
        <v>274</v>
      </c>
      <c r="B2848" s="4" t="s">
        <v>74</v>
      </c>
      <c r="C2848" s="4" t="s">
        <v>169</v>
      </c>
      <c r="D2848" s="4" t="s">
        <v>1117</v>
      </c>
      <c r="E2848" s="4" t="s">
        <v>279</v>
      </c>
      <c r="F2848" s="14" t="s">
        <v>569</v>
      </c>
      <c r="G2848" s="5">
        <v>11641.3</v>
      </c>
      <c r="H2848" s="5">
        <v>89388.7</v>
      </c>
      <c r="I2848" s="5">
        <v>0</v>
      </c>
      <c r="J2848" s="5"/>
      <c r="K2848" s="19"/>
    </row>
    <row r="2849" spans="1:11" ht="141.75" x14ac:dyDescent="0.25">
      <c r="A2849" s="4" t="s">
        <v>274</v>
      </c>
      <c r="B2849" s="4" t="s">
        <v>74</v>
      </c>
      <c r="C2849" s="4" t="s">
        <v>169</v>
      </c>
      <c r="D2849" s="4" t="s">
        <v>1118</v>
      </c>
      <c r="E2849" s="4"/>
      <c r="F2849" s="14" t="s">
        <v>1126</v>
      </c>
      <c r="G2849" s="5">
        <f>G2850</f>
        <v>0</v>
      </c>
      <c r="H2849" s="5">
        <f t="shared" ref="H2849:J2850" si="1994">H2850</f>
        <v>2767.6</v>
      </c>
      <c r="I2849" s="5">
        <f t="shared" si="1994"/>
        <v>33061</v>
      </c>
      <c r="J2849" s="5">
        <f t="shared" si="1994"/>
        <v>0</v>
      </c>
      <c r="K2849" s="19"/>
    </row>
    <row r="2850" spans="1:11" ht="31.5" x14ac:dyDescent="0.25">
      <c r="A2850" s="4" t="s">
        <v>274</v>
      </c>
      <c r="B2850" s="4" t="s">
        <v>74</v>
      </c>
      <c r="C2850" s="4" t="s">
        <v>169</v>
      </c>
      <c r="D2850" s="4" t="s">
        <v>1118</v>
      </c>
      <c r="E2850" s="4" t="s">
        <v>280</v>
      </c>
      <c r="F2850" s="14" t="s">
        <v>568</v>
      </c>
      <c r="G2850" s="5">
        <f>G2851</f>
        <v>0</v>
      </c>
      <c r="H2850" s="5">
        <f t="shared" si="1994"/>
        <v>2767.6</v>
      </c>
      <c r="I2850" s="5">
        <f t="shared" si="1994"/>
        <v>33061</v>
      </c>
      <c r="J2850" s="5">
        <f t="shared" si="1994"/>
        <v>0</v>
      </c>
      <c r="K2850" s="19"/>
    </row>
    <row r="2851" spans="1:11" x14ac:dyDescent="0.25">
      <c r="A2851" s="4" t="s">
        <v>274</v>
      </c>
      <c r="B2851" s="4" t="s">
        <v>74</v>
      </c>
      <c r="C2851" s="4" t="s">
        <v>169</v>
      </c>
      <c r="D2851" s="4" t="s">
        <v>1118</v>
      </c>
      <c r="E2851" s="4" t="s">
        <v>279</v>
      </c>
      <c r="F2851" s="14" t="s">
        <v>569</v>
      </c>
      <c r="G2851" s="5">
        <v>0</v>
      </c>
      <c r="H2851" s="5">
        <v>2767.6</v>
      </c>
      <c r="I2851" s="5">
        <v>33061</v>
      </c>
      <c r="J2851" s="5"/>
      <c r="K2851" s="19"/>
    </row>
    <row r="2852" spans="1:11" ht="141.75" x14ac:dyDescent="0.25">
      <c r="A2852" s="4" t="s">
        <v>274</v>
      </c>
      <c r="B2852" s="4" t="s">
        <v>74</v>
      </c>
      <c r="C2852" s="4" t="s">
        <v>169</v>
      </c>
      <c r="D2852" s="4" t="s">
        <v>1119</v>
      </c>
      <c r="E2852" s="4"/>
      <c r="F2852" s="14" t="s">
        <v>1147</v>
      </c>
      <c r="G2852" s="5">
        <f>G2853</f>
        <v>0</v>
      </c>
      <c r="H2852" s="5">
        <f t="shared" ref="H2852:J2853" si="1995">H2853</f>
        <v>7499.6</v>
      </c>
      <c r="I2852" s="5">
        <f t="shared" si="1995"/>
        <v>46572</v>
      </c>
      <c r="J2852" s="5">
        <f t="shared" si="1995"/>
        <v>0</v>
      </c>
      <c r="K2852" s="19"/>
    </row>
    <row r="2853" spans="1:11" ht="31.5" x14ac:dyDescent="0.25">
      <c r="A2853" s="4" t="s">
        <v>274</v>
      </c>
      <c r="B2853" s="4" t="s">
        <v>74</v>
      </c>
      <c r="C2853" s="4" t="s">
        <v>169</v>
      </c>
      <c r="D2853" s="4" t="s">
        <v>1119</v>
      </c>
      <c r="E2853" s="4" t="s">
        <v>280</v>
      </c>
      <c r="F2853" s="14" t="s">
        <v>568</v>
      </c>
      <c r="G2853" s="5">
        <f>G2854</f>
        <v>0</v>
      </c>
      <c r="H2853" s="5">
        <f t="shared" si="1995"/>
        <v>7499.6</v>
      </c>
      <c r="I2853" s="5">
        <f t="shared" si="1995"/>
        <v>46572</v>
      </c>
      <c r="J2853" s="5">
        <f t="shared" si="1995"/>
        <v>0</v>
      </c>
      <c r="K2853" s="19"/>
    </row>
    <row r="2854" spans="1:11" x14ac:dyDescent="0.25">
      <c r="A2854" s="4" t="s">
        <v>274</v>
      </c>
      <c r="B2854" s="4" t="s">
        <v>74</v>
      </c>
      <c r="C2854" s="4" t="s">
        <v>169</v>
      </c>
      <c r="D2854" s="4" t="s">
        <v>1119</v>
      </c>
      <c r="E2854" s="4" t="s">
        <v>279</v>
      </c>
      <c r="F2854" s="14" t="s">
        <v>569</v>
      </c>
      <c r="G2854" s="5">
        <v>0</v>
      </c>
      <c r="H2854" s="5">
        <v>7499.6</v>
      </c>
      <c r="I2854" s="5">
        <v>46572</v>
      </c>
      <c r="J2854" s="5"/>
      <c r="K2854" s="19"/>
    </row>
    <row r="2855" spans="1:11" ht="47.25" x14ac:dyDescent="0.25">
      <c r="A2855" s="4" t="s">
        <v>274</v>
      </c>
      <c r="B2855" s="4" t="s">
        <v>74</v>
      </c>
      <c r="C2855" s="4" t="s">
        <v>169</v>
      </c>
      <c r="D2855" s="4" t="s">
        <v>726</v>
      </c>
      <c r="E2855" s="4"/>
      <c r="F2855" s="14" t="s">
        <v>1110</v>
      </c>
      <c r="G2855" s="5">
        <f t="shared" ref="G2855:I2855" si="1996">G2859+G2862+G2856</f>
        <v>8262.5999999999985</v>
      </c>
      <c r="H2855" s="5">
        <f t="shared" si="1996"/>
        <v>0</v>
      </c>
      <c r="I2855" s="5">
        <f t="shared" si="1996"/>
        <v>0</v>
      </c>
      <c r="J2855" s="5">
        <f t="shared" ref="J2855" si="1997">J2859+J2862+J2856</f>
        <v>0</v>
      </c>
      <c r="K2855" s="19"/>
    </row>
    <row r="2856" spans="1:11" ht="31.5" x14ac:dyDescent="0.25">
      <c r="A2856" s="4" t="s">
        <v>274</v>
      </c>
      <c r="B2856" s="4" t="s">
        <v>74</v>
      </c>
      <c r="C2856" s="4" t="s">
        <v>169</v>
      </c>
      <c r="D2856" s="4" t="s">
        <v>1006</v>
      </c>
      <c r="E2856" s="4"/>
      <c r="F2856" s="14" t="s">
        <v>1247</v>
      </c>
      <c r="G2856" s="5">
        <f t="shared" ref="G2856:I2857" si="1998">G2857</f>
        <v>2754.2</v>
      </c>
      <c r="H2856" s="5">
        <f t="shared" si="1998"/>
        <v>0</v>
      </c>
      <c r="I2856" s="5">
        <f t="shared" si="1998"/>
        <v>0</v>
      </c>
      <c r="J2856" s="5">
        <f t="shared" ref="J2856:J2857" si="1999">J2857</f>
        <v>0</v>
      </c>
      <c r="K2856" s="19"/>
    </row>
    <row r="2857" spans="1:11" ht="31.5" x14ac:dyDescent="0.25">
      <c r="A2857" s="4" t="s">
        <v>274</v>
      </c>
      <c r="B2857" s="4" t="s">
        <v>74</v>
      </c>
      <c r="C2857" s="4" t="s">
        <v>169</v>
      </c>
      <c r="D2857" s="4" t="s">
        <v>1006</v>
      </c>
      <c r="E2857" s="4" t="s">
        <v>280</v>
      </c>
      <c r="F2857" s="14" t="s">
        <v>568</v>
      </c>
      <c r="G2857" s="5">
        <f t="shared" si="1998"/>
        <v>2754.2</v>
      </c>
      <c r="H2857" s="5">
        <f t="shared" si="1998"/>
        <v>0</v>
      </c>
      <c r="I2857" s="5">
        <f t="shared" si="1998"/>
        <v>0</v>
      </c>
      <c r="J2857" s="5">
        <f t="shared" si="1999"/>
        <v>0</v>
      </c>
      <c r="K2857" s="19"/>
    </row>
    <row r="2858" spans="1:11" x14ac:dyDescent="0.25">
      <c r="A2858" s="4" t="s">
        <v>274</v>
      </c>
      <c r="B2858" s="4" t="s">
        <v>74</v>
      </c>
      <c r="C2858" s="4" t="s">
        <v>169</v>
      </c>
      <c r="D2858" s="4" t="s">
        <v>1006</v>
      </c>
      <c r="E2858" s="4" t="s">
        <v>279</v>
      </c>
      <c r="F2858" s="14" t="s">
        <v>569</v>
      </c>
      <c r="G2858" s="5">
        <v>2754.2</v>
      </c>
      <c r="H2858" s="5">
        <v>0</v>
      </c>
      <c r="I2858" s="5">
        <v>0</v>
      </c>
      <c r="J2858" s="5"/>
      <c r="K2858" s="19"/>
    </row>
    <row r="2859" spans="1:11" ht="31.5" x14ac:dyDescent="0.25">
      <c r="A2859" s="4" t="s">
        <v>274</v>
      </c>
      <c r="B2859" s="4" t="s">
        <v>74</v>
      </c>
      <c r="C2859" s="4" t="s">
        <v>169</v>
      </c>
      <c r="D2859" s="4" t="s">
        <v>721</v>
      </c>
      <c r="E2859" s="4"/>
      <c r="F2859" s="14" t="s">
        <v>1248</v>
      </c>
      <c r="G2859" s="5">
        <f t="shared" ref="G2859:I2860" si="2000">G2860</f>
        <v>2754.2</v>
      </c>
      <c r="H2859" s="5">
        <f t="shared" si="2000"/>
        <v>0</v>
      </c>
      <c r="I2859" s="5">
        <f t="shared" si="2000"/>
        <v>0</v>
      </c>
      <c r="J2859" s="5">
        <f t="shared" ref="J2859:J2860" si="2001">J2860</f>
        <v>0</v>
      </c>
      <c r="K2859" s="19"/>
    </row>
    <row r="2860" spans="1:11" ht="31.5" x14ac:dyDescent="0.25">
      <c r="A2860" s="4" t="s">
        <v>274</v>
      </c>
      <c r="B2860" s="4" t="s">
        <v>74</v>
      </c>
      <c r="C2860" s="4" t="s">
        <v>169</v>
      </c>
      <c r="D2860" s="4" t="s">
        <v>721</v>
      </c>
      <c r="E2860" s="4" t="s">
        <v>280</v>
      </c>
      <c r="F2860" s="14" t="s">
        <v>568</v>
      </c>
      <c r="G2860" s="5">
        <f t="shared" si="2000"/>
        <v>2754.2</v>
      </c>
      <c r="H2860" s="5">
        <f t="shared" si="2000"/>
        <v>0</v>
      </c>
      <c r="I2860" s="5">
        <f t="shared" si="2000"/>
        <v>0</v>
      </c>
      <c r="J2860" s="5">
        <f t="shared" si="2001"/>
        <v>0</v>
      </c>
      <c r="K2860" s="19"/>
    </row>
    <row r="2861" spans="1:11" x14ac:dyDescent="0.25">
      <c r="A2861" s="4" t="s">
        <v>274</v>
      </c>
      <c r="B2861" s="4" t="s">
        <v>74</v>
      </c>
      <c r="C2861" s="4" t="s">
        <v>169</v>
      </c>
      <c r="D2861" s="4" t="s">
        <v>721</v>
      </c>
      <c r="E2861" s="4" t="s">
        <v>279</v>
      </c>
      <c r="F2861" s="14" t="s">
        <v>569</v>
      </c>
      <c r="G2861" s="5">
        <v>2754.2</v>
      </c>
      <c r="H2861" s="5">
        <v>0</v>
      </c>
      <c r="I2861" s="5">
        <v>0</v>
      </c>
      <c r="J2861" s="5"/>
      <c r="K2861" s="19"/>
    </row>
    <row r="2862" spans="1:11" ht="31.5" x14ac:dyDescent="0.25">
      <c r="A2862" s="4" t="s">
        <v>274</v>
      </c>
      <c r="B2862" s="4" t="s">
        <v>74</v>
      </c>
      <c r="C2862" s="4" t="s">
        <v>169</v>
      </c>
      <c r="D2862" s="4" t="s">
        <v>722</v>
      </c>
      <c r="E2862" s="4"/>
      <c r="F2862" s="14" t="s">
        <v>1249</v>
      </c>
      <c r="G2862" s="5">
        <f t="shared" ref="G2862:I2863" si="2002">G2863</f>
        <v>2754.2</v>
      </c>
      <c r="H2862" s="5">
        <f t="shared" si="2002"/>
        <v>0</v>
      </c>
      <c r="I2862" s="5">
        <f t="shared" si="2002"/>
        <v>0</v>
      </c>
      <c r="J2862" s="5">
        <f t="shared" ref="J2862:J2863" si="2003">J2863</f>
        <v>0</v>
      </c>
      <c r="K2862" s="19"/>
    </row>
    <row r="2863" spans="1:11" ht="31.5" x14ac:dyDescent="0.25">
      <c r="A2863" s="4" t="s">
        <v>274</v>
      </c>
      <c r="B2863" s="4" t="s">
        <v>74</v>
      </c>
      <c r="C2863" s="4" t="s">
        <v>169</v>
      </c>
      <c r="D2863" s="4" t="s">
        <v>722</v>
      </c>
      <c r="E2863" s="4" t="s">
        <v>280</v>
      </c>
      <c r="F2863" s="14" t="s">
        <v>568</v>
      </c>
      <c r="G2863" s="5">
        <f t="shared" si="2002"/>
        <v>2754.2</v>
      </c>
      <c r="H2863" s="5">
        <f t="shared" si="2002"/>
        <v>0</v>
      </c>
      <c r="I2863" s="5">
        <f t="shared" si="2002"/>
        <v>0</v>
      </c>
      <c r="J2863" s="5">
        <f t="shared" si="2003"/>
        <v>0</v>
      </c>
      <c r="K2863" s="19"/>
    </row>
    <row r="2864" spans="1:11" x14ac:dyDescent="0.25">
      <c r="A2864" s="4" t="s">
        <v>274</v>
      </c>
      <c r="B2864" s="4" t="s">
        <v>74</v>
      </c>
      <c r="C2864" s="4" t="s">
        <v>169</v>
      </c>
      <c r="D2864" s="4" t="s">
        <v>722</v>
      </c>
      <c r="E2864" s="4" t="s">
        <v>279</v>
      </c>
      <c r="F2864" s="14" t="s">
        <v>569</v>
      </c>
      <c r="G2864" s="5">
        <v>2754.2</v>
      </c>
      <c r="H2864" s="5">
        <v>0</v>
      </c>
      <c r="I2864" s="5">
        <v>0</v>
      </c>
      <c r="J2864" s="5"/>
      <c r="K2864" s="19"/>
    </row>
    <row r="2865" spans="1:11" ht="31.5" x14ac:dyDescent="0.25">
      <c r="A2865" s="4" t="s">
        <v>274</v>
      </c>
      <c r="B2865" s="4" t="s">
        <v>74</v>
      </c>
      <c r="C2865" s="4" t="s">
        <v>169</v>
      </c>
      <c r="D2865" s="4" t="s">
        <v>1121</v>
      </c>
      <c r="E2865" s="4"/>
      <c r="F2865" s="14" t="s">
        <v>1128</v>
      </c>
      <c r="G2865" s="5">
        <f>G2866</f>
        <v>0</v>
      </c>
      <c r="H2865" s="5">
        <f t="shared" ref="H2865:J2867" si="2004">H2866</f>
        <v>307175.2</v>
      </c>
      <c r="I2865" s="5">
        <f t="shared" si="2004"/>
        <v>307175.10000000003</v>
      </c>
      <c r="J2865" s="5">
        <f t="shared" si="2004"/>
        <v>0</v>
      </c>
      <c r="K2865" s="19"/>
    </row>
    <row r="2866" spans="1:11" ht="31.5" x14ac:dyDescent="0.25">
      <c r="A2866" s="4" t="s">
        <v>274</v>
      </c>
      <c r="B2866" s="4" t="s">
        <v>74</v>
      </c>
      <c r="C2866" s="4" t="s">
        <v>169</v>
      </c>
      <c r="D2866" s="4" t="s">
        <v>1120</v>
      </c>
      <c r="E2866" s="4"/>
      <c r="F2866" s="14" t="s">
        <v>1129</v>
      </c>
      <c r="G2866" s="5">
        <f>G2867</f>
        <v>0</v>
      </c>
      <c r="H2866" s="5">
        <f t="shared" si="2004"/>
        <v>307175.2</v>
      </c>
      <c r="I2866" s="5">
        <f t="shared" si="2004"/>
        <v>307175.10000000003</v>
      </c>
      <c r="J2866" s="5">
        <f t="shared" si="2004"/>
        <v>0</v>
      </c>
      <c r="K2866" s="19"/>
    </row>
    <row r="2867" spans="1:11" ht="31.5" x14ac:dyDescent="0.25">
      <c r="A2867" s="4" t="s">
        <v>274</v>
      </c>
      <c r="B2867" s="4" t="s">
        <v>74</v>
      </c>
      <c r="C2867" s="4" t="s">
        <v>169</v>
      </c>
      <c r="D2867" s="4" t="s">
        <v>1120</v>
      </c>
      <c r="E2867" s="4" t="s">
        <v>280</v>
      </c>
      <c r="F2867" s="14" t="s">
        <v>568</v>
      </c>
      <c r="G2867" s="5">
        <f>G2868</f>
        <v>0</v>
      </c>
      <c r="H2867" s="5">
        <f t="shared" si="2004"/>
        <v>307175.2</v>
      </c>
      <c r="I2867" s="5">
        <f t="shared" si="2004"/>
        <v>307175.10000000003</v>
      </c>
      <c r="J2867" s="5">
        <f t="shared" si="2004"/>
        <v>0</v>
      </c>
      <c r="K2867" s="19"/>
    </row>
    <row r="2868" spans="1:11" x14ac:dyDescent="0.25">
      <c r="A2868" s="4" t="s">
        <v>274</v>
      </c>
      <c r="B2868" s="4" t="s">
        <v>74</v>
      </c>
      <c r="C2868" s="4" t="s">
        <v>169</v>
      </c>
      <c r="D2868" s="4" t="s">
        <v>1120</v>
      </c>
      <c r="E2868" s="4" t="s">
        <v>279</v>
      </c>
      <c r="F2868" s="14" t="s">
        <v>569</v>
      </c>
      <c r="G2868" s="5">
        <v>0</v>
      </c>
      <c r="H2868" s="5">
        <v>307175.2</v>
      </c>
      <c r="I2868" s="5">
        <f>307175.2-0.1</f>
        <v>307175.10000000003</v>
      </c>
      <c r="J2868" s="5"/>
      <c r="K2868" s="19"/>
    </row>
    <row r="2869" spans="1:11" s="10" customFormat="1" x14ac:dyDescent="0.25">
      <c r="A2869" s="9" t="s">
        <v>274</v>
      </c>
      <c r="B2869" s="9" t="s">
        <v>74</v>
      </c>
      <c r="C2869" s="9" t="s">
        <v>81</v>
      </c>
      <c r="D2869" s="9"/>
      <c r="E2869" s="9"/>
      <c r="F2869" s="13" t="s">
        <v>546</v>
      </c>
      <c r="G2869" s="11">
        <f t="shared" ref="G2869:I2872" si="2005">G2870</f>
        <v>0</v>
      </c>
      <c r="H2869" s="11">
        <f t="shared" si="2005"/>
        <v>39792.400000000001</v>
      </c>
      <c r="I2869" s="11">
        <f t="shared" si="2005"/>
        <v>58995.4</v>
      </c>
      <c r="J2869" s="11">
        <f t="shared" ref="J2869:J2872" si="2006">J2870</f>
        <v>0</v>
      </c>
      <c r="K2869" s="18"/>
    </row>
    <row r="2870" spans="1:11" ht="31.5" x14ac:dyDescent="0.25">
      <c r="A2870" s="4" t="s">
        <v>274</v>
      </c>
      <c r="B2870" s="4" t="s">
        <v>74</v>
      </c>
      <c r="C2870" s="4" t="s">
        <v>81</v>
      </c>
      <c r="D2870" s="4" t="s">
        <v>685</v>
      </c>
      <c r="E2870" s="4"/>
      <c r="F2870" s="14" t="s">
        <v>1232</v>
      </c>
      <c r="G2870" s="5">
        <f t="shared" si="2005"/>
        <v>0</v>
      </c>
      <c r="H2870" s="5">
        <f t="shared" si="2005"/>
        <v>39792.400000000001</v>
      </c>
      <c r="I2870" s="5">
        <f t="shared" si="2005"/>
        <v>58995.4</v>
      </c>
      <c r="J2870" s="5">
        <f t="shared" si="2006"/>
        <v>0</v>
      </c>
      <c r="K2870" s="19"/>
    </row>
    <row r="2871" spans="1:11" ht="47.25" x14ac:dyDescent="0.25">
      <c r="A2871" s="4" t="s">
        <v>274</v>
      </c>
      <c r="B2871" s="4" t="s">
        <v>74</v>
      </c>
      <c r="C2871" s="4" t="s">
        <v>81</v>
      </c>
      <c r="D2871" s="4" t="s">
        <v>690</v>
      </c>
      <c r="E2871" s="4"/>
      <c r="F2871" s="14" t="s">
        <v>1236</v>
      </c>
      <c r="G2871" s="5">
        <f t="shared" si="2005"/>
        <v>0</v>
      </c>
      <c r="H2871" s="5">
        <f t="shared" si="2005"/>
        <v>39792.400000000001</v>
      </c>
      <c r="I2871" s="5">
        <f t="shared" si="2005"/>
        <v>58995.4</v>
      </c>
      <c r="J2871" s="5">
        <f t="shared" si="2006"/>
        <v>0</v>
      </c>
      <c r="K2871" s="19"/>
    </row>
    <row r="2872" spans="1:11" ht="63" x14ac:dyDescent="0.25">
      <c r="A2872" s="4" t="s">
        <v>274</v>
      </c>
      <c r="B2872" s="4" t="s">
        <v>74</v>
      </c>
      <c r="C2872" s="4" t="s">
        <v>81</v>
      </c>
      <c r="D2872" s="4" t="s">
        <v>691</v>
      </c>
      <c r="E2872" s="4"/>
      <c r="F2872" s="14" t="s">
        <v>1237</v>
      </c>
      <c r="G2872" s="5">
        <f>G2873</f>
        <v>0</v>
      </c>
      <c r="H2872" s="5">
        <f t="shared" si="2005"/>
        <v>39792.400000000001</v>
      </c>
      <c r="I2872" s="5">
        <f t="shared" si="2005"/>
        <v>58995.4</v>
      </c>
      <c r="J2872" s="5">
        <f t="shared" si="2006"/>
        <v>0</v>
      </c>
      <c r="K2872" s="19"/>
    </row>
    <row r="2873" spans="1:11" ht="31.5" x14ac:dyDescent="0.25">
      <c r="A2873" s="4" t="s">
        <v>274</v>
      </c>
      <c r="B2873" s="4" t="s">
        <v>74</v>
      </c>
      <c r="C2873" s="4" t="s">
        <v>81</v>
      </c>
      <c r="D2873" s="4" t="s">
        <v>692</v>
      </c>
      <c r="E2873" s="4"/>
      <c r="F2873" s="14" t="s">
        <v>1238</v>
      </c>
      <c r="G2873" s="5">
        <f t="shared" ref="G2873:I2874" si="2007">G2874</f>
        <v>0</v>
      </c>
      <c r="H2873" s="5">
        <f t="shared" si="2007"/>
        <v>39792.400000000001</v>
      </c>
      <c r="I2873" s="5">
        <f t="shared" si="2007"/>
        <v>58995.4</v>
      </c>
      <c r="J2873" s="5">
        <f t="shared" ref="J2873:J2874" si="2008">J2874</f>
        <v>0</v>
      </c>
      <c r="K2873" s="19"/>
    </row>
    <row r="2874" spans="1:11" ht="31.5" x14ac:dyDescent="0.25">
      <c r="A2874" s="4" t="s">
        <v>274</v>
      </c>
      <c r="B2874" s="4" t="s">
        <v>74</v>
      </c>
      <c r="C2874" s="4" t="s">
        <v>81</v>
      </c>
      <c r="D2874" s="4" t="s">
        <v>692</v>
      </c>
      <c r="E2874" s="4" t="s">
        <v>280</v>
      </c>
      <c r="F2874" s="14" t="s">
        <v>568</v>
      </c>
      <c r="G2874" s="5">
        <f t="shared" si="2007"/>
        <v>0</v>
      </c>
      <c r="H2874" s="5">
        <f t="shared" si="2007"/>
        <v>39792.400000000001</v>
      </c>
      <c r="I2874" s="5">
        <f t="shared" si="2007"/>
        <v>58995.4</v>
      </c>
      <c r="J2874" s="5">
        <f t="shared" si="2008"/>
        <v>0</v>
      </c>
      <c r="K2874" s="19"/>
    </row>
    <row r="2875" spans="1:11" x14ac:dyDescent="0.25">
      <c r="A2875" s="4" t="s">
        <v>274</v>
      </c>
      <c r="B2875" s="4" t="s">
        <v>74</v>
      </c>
      <c r="C2875" s="4" t="s">
        <v>81</v>
      </c>
      <c r="D2875" s="4" t="s">
        <v>692</v>
      </c>
      <c r="E2875" s="4" t="s">
        <v>279</v>
      </c>
      <c r="F2875" s="14" t="s">
        <v>569</v>
      </c>
      <c r="G2875" s="5">
        <v>0</v>
      </c>
      <c r="H2875" s="5">
        <v>39792.400000000001</v>
      </c>
      <c r="I2875" s="5">
        <v>58995.4</v>
      </c>
      <c r="J2875" s="5"/>
      <c r="K2875" s="19"/>
    </row>
    <row r="2876" spans="1:11" s="10" customFormat="1" x14ac:dyDescent="0.25">
      <c r="A2876" s="9" t="s">
        <v>274</v>
      </c>
      <c r="B2876" s="9" t="s">
        <v>74</v>
      </c>
      <c r="C2876" s="9" t="s">
        <v>74</v>
      </c>
      <c r="D2876" s="9"/>
      <c r="E2876" s="9"/>
      <c r="F2876" s="13" t="s">
        <v>547</v>
      </c>
      <c r="G2876" s="11">
        <f t="shared" ref="G2876:I2881" si="2009">G2877</f>
        <v>152441.9</v>
      </c>
      <c r="H2876" s="11">
        <f t="shared" si="2009"/>
        <v>168660</v>
      </c>
      <c r="I2876" s="11">
        <f t="shared" si="2009"/>
        <v>260000</v>
      </c>
      <c r="J2876" s="11">
        <f t="shared" ref="J2876:J2881" si="2010">J2877</f>
        <v>0</v>
      </c>
      <c r="K2876" s="18"/>
    </row>
    <row r="2877" spans="1:11" x14ac:dyDescent="0.25">
      <c r="A2877" s="4" t="s">
        <v>274</v>
      </c>
      <c r="B2877" s="4" t="s">
        <v>74</v>
      </c>
      <c r="C2877" s="4" t="s">
        <v>74</v>
      </c>
      <c r="D2877" s="4" t="s">
        <v>133</v>
      </c>
      <c r="E2877" s="4"/>
      <c r="F2877" s="14" t="s">
        <v>1181</v>
      </c>
      <c r="G2877" s="5">
        <f t="shared" si="2009"/>
        <v>152441.9</v>
      </c>
      <c r="H2877" s="5">
        <f t="shared" si="2009"/>
        <v>168660</v>
      </c>
      <c r="I2877" s="5">
        <f t="shared" si="2009"/>
        <v>260000</v>
      </c>
      <c r="J2877" s="5">
        <f t="shared" si="2010"/>
        <v>0</v>
      </c>
      <c r="K2877" s="19"/>
    </row>
    <row r="2878" spans="1:11" ht="31.5" x14ac:dyDescent="0.25">
      <c r="A2878" s="4" t="s">
        <v>274</v>
      </c>
      <c r="B2878" s="4" t="s">
        <v>74</v>
      </c>
      <c r="C2878" s="4" t="s">
        <v>74</v>
      </c>
      <c r="D2878" s="4" t="s">
        <v>134</v>
      </c>
      <c r="E2878" s="4"/>
      <c r="F2878" s="14" t="s">
        <v>1182</v>
      </c>
      <c r="G2878" s="5">
        <f t="shared" si="2009"/>
        <v>152441.9</v>
      </c>
      <c r="H2878" s="5">
        <f t="shared" si="2009"/>
        <v>168660</v>
      </c>
      <c r="I2878" s="5">
        <f t="shared" si="2009"/>
        <v>260000</v>
      </c>
      <c r="J2878" s="5">
        <f t="shared" si="2010"/>
        <v>0</v>
      </c>
      <c r="K2878" s="19"/>
    </row>
    <row r="2879" spans="1:11" ht="47.25" x14ac:dyDescent="0.25">
      <c r="A2879" s="4" t="s">
        <v>274</v>
      </c>
      <c r="B2879" s="4" t="s">
        <v>74</v>
      </c>
      <c r="C2879" s="4" t="s">
        <v>74</v>
      </c>
      <c r="D2879" s="4" t="s">
        <v>305</v>
      </c>
      <c r="E2879" s="4"/>
      <c r="F2879" s="14" t="s">
        <v>1184</v>
      </c>
      <c r="G2879" s="5">
        <f t="shared" si="2009"/>
        <v>152441.9</v>
      </c>
      <c r="H2879" s="5">
        <f t="shared" si="2009"/>
        <v>168660</v>
      </c>
      <c r="I2879" s="5">
        <f t="shared" si="2009"/>
        <v>260000</v>
      </c>
      <c r="J2879" s="5">
        <f t="shared" si="2010"/>
        <v>0</v>
      </c>
      <c r="K2879" s="19"/>
    </row>
    <row r="2880" spans="1:11" ht="31.5" x14ac:dyDescent="0.25">
      <c r="A2880" s="4" t="s">
        <v>274</v>
      </c>
      <c r="B2880" s="4" t="s">
        <v>74</v>
      </c>
      <c r="C2880" s="4" t="s">
        <v>74</v>
      </c>
      <c r="D2880" s="4" t="s">
        <v>304</v>
      </c>
      <c r="E2880" s="4"/>
      <c r="F2880" s="14" t="s">
        <v>1185</v>
      </c>
      <c r="G2880" s="5">
        <f t="shared" si="2009"/>
        <v>152441.9</v>
      </c>
      <c r="H2880" s="5">
        <f t="shared" si="2009"/>
        <v>168660</v>
      </c>
      <c r="I2880" s="5">
        <f t="shared" si="2009"/>
        <v>260000</v>
      </c>
      <c r="J2880" s="5">
        <f t="shared" si="2010"/>
        <v>0</v>
      </c>
      <c r="K2880" s="19"/>
    </row>
    <row r="2881" spans="1:11" ht="31.5" x14ac:dyDescent="0.25">
      <c r="A2881" s="4" t="s">
        <v>274</v>
      </c>
      <c r="B2881" s="4" t="s">
        <v>74</v>
      </c>
      <c r="C2881" s="4" t="s">
        <v>74</v>
      </c>
      <c r="D2881" s="4" t="s">
        <v>304</v>
      </c>
      <c r="E2881" s="4" t="s">
        <v>280</v>
      </c>
      <c r="F2881" s="14" t="s">
        <v>568</v>
      </c>
      <c r="G2881" s="5">
        <f t="shared" si="2009"/>
        <v>152441.9</v>
      </c>
      <c r="H2881" s="5">
        <f t="shared" si="2009"/>
        <v>168660</v>
      </c>
      <c r="I2881" s="5">
        <f t="shared" si="2009"/>
        <v>260000</v>
      </c>
      <c r="J2881" s="5">
        <f t="shared" si="2010"/>
        <v>0</v>
      </c>
      <c r="K2881" s="19"/>
    </row>
    <row r="2882" spans="1:11" x14ac:dyDescent="0.25">
      <c r="A2882" s="4" t="s">
        <v>274</v>
      </c>
      <c r="B2882" s="4" t="s">
        <v>74</v>
      </c>
      <c r="C2882" s="4" t="s">
        <v>74</v>
      </c>
      <c r="D2882" s="4" t="s">
        <v>304</v>
      </c>
      <c r="E2882" s="4" t="s">
        <v>279</v>
      </c>
      <c r="F2882" s="14" t="s">
        <v>569</v>
      </c>
      <c r="G2882" s="5">
        <v>152441.9</v>
      </c>
      <c r="H2882" s="5">
        <v>168660</v>
      </c>
      <c r="I2882" s="5">
        <v>260000</v>
      </c>
      <c r="J2882" s="5"/>
      <c r="K2882" s="19"/>
    </row>
    <row r="2883" spans="1:11" s="3" customFormat="1" x14ac:dyDescent="0.25">
      <c r="A2883" s="7" t="s">
        <v>274</v>
      </c>
      <c r="B2883" s="7" t="s">
        <v>97</v>
      </c>
      <c r="C2883" s="7"/>
      <c r="D2883" s="7"/>
      <c r="E2883" s="7"/>
      <c r="F2883" s="12" t="s">
        <v>523</v>
      </c>
      <c r="G2883" s="8">
        <f t="shared" ref="G2883:I2888" si="2011">G2884</f>
        <v>10964.3</v>
      </c>
      <c r="H2883" s="8">
        <f t="shared" si="2011"/>
        <v>0</v>
      </c>
      <c r="I2883" s="8">
        <f t="shared" si="2011"/>
        <v>0</v>
      </c>
      <c r="J2883" s="8">
        <f t="shared" ref="J2883:J2888" si="2012">J2884</f>
        <v>0</v>
      </c>
      <c r="K2883" s="17"/>
    </row>
    <row r="2884" spans="1:11" s="10" customFormat="1" x14ac:dyDescent="0.25">
      <c r="A2884" s="9" t="s">
        <v>274</v>
      </c>
      <c r="B2884" s="9" t="s">
        <v>97</v>
      </c>
      <c r="C2884" s="9" t="s">
        <v>74</v>
      </c>
      <c r="D2884" s="9"/>
      <c r="E2884" s="9"/>
      <c r="F2884" s="13" t="s">
        <v>551</v>
      </c>
      <c r="G2884" s="11">
        <f t="shared" si="2011"/>
        <v>10964.3</v>
      </c>
      <c r="H2884" s="11">
        <f t="shared" si="2011"/>
        <v>0</v>
      </c>
      <c r="I2884" s="11">
        <f t="shared" si="2011"/>
        <v>0</v>
      </c>
      <c r="J2884" s="11">
        <f t="shared" si="2012"/>
        <v>0</v>
      </c>
      <c r="K2884" s="18"/>
    </row>
    <row r="2885" spans="1:11" ht="31.5" x14ac:dyDescent="0.25">
      <c r="A2885" s="4" t="s">
        <v>274</v>
      </c>
      <c r="B2885" s="4" t="s">
        <v>97</v>
      </c>
      <c r="C2885" s="4" t="s">
        <v>74</v>
      </c>
      <c r="D2885" s="4" t="s">
        <v>26</v>
      </c>
      <c r="E2885" s="4"/>
      <c r="F2885" s="14" t="s">
        <v>847</v>
      </c>
      <c r="G2885" s="5">
        <f t="shared" si="2011"/>
        <v>10964.3</v>
      </c>
      <c r="H2885" s="5">
        <f t="shared" si="2011"/>
        <v>0</v>
      </c>
      <c r="I2885" s="5">
        <f t="shared" si="2011"/>
        <v>0</v>
      </c>
      <c r="J2885" s="5">
        <f t="shared" si="2012"/>
        <v>0</v>
      </c>
      <c r="K2885" s="19"/>
    </row>
    <row r="2886" spans="1:11" x14ac:dyDescent="0.25">
      <c r="A2886" s="4" t="s">
        <v>274</v>
      </c>
      <c r="B2886" s="4" t="s">
        <v>97</v>
      </c>
      <c r="C2886" s="4" t="s">
        <v>74</v>
      </c>
      <c r="D2886" s="4" t="s">
        <v>27</v>
      </c>
      <c r="E2886" s="4"/>
      <c r="F2886" s="14" t="s">
        <v>856</v>
      </c>
      <c r="G2886" s="5">
        <f t="shared" si="2011"/>
        <v>10964.3</v>
      </c>
      <c r="H2886" s="5">
        <f t="shared" si="2011"/>
        <v>0</v>
      </c>
      <c r="I2886" s="5">
        <f t="shared" si="2011"/>
        <v>0</v>
      </c>
      <c r="J2886" s="5">
        <f t="shared" si="2012"/>
        <v>0</v>
      </c>
      <c r="K2886" s="19"/>
    </row>
    <row r="2887" spans="1:11" ht="31.5" x14ac:dyDescent="0.25">
      <c r="A2887" s="4" t="s">
        <v>274</v>
      </c>
      <c r="B2887" s="4" t="s">
        <v>97</v>
      </c>
      <c r="C2887" s="4" t="s">
        <v>74</v>
      </c>
      <c r="D2887" s="4" t="s">
        <v>918</v>
      </c>
      <c r="E2887" s="4"/>
      <c r="F2887" s="14" t="s">
        <v>927</v>
      </c>
      <c r="G2887" s="5">
        <f t="shared" si="2011"/>
        <v>10964.3</v>
      </c>
      <c r="H2887" s="5">
        <f t="shared" si="2011"/>
        <v>0</v>
      </c>
      <c r="I2887" s="5">
        <f t="shared" si="2011"/>
        <v>0</v>
      </c>
      <c r="J2887" s="5">
        <f t="shared" si="2012"/>
        <v>0</v>
      </c>
      <c r="K2887" s="19"/>
    </row>
    <row r="2888" spans="1:11" ht="31.5" x14ac:dyDescent="0.25">
      <c r="A2888" s="4" t="s">
        <v>274</v>
      </c>
      <c r="B2888" s="4" t="s">
        <v>97</v>
      </c>
      <c r="C2888" s="4" t="s">
        <v>74</v>
      </c>
      <c r="D2888" s="4" t="s">
        <v>918</v>
      </c>
      <c r="E2888" s="4" t="s">
        <v>280</v>
      </c>
      <c r="F2888" s="14" t="s">
        <v>568</v>
      </c>
      <c r="G2888" s="5">
        <f t="shared" si="2011"/>
        <v>10964.3</v>
      </c>
      <c r="H2888" s="5">
        <f t="shared" si="2011"/>
        <v>0</v>
      </c>
      <c r="I2888" s="5">
        <f t="shared" si="2011"/>
        <v>0</v>
      </c>
      <c r="J2888" s="5">
        <f t="shared" si="2012"/>
        <v>0</v>
      </c>
      <c r="K2888" s="19"/>
    </row>
    <row r="2889" spans="1:11" x14ac:dyDescent="0.25">
      <c r="A2889" s="4" t="s">
        <v>274</v>
      </c>
      <c r="B2889" s="4" t="s">
        <v>97</v>
      </c>
      <c r="C2889" s="4" t="s">
        <v>74</v>
      </c>
      <c r="D2889" s="4" t="s">
        <v>918</v>
      </c>
      <c r="E2889" s="4" t="s">
        <v>279</v>
      </c>
      <c r="F2889" s="14" t="s">
        <v>569</v>
      </c>
      <c r="G2889" s="5">
        <v>10964.3</v>
      </c>
      <c r="H2889" s="5">
        <v>0</v>
      </c>
      <c r="I2889" s="5">
        <v>0</v>
      </c>
      <c r="J2889" s="5"/>
      <c r="K2889" s="19"/>
    </row>
    <row r="2890" spans="1:11" s="3" customFormat="1" x14ac:dyDescent="0.25">
      <c r="A2890" s="7" t="s">
        <v>274</v>
      </c>
      <c r="B2890" s="7" t="s">
        <v>41</v>
      </c>
      <c r="C2890" s="7"/>
      <c r="D2890" s="7"/>
      <c r="E2890" s="7"/>
      <c r="F2890" s="28" t="s">
        <v>946</v>
      </c>
      <c r="G2890" s="8">
        <f>G2891+G2913</f>
        <v>442565.60000000003</v>
      </c>
      <c r="H2890" s="8">
        <f>H2891+H2913</f>
        <v>303460.59999999998</v>
      </c>
      <c r="I2890" s="8">
        <f>I2891+I2913</f>
        <v>163030.6</v>
      </c>
      <c r="J2890" s="8">
        <f>J2891+J2913</f>
        <v>0</v>
      </c>
      <c r="K2890" s="17"/>
    </row>
    <row r="2891" spans="1:11" s="10" customFormat="1" x14ac:dyDescent="0.25">
      <c r="A2891" s="9" t="s">
        <v>274</v>
      </c>
      <c r="B2891" s="9" t="s">
        <v>41</v>
      </c>
      <c r="C2891" s="9" t="s">
        <v>9</v>
      </c>
      <c r="D2891" s="9"/>
      <c r="E2891" s="9"/>
      <c r="F2891" s="13" t="s">
        <v>777</v>
      </c>
      <c r="G2891" s="11">
        <f t="shared" ref="G2891:I2893" si="2013">G2892</f>
        <v>399450.4</v>
      </c>
      <c r="H2891" s="11">
        <f t="shared" si="2013"/>
        <v>303460.59999999998</v>
      </c>
      <c r="I2891" s="11">
        <f t="shared" si="2013"/>
        <v>163030.6</v>
      </c>
      <c r="J2891" s="11">
        <f t="shared" ref="J2891:J2893" si="2014">J2892</f>
        <v>0</v>
      </c>
      <c r="K2891" s="18"/>
    </row>
    <row r="2892" spans="1:11" ht="31.5" x14ac:dyDescent="0.25">
      <c r="A2892" s="4" t="s">
        <v>274</v>
      </c>
      <c r="B2892" s="4" t="s">
        <v>41</v>
      </c>
      <c r="C2892" s="4" t="s">
        <v>9</v>
      </c>
      <c r="D2892" s="4" t="s">
        <v>671</v>
      </c>
      <c r="E2892" s="4"/>
      <c r="F2892" s="14" t="s">
        <v>1188</v>
      </c>
      <c r="G2892" s="5">
        <f t="shared" si="2013"/>
        <v>399450.4</v>
      </c>
      <c r="H2892" s="5">
        <f t="shared" si="2013"/>
        <v>303460.59999999998</v>
      </c>
      <c r="I2892" s="5">
        <f t="shared" si="2013"/>
        <v>163030.6</v>
      </c>
      <c r="J2892" s="5">
        <f t="shared" si="2014"/>
        <v>0</v>
      </c>
      <c r="K2892" s="19"/>
    </row>
    <row r="2893" spans="1:11" ht="31.5" x14ac:dyDescent="0.25">
      <c r="A2893" s="4" t="s">
        <v>274</v>
      </c>
      <c r="B2893" s="4" t="s">
        <v>41</v>
      </c>
      <c r="C2893" s="4" t="s">
        <v>9</v>
      </c>
      <c r="D2893" s="4" t="s">
        <v>672</v>
      </c>
      <c r="E2893" s="4"/>
      <c r="F2893" s="14" t="s">
        <v>1189</v>
      </c>
      <c r="G2893" s="5">
        <f t="shared" si="2013"/>
        <v>399450.4</v>
      </c>
      <c r="H2893" s="5">
        <f t="shared" si="2013"/>
        <v>303460.59999999998</v>
      </c>
      <c r="I2893" s="5">
        <f t="shared" si="2013"/>
        <v>163030.6</v>
      </c>
      <c r="J2893" s="5">
        <f t="shared" si="2014"/>
        <v>0</v>
      </c>
      <c r="K2893" s="19"/>
    </row>
    <row r="2894" spans="1:11" ht="63" x14ac:dyDescent="0.25">
      <c r="A2894" s="4" t="s">
        <v>274</v>
      </c>
      <c r="B2894" s="4" t="s">
        <v>41</v>
      </c>
      <c r="C2894" s="4" t="s">
        <v>9</v>
      </c>
      <c r="D2894" s="4" t="s">
        <v>673</v>
      </c>
      <c r="E2894" s="4"/>
      <c r="F2894" s="14" t="s">
        <v>1190</v>
      </c>
      <c r="G2894" s="5">
        <f>G2895+G2898+G2907+G2910+G2901+G2904</f>
        <v>399450.4</v>
      </c>
      <c r="H2894" s="5">
        <f t="shared" ref="H2894:J2894" si="2015">H2895+H2898+H2907+H2910+H2901+H2904</f>
        <v>303460.59999999998</v>
      </c>
      <c r="I2894" s="5">
        <f t="shared" si="2015"/>
        <v>163030.6</v>
      </c>
      <c r="J2894" s="5">
        <f t="shared" si="2015"/>
        <v>0</v>
      </c>
      <c r="K2894" s="19"/>
    </row>
    <row r="2895" spans="1:11" ht="31.5" x14ac:dyDescent="0.25">
      <c r="A2895" s="4" t="s">
        <v>274</v>
      </c>
      <c r="B2895" s="4" t="s">
        <v>41</v>
      </c>
      <c r="C2895" s="4" t="s">
        <v>9</v>
      </c>
      <c r="D2895" s="4" t="s">
        <v>677</v>
      </c>
      <c r="E2895" s="4"/>
      <c r="F2895" s="14" t="s">
        <v>782</v>
      </c>
      <c r="G2895" s="5">
        <f t="shared" ref="G2895:I2896" si="2016">G2896</f>
        <v>95000</v>
      </c>
      <c r="H2895" s="5">
        <f t="shared" si="2016"/>
        <v>97642.5</v>
      </c>
      <c r="I2895" s="5">
        <f t="shared" si="2016"/>
        <v>0</v>
      </c>
      <c r="J2895" s="5">
        <f t="shared" ref="J2895:J2896" si="2017">J2896</f>
        <v>0</v>
      </c>
      <c r="K2895" s="19"/>
    </row>
    <row r="2896" spans="1:11" ht="31.5" x14ac:dyDescent="0.25">
      <c r="A2896" s="4" t="s">
        <v>274</v>
      </c>
      <c r="B2896" s="4" t="s">
        <v>41</v>
      </c>
      <c r="C2896" s="4" t="s">
        <v>9</v>
      </c>
      <c r="D2896" s="4" t="s">
        <v>677</v>
      </c>
      <c r="E2896" s="4" t="s">
        <v>280</v>
      </c>
      <c r="F2896" s="14" t="s">
        <v>568</v>
      </c>
      <c r="G2896" s="5">
        <f t="shared" si="2016"/>
        <v>95000</v>
      </c>
      <c r="H2896" s="5">
        <f t="shared" si="2016"/>
        <v>97642.5</v>
      </c>
      <c r="I2896" s="5">
        <f t="shared" si="2016"/>
        <v>0</v>
      </c>
      <c r="J2896" s="5">
        <f t="shared" si="2017"/>
        <v>0</v>
      </c>
      <c r="K2896" s="19"/>
    </row>
    <row r="2897" spans="1:11" x14ac:dyDescent="0.25">
      <c r="A2897" s="4" t="s">
        <v>274</v>
      </c>
      <c r="B2897" s="4" t="s">
        <v>41</v>
      </c>
      <c r="C2897" s="4" t="s">
        <v>9</v>
      </c>
      <c r="D2897" s="4" t="s">
        <v>677</v>
      </c>
      <c r="E2897" s="4" t="s">
        <v>279</v>
      </c>
      <c r="F2897" s="14" t="s">
        <v>569</v>
      </c>
      <c r="G2897" s="5">
        <v>95000</v>
      </c>
      <c r="H2897" s="5">
        <v>97642.5</v>
      </c>
      <c r="I2897" s="5">
        <v>0</v>
      </c>
      <c r="J2897" s="5"/>
      <c r="K2897" s="19"/>
    </row>
    <row r="2898" spans="1:11" ht="31.5" x14ac:dyDescent="0.25">
      <c r="A2898" s="4" t="s">
        <v>274</v>
      </c>
      <c r="B2898" s="4" t="s">
        <v>41</v>
      </c>
      <c r="C2898" s="4" t="s">
        <v>9</v>
      </c>
      <c r="D2898" s="4" t="s">
        <v>678</v>
      </c>
      <c r="E2898" s="4"/>
      <c r="F2898" s="14" t="s">
        <v>783</v>
      </c>
      <c r="G2898" s="5">
        <f t="shared" ref="G2898:I2899" si="2018">G2899</f>
        <v>123313</v>
      </c>
      <c r="H2898" s="5">
        <f t="shared" si="2018"/>
        <v>0</v>
      </c>
      <c r="I2898" s="5">
        <f t="shared" si="2018"/>
        <v>0</v>
      </c>
      <c r="J2898" s="5">
        <f t="shared" ref="J2898:J2899" si="2019">J2899</f>
        <v>0</v>
      </c>
      <c r="K2898" s="19"/>
    </row>
    <row r="2899" spans="1:11" ht="31.5" x14ac:dyDescent="0.25">
      <c r="A2899" s="4" t="s">
        <v>274</v>
      </c>
      <c r="B2899" s="4" t="s">
        <v>41</v>
      </c>
      <c r="C2899" s="4" t="s">
        <v>9</v>
      </c>
      <c r="D2899" s="4" t="s">
        <v>678</v>
      </c>
      <c r="E2899" s="4" t="s">
        <v>280</v>
      </c>
      <c r="F2899" s="14" t="s">
        <v>568</v>
      </c>
      <c r="G2899" s="5">
        <f t="shared" si="2018"/>
        <v>123313</v>
      </c>
      <c r="H2899" s="5">
        <f t="shared" si="2018"/>
        <v>0</v>
      </c>
      <c r="I2899" s="5">
        <f t="shared" si="2018"/>
        <v>0</v>
      </c>
      <c r="J2899" s="5">
        <f t="shared" si="2019"/>
        <v>0</v>
      </c>
      <c r="K2899" s="19"/>
    </row>
    <row r="2900" spans="1:11" x14ac:dyDescent="0.25">
      <c r="A2900" s="4" t="s">
        <v>274</v>
      </c>
      <c r="B2900" s="4" t="s">
        <v>41</v>
      </c>
      <c r="C2900" s="4" t="s">
        <v>9</v>
      </c>
      <c r="D2900" s="4" t="s">
        <v>678</v>
      </c>
      <c r="E2900" s="4" t="s">
        <v>279</v>
      </c>
      <c r="F2900" s="14" t="s">
        <v>569</v>
      </c>
      <c r="G2900" s="5">
        <v>123313</v>
      </c>
      <c r="H2900" s="5">
        <v>0</v>
      </c>
      <c r="I2900" s="5">
        <v>0</v>
      </c>
      <c r="J2900" s="5"/>
      <c r="K2900" s="19"/>
    </row>
    <row r="2901" spans="1:11" ht="31.5" x14ac:dyDescent="0.25">
      <c r="A2901" s="4" t="s">
        <v>274</v>
      </c>
      <c r="B2901" s="4" t="s">
        <v>41</v>
      </c>
      <c r="C2901" s="4" t="s">
        <v>9</v>
      </c>
      <c r="D2901" s="4" t="s">
        <v>1059</v>
      </c>
      <c r="E2901" s="4"/>
      <c r="F2901" s="14" t="s">
        <v>1388</v>
      </c>
      <c r="G2901" s="5">
        <f>G2902</f>
        <v>0</v>
      </c>
      <c r="H2901" s="5">
        <f t="shared" ref="H2901:J2902" si="2020">H2902</f>
        <v>0</v>
      </c>
      <c r="I2901" s="5">
        <f t="shared" si="2020"/>
        <v>4109</v>
      </c>
      <c r="J2901" s="5">
        <f t="shared" si="2020"/>
        <v>0</v>
      </c>
      <c r="K2901" s="19"/>
    </row>
    <row r="2902" spans="1:11" ht="31.5" x14ac:dyDescent="0.25">
      <c r="A2902" s="4" t="s">
        <v>274</v>
      </c>
      <c r="B2902" s="4" t="s">
        <v>41</v>
      </c>
      <c r="C2902" s="4" t="s">
        <v>9</v>
      </c>
      <c r="D2902" s="4" t="s">
        <v>1059</v>
      </c>
      <c r="E2902" s="4" t="s">
        <v>280</v>
      </c>
      <c r="F2902" s="14" t="s">
        <v>568</v>
      </c>
      <c r="G2902" s="5">
        <f>G2903</f>
        <v>0</v>
      </c>
      <c r="H2902" s="5">
        <f t="shared" si="2020"/>
        <v>0</v>
      </c>
      <c r="I2902" s="5">
        <f t="shared" si="2020"/>
        <v>4109</v>
      </c>
      <c r="J2902" s="5">
        <f t="shared" si="2020"/>
        <v>0</v>
      </c>
      <c r="K2902" s="19"/>
    </row>
    <row r="2903" spans="1:11" x14ac:dyDescent="0.25">
      <c r="A2903" s="4" t="s">
        <v>274</v>
      </c>
      <c r="B2903" s="4" t="s">
        <v>41</v>
      </c>
      <c r="C2903" s="4" t="s">
        <v>9</v>
      </c>
      <c r="D2903" s="4" t="s">
        <v>1059</v>
      </c>
      <c r="E2903" s="4" t="s">
        <v>279</v>
      </c>
      <c r="F2903" s="14" t="s">
        <v>569</v>
      </c>
      <c r="G2903" s="5">
        <v>0</v>
      </c>
      <c r="H2903" s="5">
        <v>0</v>
      </c>
      <c r="I2903" s="5">
        <v>4109</v>
      </c>
      <c r="J2903" s="5"/>
      <c r="K2903" s="19"/>
    </row>
    <row r="2904" spans="1:11" ht="31.5" x14ac:dyDescent="0.25">
      <c r="A2904" s="4" t="s">
        <v>274</v>
      </c>
      <c r="B2904" s="4" t="s">
        <v>41</v>
      </c>
      <c r="C2904" s="4" t="s">
        <v>9</v>
      </c>
      <c r="D2904" s="4" t="s">
        <v>1060</v>
      </c>
      <c r="E2904" s="4"/>
      <c r="F2904" s="14" t="s">
        <v>1386</v>
      </c>
      <c r="G2904" s="5">
        <f>G2905</f>
        <v>0</v>
      </c>
      <c r="H2904" s="5">
        <f t="shared" ref="H2904:J2905" si="2021">H2905</f>
        <v>0</v>
      </c>
      <c r="I2904" s="5">
        <f t="shared" si="2021"/>
        <v>68921.600000000006</v>
      </c>
      <c r="J2904" s="5">
        <f t="shared" si="2021"/>
        <v>0</v>
      </c>
      <c r="K2904" s="19"/>
    </row>
    <row r="2905" spans="1:11" ht="31.5" x14ac:dyDescent="0.25">
      <c r="A2905" s="4" t="s">
        <v>274</v>
      </c>
      <c r="B2905" s="4" t="s">
        <v>41</v>
      </c>
      <c r="C2905" s="4" t="s">
        <v>9</v>
      </c>
      <c r="D2905" s="4" t="s">
        <v>1060</v>
      </c>
      <c r="E2905" s="4" t="s">
        <v>280</v>
      </c>
      <c r="F2905" s="14" t="s">
        <v>568</v>
      </c>
      <c r="G2905" s="5">
        <f>G2906</f>
        <v>0</v>
      </c>
      <c r="H2905" s="5">
        <f t="shared" si="2021"/>
        <v>0</v>
      </c>
      <c r="I2905" s="5">
        <f t="shared" si="2021"/>
        <v>68921.600000000006</v>
      </c>
      <c r="J2905" s="5">
        <f t="shared" si="2021"/>
        <v>0</v>
      </c>
      <c r="K2905" s="19"/>
    </row>
    <row r="2906" spans="1:11" x14ac:dyDescent="0.25">
      <c r="A2906" s="4" t="s">
        <v>274</v>
      </c>
      <c r="B2906" s="4" t="s">
        <v>41</v>
      </c>
      <c r="C2906" s="4" t="s">
        <v>9</v>
      </c>
      <c r="D2906" s="4" t="s">
        <v>1060</v>
      </c>
      <c r="E2906" s="4" t="s">
        <v>279</v>
      </c>
      <c r="F2906" s="14" t="s">
        <v>569</v>
      </c>
      <c r="G2906" s="5">
        <v>0</v>
      </c>
      <c r="H2906" s="5">
        <v>0</v>
      </c>
      <c r="I2906" s="5">
        <v>68921.600000000006</v>
      </c>
      <c r="J2906" s="5"/>
      <c r="K2906" s="19"/>
    </row>
    <row r="2907" spans="1:11" ht="31.5" x14ac:dyDescent="0.25">
      <c r="A2907" s="4" t="s">
        <v>274</v>
      </c>
      <c r="B2907" s="4" t="s">
        <v>41</v>
      </c>
      <c r="C2907" s="4" t="s">
        <v>9</v>
      </c>
      <c r="D2907" s="4" t="s">
        <v>679</v>
      </c>
      <c r="E2907" s="4"/>
      <c r="F2907" s="14" t="s">
        <v>784</v>
      </c>
      <c r="G2907" s="5">
        <f t="shared" ref="G2907:I2908" si="2022">G2908</f>
        <v>167337.4</v>
      </c>
      <c r="H2907" s="5">
        <f t="shared" si="2022"/>
        <v>102061.5</v>
      </c>
      <c r="I2907" s="5">
        <f t="shared" si="2022"/>
        <v>0</v>
      </c>
      <c r="J2907" s="5">
        <f t="shared" ref="J2907:J2908" si="2023">J2908</f>
        <v>0</v>
      </c>
      <c r="K2907" s="19"/>
    </row>
    <row r="2908" spans="1:11" ht="31.5" x14ac:dyDescent="0.25">
      <c r="A2908" s="4" t="s">
        <v>274</v>
      </c>
      <c r="B2908" s="4" t="s">
        <v>41</v>
      </c>
      <c r="C2908" s="4" t="s">
        <v>9</v>
      </c>
      <c r="D2908" s="4" t="s">
        <v>679</v>
      </c>
      <c r="E2908" s="4" t="s">
        <v>280</v>
      </c>
      <c r="F2908" s="14" t="s">
        <v>568</v>
      </c>
      <c r="G2908" s="5">
        <f t="shared" si="2022"/>
        <v>167337.4</v>
      </c>
      <c r="H2908" s="5">
        <f t="shared" si="2022"/>
        <v>102061.5</v>
      </c>
      <c r="I2908" s="5">
        <f t="shared" si="2022"/>
        <v>0</v>
      </c>
      <c r="J2908" s="5">
        <f t="shared" si="2023"/>
        <v>0</v>
      </c>
      <c r="K2908" s="19"/>
    </row>
    <row r="2909" spans="1:11" x14ac:dyDescent="0.25">
      <c r="A2909" s="4" t="s">
        <v>274</v>
      </c>
      <c r="B2909" s="4" t="s">
        <v>41</v>
      </c>
      <c r="C2909" s="4" t="s">
        <v>9</v>
      </c>
      <c r="D2909" s="4" t="s">
        <v>679</v>
      </c>
      <c r="E2909" s="4" t="s">
        <v>279</v>
      </c>
      <c r="F2909" s="14" t="s">
        <v>569</v>
      </c>
      <c r="G2909" s="5">
        <v>167337.4</v>
      </c>
      <c r="H2909" s="5">
        <v>102061.5</v>
      </c>
      <c r="I2909" s="5">
        <v>0</v>
      </c>
      <c r="J2909" s="5"/>
      <c r="K2909" s="19"/>
    </row>
    <row r="2910" spans="1:11" ht="47.25" x14ac:dyDescent="0.25">
      <c r="A2910" s="4" t="s">
        <v>274</v>
      </c>
      <c r="B2910" s="4" t="s">
        <v>41</v>
      </c>
      <c r="C2910" s="4" t="s">
        <v>9</v>
      </c>
      <c r="D2910" s="4" t="s">
        <v>898</v>
      </c>
      <c r="E2910" s="4"/>
      <c r="F2910" s="14" t="s">
        <v>1387</v>
      </c>
      <c r="G2910" s="5">
        <f t="shared" ref="G2910:I2911" si="2024">G2911</f>
        <v>13800</v>
      </c>
      <c r="H2910" s="5">
        <f t="shared" si="2024"/>
        <v>103756.6</v>
      </c>
      <c r="I2910" s="5">
        <f t="shared" si="2024"/>
        <v>90000</v>
      </c>
      <c r="J2910" s="5">
        <f t="shared" ref="J2910:J2911" si="2025">J2911</f>
        <v>0</v>
      </c>
      <c r="K2910" s="19"/>
    </row>
    <row r="2911" spans="1:11" ht="31.5" x14ac:dyDescent="0.25">
      <c r="A2911" s="4" t="s">
        <v>274</v>
      </c>
      <c r="B2911" s="4" t="s">
        <v>41</v>
      </c>
      <c r="C2911" s="4" t="s">
        <v>9</v>
      </c>
      <c r="D2911" s="4" t="s">
        <v>898</v>
      </c>
      <c r="E2911" s="4" t="s">
        <v>280</v>
      </c>
      <c r="F2911" s="14" t="s">
        <v>568</v>
      </c>
      <c r="G2911" s="5">
        <f t="shared" si="2024"/>
        <v>13800</v>
      </c>
      <c r="H2911" s="5">
        <f t="shared" si="2024"/>
        <v>103756.6</v>
      </c>
      <c r="I2911" s="5">
        <f t="shared" si="2024"/>
        <v>90000</v>
      </c>
      <c r="J2911" s="5">
        <f t="shared" si="2025"/>
        <v>0</v>
      </c>
      <c r="K2911" s="19"/>
    </row>
    <row r="2912" spans="1:11" x14ac:dyDescent="0.25">
      <c r="A2912" s="4" t="s">
        <v>274</v>
      </c>
      <c r="B2912" s="4" t="s">
        <v>41</v>
      </c>
      <c r="C2912" s="4" t="s">
        <v>9</v>
      </c>
      <c r="D2912" s="4" t="s">
        <v>898</v>
      </c>
      <c r="E2912" s="4" t="s">
        <v>279</v>
      </c>
      <c r="F2912" s="14" t="s">
        <v>569</v>
      </c>
      <c r="G2912" s="5">
        <v>13800</v>
      </c>
      <c r="H2912" s="5">
        <v>103756.6</v>
      </c>
      <c r="I2912" s="5">
        <v>90000</v>
      </c>
      <c r="J2912" s="5"/>
      <c r="K2912" s="19"/>
    </row>
    <row r="2913" spans="1:11" s="10" customFormat="1" x14ac:dyDescent="0.25">
      <c r="A2913" s="9" t="s">
        <v>274</v>
      </c>
      <c r="B2913" s="9" t="s">
        <v>41</v>
      </c>
      <c r="C2913" s="9" t="s">
        <v>169</v>
      </c>
      <c r="D2913" s="9"/>
      <c r="E2913" s="9"/>
      <c r="F2913" s="13" t="s">
        <v>778</v>
      </c>
      <c r="G2913" s="11">
        <f t="shared" ref="G2913:I2916" si="2026">G2914</f>
        <v>43115.199999999997</v>
      </c>
      <c r="H2913" s="11">
        <f t="shared" si="2026"/>
        <v>0</v>
      </c>
      <c r="I2913" s="11">
        <f t="shared" si="2026"/>
        <v>0</v>
      </c>
      <c r="J2913" s="11">
        <f t="shared" ref="J2913:J2916" si="2027">J2914</f>
        <v>0</v>
      </c>
      <c r="K2913" s="18"/>
    </row>
    <row r="2914" spans="1:11" ht="31.5" x14ac:dyDescent="0.25">
      <c r="A2914" s="4" t="s">
        <v>274</v>
      </c>
      <c r="B2914" s="4" t="s">
        <v>41</v>
      </c>
      <c r="C2914" s="4" t="s">
        <v>169</v>
      </c>
      <c r="D2914" s="4" t="s">
        <v>671</v>
      </c>
      <c r="E2914" s="4"/>
      <c r="F2914" s="14" t="s">
        <v>1188</v>
      </c>
      <c r="G2914" s="5">
        <f t="shared" si="2026"/>
        <v>43115.199999999997</v>
      </c>
      <c r="H2914" s="5">
        <f t="shared" si="2026"/>
        <v>0</v>
      </c>
      <c r="I2914" s="5">
        <f t="shared" si="2026"/>
        <v>0</v>
      </c>
      <c r="J2914" s="5">
        <f t="shared" si="2027"/>
        <v>0</v>
      </c>
      <c r="K2914" s="19"/>
    </row>
    <row r="2915" spans="1:11" ht="31.5" x14ac:dyDescent="0.25">
      <c r="A2915" s="4" t="s">
        <v>274</v>
      </c>
      <c r="B2915" s="4" t="s">
        <v>41</v>
      </c>
      <c r="C2915" s="4" t="s">
        <v>169</v>
      </c>
      <c r="D2915" s="4" t="s">
        <v>672</v>
      </c>
      <c r="E2915" s="4"/>
      <c r="F2915" s="14" t="s">
        <v>1189</v>
      </c>
      <c r="G2915" s="5">
        <f t="shared" si="2026"/>
        <v>43115.199999999997</v>
      </c>
      <c r="H2915" s="5">
        <f t="shared" si="2026"/>
        <v>0</v>
      </c>
      <c r="I2915" s="5">
        <f t="shared" si="2026"/>
        <v>0</v>
      </c>
      <c r="J2915" s="5">
        <f t="shared" si="2027"/>
        <v>0</v>
      </c>
      <c r="K2915" s="19"/>
    </row>
    <row r="2916" spans="1:11" ht="63" x14ac:dyDescent="0.25">
      <c r="A2916" s="4" t="s">
        <v>274</v>
      </c>
      <c r="B2916" s="4" t="s">
        <v>41</v>
      </c>
      <c r="C2916" s="4" t="s">
        <v>169</v>
      </c>
      <c r="D2916" s="4" t="s">
        <v>673</v>
      </c>
      <c r="E2916" s="4"/>
      <c r="F2916" s="14" t="s">
        <v>1190</v>
      </c>
      <c r="G2916" s="5">
        <f>G2917</f>
        <v>43115.199999999997</v>
      </c>
      <c r="H2916" s="5">
        <f t="shared" si="2026"/>
        <v>0</v>
      </c>
      <c r="I2916" s="5">
        <f t="shared" si="2026"/>
        <v>0</v>
      </c>
      <c r="J2916" s="5">
        <f t="shared" si="2027"/>
        <v>0</v>
      </c>
      <c r="K2916" s="19"/>
    </row>
    <row r="2917" spans="1:11" ht="47.25" x14ac:dyDescent="0.25">
      <c r="A2917" s="4" t="s">
        <v>274</v>
      </c>
      <c r="B2917" s="4" t="s">
        <v>41</v>
      </c>
      <c r="C2917" s="4" t="s">
        <v>169</v>
      </c>
      <c r="D2917" s="4" t="s">
        <v>680</v>
      </c>
      <c r="E2917" s="4"/>
      <c r="F2917" s="14" t="s">
        <v>781</v>
      </c>
      <c r="G2917" s="5">
        <f t="shared" ref="G2917:I2918" si="2028">G2918</f>
        <v>43115.199999999997</v>
      </c>
      <c r="H2917" s="5">
        <f t="shared" si="2028"/>
        <v>0</v>
      </c>
      <c r="I2917" s="5">
        <f t="shared" si="2028"/>
        <v>0</v>
      </c>
      <c r="J2917" s="5">
        <f t="shared" ref="J2917:J2918" si="2029">J2918</f>
        <v>0</v>
      </c>
      <c r="K2917" s="19"/>
    </row>
    <row r="2918" spans="1:11" ht="31.5" x14ac:dyDescent="0.25">
      <c r="A2918" s="4" t="s">
        <v>274</v>
      </c>
      <c r="B2918" s="4" t="s">
        <v>41</v>
      </c>
      <c r="C2918" s="4" t="s">
        <v>169</v>
      </c>
      <c r="D2918" s="4" t="s">
        <v>680</v>
      </c>
      <c r="E2918" s="4" t="s">
        <v>280</v>
      </c>
      <c r="F2918" s="14" t="s">
        <v>568</v>
      </c>
      <c r="G2918" s="5">
        <f t="shared" si="2028"/>
        <v>43115.199999999997</v>
      </c>
      <c r="H2918" s="5">
        <f t="shared" si="2028"/>
        <v>0</v>
      </c>
      <c r="I2918" s="5">
        <f t="shared" si="2028"/>
        <v>0</v>
      </c>
      <c r="J2918" s="5">
        <f t="shared" si="2029"/>
        <v>0</v>
      </c>
      <c r="K2918" s="19"/>
    </row>
    <row r="2919" spans="1:11" x14ac:dyDescent="0.25">
      <c r="A2919" s="4" t="s">
        <v>274</v>
      </c>
      <c r="B2919" s="4" t="s">
        <v>41</v>
      </c>
      <c r="C2919" s="4" t="s">
        <v>169</v>
      </c>
      <c r="D2919" s="4" t="s">
        <v>680</v>
      </c>
      <c r="E2919" s="4" t="s">
        <v>279</v>
      </c>
      <c r="F2919" s="14" t="s">
        <v>569</v>
      </c>
      <c r="G2919" s="5">
        <v>43115.199999999997</v>
      </c>
      <c r="H2919" s="5">
        <v>0</v>
      </c>
      <c r="I2919" s="5">
        <v>0</v>
      </c>
      <c r="J2919" s="5"/>
      <c r="K2919" s="19"/>
    </row>
    <row r="2920" spans="1:11" s="3" customFormat="1" ht="31.5" x14ac:dyDescent="0.25">
      <c r="A2920" s="7" t="s">
        <v>306</v>
      </c>
      <c r="B2920" s="7"/>
      <c r="C2920" s="7"/>
      <c r="D2920" s="7"/>
      <c r="E2920" s="7"/>
      <c r="F2920" s="28" t="s">
        <v>1012</v>
      </c>
      <c r="G2920" s="8">
        <f>G2928+G3066+G2921</f>
        <v>7215679.3000000007</v>
      </c>
      <c r="H2920" s="8">
        <f t="shared" ref="H2920:J2920" si="2030">H2928+H3066+H2921</f>
        <v>7318280.5</v>
      </c>
      <c r="I2920" s="8">
        <f t="shared" si="2030"/>
        <v>6698163.1999999993</v>
      </c>
      <c r="J2920" s="8">
        <f t="shared" si="2030"/>
        <v>0</v>
      </c>
      <c r="K2920" s="17"/>
    </row>
    <row r="2921" spans="1:11" s="3" customFormat="1" ht="31.5" x14ac:dyDescent="0.25">
      <c r="A2921" s="7" t="s">
        <v>306</v>
      </c>
      <c r="B2921" s="7" t="s">
        <v>81</v>
      </c>
      <c r="C2921" s="7"/>
      <c r="D2921" s="7"/>
      <c r="E2921" s="7"/>
      <c r="F2921" s="28" t="s">
        <v>517</v>
      </c>
      <c r="G2921" s="8">
        <f t="shared" ref="G2921:J2926" si="2031">G2922</f>
        <v>913</v>
      </c>
      <c r="H2921" s="8">
        <f t="shared" si="2031"/>
        <v>913</v>
      </c>
      <c r="I2921" s="8">
        <f t="shared" si="2031"/>
        <v>913</v>
      </c>
      <c r="J2921" s="8">
        <f t="shared" si="2031"/>
        <v>0</v>
      </c>
      <c r="K2921" s="17"/>
    </row>
    <row r="2922" spans="1:11" s="3" customFormat="1" ht="31.5" x14ac:dyDescent="0.25">
      <c r="A2922" s="9" t="s">
        <v>306</v>
      </c>
      <c r="B2922" s="9" t="s">
        <v>81</v>
      </c>
      <c r="C2922" s="9" t="s">
        <v>197</v>
      </c>
      <c r="D2922" s="9"/>
      <c r="E2922" s="9"/>
      <c r="F2922" s="13" t="s">
        <v>535</v>
      </c>
      <c r="G2922" s="11">
        <f>G2923</f>
        <v>913</v>
      </c>
      <c r="H2922" s="11">
        <f t="shared" si="2031"/>
        <v>913</v>
      </c>
      <c r="I2922" s="11">
        <f t="shared" si="2031"/>
        <v>913</v>
      </c>
      <c r="J2922" s="11">
        <f t="shared" si="2031"/>
        <v>0</v>
      </c>
      <c r="K2922" s="17"/>
    </row>
    <row r="2923" spans="1:11" s="3" customFormat="1" ht="31.5" x14ac:dyDescent="0.25">
      <c r="A2923" s="4" t="s">
        <v>306</v>
      </c>
      <c r="B2923" s="4" t="s">
        <v>81</v>
      </c>
      <c r="C2923" s="4" t="s">
        <v>197</v>
      </c>
      <c r="D2923" s="4" t="s">
        <v>26</v>
      </c>
      <c r="E2923" s="4"/>
      <c r="F2923" s="14" t="s">
        <v>847</v>
      </c>
      <c r="G2923" s="5">
        <f>G2924</f>
        <v>913</v>
      </c>
      <c r="H2923" s="5">
        <f t="shared" si="2031"/>
        <v>913</v>
      </c>
      <c r="I2923" s="5">
        <f t="shared" si="2031"/>
        <v>913</v>
      </c>
      <c r="J2923" s="5">
        <f t="shared" si="2031"/>
        <v>0</v>
      </c>
      <c r="K2923" s="17"/>
    </row>
    <row r="2924" spans="1:11" s="3" customFormat="1" x14ac:dyDescent="0.25">
      <c r="A2924" s="4" t="s">
        <v>306</v>
      </c>
      <c r="B2924" s="4" t="s">
        <v>81</v>
      </c>
      <c r="C2924" s="4" t="s">
        <v>197</v>
      </c>
      <c r="D2924" s="4" t="s">
        <v>27</v>
      </c>
      <c r="E2924" s="4"/>
      <c r="F2924" s="14" t="s">
        <v>856</v>
      </c>
      <c r="G2924" s="5">
        <f>G2925</f>
        <v>913</v>
      </c>
      <c r="H2924" s="5">
        <f t="shared" si="2031"/>
        <v>913</v>
      </c>
      <c r="I2924" s="5">
        <f t="shared" si="2031"/>
        <v>913</v>
      </c>
      <c r="J2924" s="5">
        <f t="shared" si="2031"/>
        <v>0</v>
      </c>
      <c r="K2924" s="17"/>
    </row>
    <row r="2925" spans="1:11" s="3" customFormat="1" ht="47.25" x14ac:dyDescent="0.25">
      <c r="A2925" s="4" t="s">
        <v>306</v>
      </c>
      <c r="B2925" s="4" t="s">
        <v>81</v>
      </c>
      <c r="C2925" s="4" t="s">
        <v>197</v>
      </c>
      <c r="D2925" s="4" t="s">
        <v>308</v>
      </c>
      <c r="E2925" s="4"/>
      <c r="F2925" s="14" t="s">
        <v>1085</v>
      </c>
      <c r="G2925" s="5">
        <f>G2926</f>
        <v>913</v>
      </c>
      <c r="H2925" s="5">
        <f t="shared" si="2031"/>
        <v>913</v>
      </c>
      <c r="I2925" s="5">
        <f t="shared" si="2031"/>
        <v>913</v>
      </c>
      <c r="J2925" s="5">
        <f t="shared" si="2031"/>
        <v>0</v>
      </c>
      <c r="K2925" s="17"/>
    </row>
    <row r="2926" spans="1:11" s="3" customFormat="1" ht="31.5" x14ac:dyDescent="0.25">
      <c r="A2926" s="4" t="s">
        <v>306</v>
      </c>
      <c r="B2926" s="4" t="s">
        <v>81</v>
      </c>
      <c r="C2926" s="4" t="s">
        <v>197</v>
      </c>
      <c r="D2926" s="4" t="s">
        <v>308</v>
      </c>
      <c r="E2926" s="4" t="s">
        <v>15</v>
      </c>
      <c r="F2926" s="14" t="s">
        <v>560</v>
      </c>
      <c r="G2926" s="5">
        <f>G2927</f>
        <v>913</v>
      </c>
      <c r="H2926" s="5">
        <f t="shared" si="2031"/>
        <v>913</v>
      </c>
      <c r="I2926" s="5">
        <f t="shared" si="2031"/>
        <v>913</v>
      </c>
      <c r="J2926" s="5">
        <f t="shared" si="2031"/>
        <v>0</v>
      </c>
      <c r="K2926" s="17"/>
    </row>
    <row r="2927" spans="1:11" s="3" customFormat="1" ht="31.5" x14ac:dyDescent="0.25">
      <c r="A2927" s="4" t="s">
        <v>306</v>
      </c>
      <c r="B2927" s="4" t="s">
        <v>81</v>
      </c>
      <c r="C2927" s="4" t="s">
        <v>197</v>
      </c>
      <c r="D2927" s="4" t="s">
        <v>308</v>
      </c>
      <c r="E2927" s="4" t="s">
        <v>16</v>
      </c>
      <c r="F2927" s="14" t="s">
        <v>561</v>
      </c>
      <c r="G2927" s="5">
        <v>913</v>
      </c>
      <c r="H2927" s="5">
        <v>913</v>
      </c>
      <c r="I2927" s="5">
        <v>913</v>
      </c>
      <c r="J2927" s="5"/>
      <c r="K2927" s="17"/>
    </row>
    <row r="2928" spans="1:11" s="3" customFormat="1" x14ac:dyDescent="0.25">
      <c r="A2928" s="7" t="s">
        <v>306</v>
      </c>
      <c r="B2928" s="7" t="s">
        <v>34</v>
      </c>
      <c r="C2928" s="7"/>
      <c r="D2928" s="7"/>
      <c r="E2928" s="7"/>
      <c r="F2928" s="28" t="s">
        <v>518</v>
      </c>
      <c r="G2928" s="8">
        <f>G2944+G2929</f>
        <v>5470984</v>
      </c>
      <c r="H2928" s="8">
        <f t="shared" ref="H2928:J2928" si="2032">H2944+H2929</f>
        <v>5406270</v>
      </c>
      <c r="I2928" s="8">
        <f t="shared" si="2032"/>
        <v>4646232.5999999996</v>
      </c>
      <c r="J2928" s="8">
        <f t="shared" si="2032"/>
        <v>0</v>
      </c>
      <c r="K2928" s="17"/>
    </row>
    <row r="2929" spans="1:11" s="10" customFormat="1" x14ac:dyDescent="0.25">
      <c r="A2929" s="9" t="s">
        <v>306</v>
      </c>
      <c r="B2929" s="9" t="s">
        <v>34</v>
      </c>
      <c r="C2929" s="9" t="s">
        <v>35</v>
      </c>
      <c r="D2929" s="9"/>
      <c r="E2929" s="9"/>
      <c r="F2929" s="13" t="s">
        <v>537</v>
      </c>
      <c r="G2929" s="11">
        <f>G2930</f>
        <v>2508063.7999999998</v>
      </c>
      <c r="H2929" s="11">
        <f t="shared" ref="H2929:J2929" si="2033">H2930</f>
        <v>1169232.6000000001</v>
      </c>
      <c r="I2929" s="11">
        <f t="shared" si="2033"/>
        <v>0</v>
      </c>
      <c r="J2929" s="11">
        <f t="shared" si="2033"/>
        <v>0</v>
      </c>
      <c r="K2929" s="18"/>
    </row>
    <row r="2930" spans="1:11" ht="31.5" x14ac:dyDescent="0.25">
      <c r="A2930" s="4" t="s">
        <v>306</v>
      </c>
      <c r="B2930" s="4" t="s">
        <v>34</v>
      </c>
      <c r="C2930" s="4" t="s">
        <v>35</v>
      </c>
      <c r="D2930" s="4" t="s">
        <v>206</v>
      </c>
      <c r="E2930" s="4"/>
      <c r="F2930" s="14" t="s">
        <v>1061</v>
      </c>
      <c r="G2930" s="5">
        <f>G2931+G2939</f>
        <v>2508063.7999999998</v>
      </c>
      <c r="H2930" s="5">
        <f t="shared" ref="H2930:J2930" si="2034">H2931+H2939</f>
        <v>1169232.6000000001</v>
      </c>
      <c r="I2930" s="5">
        <f t="shared" si="2034"/>
        <v>0</v>
      </c>
      <c r="J2930" s="5">
        <f t="shared" si="2034"/>
        <v>0</v>
      </c>
      <c r="K2930" s="19"/>
    </row>
    <row r="2931" spans="1:11" ht="31.5" x14ac:dyDescent="0.25">
      <c r="A2931" s="4" t="s">
        <v>306</v>
      </c>
      <c r="B2931" s="4" t="s">
        <v>34</v>
      </c>
      <c r="C2931" s="4" t="s">
        <v>35</v>
      </c>
      <c r="D2931" s="4" t="s">
        <v>207</v>
      </c>
      <c r="E2931" s="4"/>
      <c r="F2931" s="14" t="s">
        <v>1062</v>
      </c>
      <c r="G2931" s="5">
        <f>G2932</f>
        <v>248800</v>
      </c>
      <c r="H2931" s="5">
        <f t="shared" ref="H2931:J2931" si="2035">H2932</f>
        <v>233000</v>
      </c>
      <c r="I2931" s="5">
        <f t="shared" si="2035"/>
        <v>0</v>
      </c>
      <c r="J2931" s="5">
        <f t="shared" si="2035"/>
        <v>0</v>
      </c>
      <c r="K2931" s="19"/>
    </row>
    <row r="2932" spans="1:11" ht="63" x14ac:dyDescent="0.25">
      <c r="A2932" s="4" t="s">
        <v>306</v>
      </c>
      <c r="B2932" s="4" t="s">
        <v>34</v>
      </c>
      <c r="C2932" s="4" t="s">
        <v>35</v>
      </c>
      <c r="D2932" s="4" t="s">
        <v>325</v>
      </c>
      <c r="E2932" s="4"/>
      <c r="F2932" s="14" t="s">
        <v>1265</v>
      </c>
      <c r="G2932" s="5">
        <f>G2933+G2936</f>
        <v>248800</v>
      </c>
      <c r="H2932" s="5">
        <f t="shared" ref="H2932:J2932" si="2036">H2933+H2936</f>
        <v>233000</v>
      </c>
      <c r="I2932" s="5">
        <f t="shared" si="2036"/>
        <v>0</v>
      </c>
      <c r="J2932" s="5">
        <f t="shared" si="2036"/>
        <v>0</v>
      </c>
      <c r="K2932" s="19"/>
    </row>
    <row r="2933" spans="1:11" ht="31.5" x14ac:dyDescent="0.25">
      <c r="A2933" s="4" t="s">
        <v>306</v>
      </c>
      <c r="B2933" s="4" t="s">
        <v>34</v>
      </c>
      <c r="C2933" s="4" t="s">
        <v>35</v>
      </c>
      <c r="D2933" s="4" t="s">
        <v>1124</v>
      </c>
      <c r="E2933" s="4"/>
      <c r="F2933" s="14" t="s">
        <v>660</v>
      </c>
      <c r="G2933" s="5">
        <f>G2934</f>
        <v>15800</v>
      </c>
      <c r="H2933" s="5">
        <f t="shared" ref="H2933:J2934" si="2037">H2934</f>
        <v>0</v>
      </c>
      <c r="I2933" s="5">
        <f t="shared" si="2037"/>
        <v>0</v>
      </c>
      <c r="J2933" s="5">
        <f t="shared" si="2037"/>
        <v>0</v>
      </c>
      <c r="K2933" s="19"/>
    </row>
    <row r="2934" spans="1:11" ht="31.5" x14ac:dyDescent="0.25">
      <c r="A2934" s="4" t="s">
        <v>306</v>
      </c>
      <c r="B2934" s="4" t="s">
        <v>34</v>
      </c>
      <c r="C2934" s="4" t="s">
        <v>35</v>
      </c>
      <c r="D2934" s="4" t="s">
        <v>1124</v>
      </c>
      <c r="E2934" s="4" t="s">
        <v>15</v>
      </c>
      <c r="F2934" s="14" t="s">
        <v>560</v>
      </c>
      <c r="G2934" s="5">
        <f>G2935</f>
        <v>15800</v>
      </c>
      <c r="H2934" s="5">
        <f t="shared" si="2037"/>
        <v>0</v>
      </c>
      <c r="I2934" s="5">
        <f t="shared" si="2037"/>
        <v>0</v>
      </c>
      <c r="J2934" s="5">
        <f t="shared" si="2037"/>
        <v>0</v>
      </c>
      <c r="K2934" s="19"/>
    </row>
    <row r="2935" spans="1:11" ht="31.5" x14ac:dyDescent="0.25">
      <c r="A2935" s="4" t="s">
        <v>306</v>
      </c>
      <c r="B2935" s="4" t="s">
        <v>34</v>
      </c>
      <c r="C2935" s="4" t="s">
        <v>35</v>
      </c>
      <c r="D2935" s="4" t="s">
        <v>1124</v>
      </c>
      <c r="E2935" s="4" t="s">
        <v>16</v>
      </c>
      <c r="F2935" s="14" t="s">
        <v>561</v>
      </c>
      <c r="G2935" s="5">
        <v>15800</v>
      </c>
      <c r="H2935" s="5">
        <v>0</v>
      </c>
      <c r="I2935" s="5">
        <v>0</v>
      </c>
      <c r="J2935" s="5"/>
      <c r="K2935" s="19"/>
    </row>
    <row r="2936" spans="1:11" ht="63" x14ac:dyDescent="0.25">
      <c r="A2936" s="4" t="s">
        <v>306</v>
      </c>
      <c r="B2936" s="4" t="s">
        <v>34</v>
      </c>
      <c r="C2936" s="4" t="s">
        <v>35</v>
      </c>
      <c r="D2936" s="4" t="s">
        <v>1063</v>
      </c>
      <c r="E2936" s="4"/>
      <c r="F2936" s="14" t="s">
        <v>659</v>
      </c>
      <c r="G2936" s="5">
        <f>G2937</f>
        <v>233000</v>
      </c>
      <c r="H2936" s="5">
        <f t="shared" ref="H2936:J2937" si="2038">H2937</f>
        <v>233000</v>
      </c>
      <c r="I2936" s="5">
        <f t="shared" si="2038"/>
        <v>0</v>
      </c>
      <c r="J2936" s="5">
        <f t="shared" si="2038"/>
        <v>0</v>
      </c>
      <c r="K2936" s="19"/>
    </row>
    <row r="2937" spans="1:11" ht="31.5" x14ac:dyDescent="0.25">
      <c r="A2937" s="4" t="s">
        <v>306</v>
      </c>
      <c r="B2937" s="4" t="s">
        <v>34</v>
      </c>
      <c r="C2937" s="4" t="s">
        <v>35</v>
      </c>
      <c r="D2937" s="4" t="s">
        <v>1063</v>
      </c>
      <c r="E2937" s="4" t="s">
        <v>15</v>
      </c>
      <c r="F2937" s="14" t="s">
        <v>560</v>
      </c>
      <c r="G2937" s="5">
        <f>G2938</f>
        <v>233000</v>
      </c>
      <c r="H2937" s="5">
        <f t="shared" si="2038"/>
        <v>233000</v>
      </c>
      <c r="I2937" s="5">
        <f t="shared" si="2038"/>
        <v>0</v>
      </c>
      <c r="J2937" s="5">
        <f t="shared" si="2038"/>
        <v>0</v>
      </c>
      <c r="K2937" s="19"/>
    </row>
    <row r="2938" spans="1:11" ht="31.5" x14ac:dyDescent="0.25">
      <c r="A2938" s="4" t="s">
        <v>306</v>
      </c>
      <c r="B2938" s="4" t="s">
        <v>34</v>
      </c>
      <c r="C2938" s="4" t="s">
        <v>35</v>
      </c>
      <c r="D2938" s="4" t="s">
        <v>1063</v>
      </c>
      <c r="E2938" s="4" t="s">
        <v>16</v>
      </c>
      <c r="F2938" s="14" t="s">
        <v>561</v>
      </c>
      <c r="G2938" s="5">
        <v>233000</v>
      </c>
      <c r="H2938" s="5">
        <v>233000</v>
      </c>
      <c r="I2938" s="5">
        <v>0</v>
      </c>
      <c r="J2938" s="5"/>
      <c r="K2938" s="19"/>
    </row>
    <row r="2939" spans="1:11" ht="63" x14ac:dyDescent="0.25">
      <c r="A2939" s="4" t="s">
        <v>306</v>
      </c>
      <c r="B2939" s="4" t="s">
        <v>34</v>
      </c>
      <c r="C2939" s="4" t="s">
        <v>35</v>
      </c>
      <c r="D2939" s="4" t="s">
        <v>327</v>
      </c>
      <c r="E2939" s="4"/>
      <c r="F2939" s="14" t="s">
        <v>1065</v>
      </c>
      <c r="G2939" s="5">
        <f>G2940</f>
        <v>2259263.7999999998</v>
      </c>
      <c r="H2939" s="5">
        <f t="shared" ref="H2939:J2942" si="2039">H2940</f>
        <v>936232.6</v>
      </c>
      <c r="I2939" s="5">
        <f t="shared" si="2039"/>
        <v>0</v>
      </c>
      <c r="J2939" s="5">
        <f t="shared" si="2039"/>
        <v>0</v>
      </c>
      <c r="K2939" s="19"/>
    </row>
    <row r="2940" spans="1:11" ht="47.25" x14ac:dyDescent="0.25">
      <c r="A2940" s="4" t="s">
        <v>306</v>
      </c>
      <c r="B2940" s="4" t="s">
        <v>34</v>
      </c>
      <c r="C2940" s="4" t="s">
        <v>35</v>
      </c>
      <c r="D2940" s="4" t="s">
        <v>326</v>
      </c>
      <c r="E2940" s="4"/>
      <c r="F2940" s="14" t="s">
        <v>1066</v>
      </c>
      <c r="G2940" s="5">
        <f>G2941</f>
        <v>2259263.7999999998</v>
      </c>
      <c r="H2940" s="5">
        <f t="shared" si="2039"/>
        <v>936232.6</v>
      </c>
      <c r="I2940" s="5">
        <f t="shared" si="2039"/>
        <v>0</v>
      </c>
      <c r="J2940" s="5">
        <f t="shared" si="2039"/>
        <v>0</v>
      </c>
      <c r="K2940" s="19"/>
    </row>
    <row r="2941" spans="1:11" ht="78.75" x14ac:dyDescent="0.25">
      <c r="A2941" s="4" t="s">
        <v>306</v>
      </c>
      <c r="B2941" s="4" t="s">
        <v>34</v>
      </c>
      <c r="C2941" s="4" t="s">
        <v>35</v>
      </c>
      <c r="D2941" s="4" t="s">
        <v>1064</v>
      </c>
      <c r="E2941" s="4"/>
      <c r="F2941" s="14" t="s">
        <v>1269</v>
      </c>
      <c r="G2941" s="5">
        <f>G2942</f>
        <v>2259263.7999999998</v>
      </c>
      <c r="H2941" s="5">
        <f t="shared" si="2039"/>
        <v>936232.6</v>
      </c>
      <c r="I2941" s="5">
        <f t="shared" si="2039"/>
        <v>0</v>
      </c>
      <c r="J2941" s="5">
        <f t="shared" si="2039"/>
        <v>0</v>
      </c>
      <c r="K2941" s="19"/>
    </row>
    <row r="2942" spans="1:11" ht="31.5" x14ac:dyDescent="0.25">
      <c r="A2942" s="4" t="s">
        <v>306</v>
      </c>
      <c r="B2942" s="4" t="s">
        <v>34</v>
      </c>
      <c r="C2942" s="4" t="s">
        <v>35</v>
      </c>
      <c r="D2942" s="4" t="s">
        <v>1064</v>
      </c>
      <c r="E2942" s="4" t="s">
        <v>280</v>
      </c>
      <c r="F2942" s="14" t="s">
        <v>568</v>
      </c>
      <c r="G2942" s="5">
        <f>G2943</f>
        <v>2259263.7999999998</v>
      </c>
      <c r="H2942" s="5">
        <f t="shared" si="2039"/>
        <v>936232.6</v>
      </c>
      <c r="I2942" s="5">
        <f t="shared" si="2039"/>
        <v>0</v>
      </c>
      <c r="J2942" s="5">
        <f t="shared" si="2039"/>
        <v>0</v>
      </c>
      <c r="K2942" s="19"/>
    </row>
    <row r="2943" spans="1:11" x14ac:dyDescent="0.25">
      <c r="A2943" s="4" t="s">
        <v>306</v>
      </c>
      <c r="B2943" s="4" t="s">
        <v>34</v>
      </c>
      <c r="C2943" s="4" t="s">
        <v>35</v>
      </c>
      <c r="D2943" s="4" t="s">
        <v>1064</v>
      </c>
      <c r="E2943" s="4" t="s">
        <v>279</v>
      </c>
      <c r="F2943" s="14" t="s">
        <v>569</v>
      </c>
      <c r="G2943" s="5">
        <v>2259263.7999999998</v>
      </c>
      <c r="H2943" s="5">
        <v>936232.6</v>
      </c>
      <c r="I2943" s="5">
        <v>0</v>
      </c>
      <c r="J2943" s="5"/>
      <c r="K2943" s="19"/>
    </row>
    <row r="2944" spans="1:11" s="10" customFormat="1" x14ac:dyDescent="0.25">
      <c r="A2944" s="9" t="s">
        <v>306</v>
      </c>
      <c r="B2944" s="9" t="s">
        <v>34</v>
      </c>
      <c r="C2944" s="9" t="s">
        <v>97</v>
      </c>
      <c r="D2944" s="9"/>
      <c r="E2944" s="9"/>
      <c r="F2944" s="13" t="s">
        <v>538</v>
      </c>
      <c r="G2944" s="11">
        <f>G2945</f>
        <v>2962920.2</v>
      </c>
      <c r="H2944" s="11">
        <f t="shared" ref="H2944:J2944" si="2040">H2945</f>
        <v>4237037.4000000004</v>
      </c>
      <c r="I2944" s="11">
        <f t="shared" si="2040"/>
        <v>4646232.5999999996</v>
      </c>
      <c r="J2944" s="11">
        <f t="shared" si="2040"/>
        <v>0</v>
      </c>
      <c r="K2944" s="18"/>
    </row>
    <row r="2945" spans="1:11" ht="31.5" x14ac:dyDescent="0.25">
      <c r="A2945" s="4" t="s">
        <v>306</v>
      </c>
      <c r="B2945" s="4" t="s">
        <v>34</v>
      </c>
      <c r="C2945" s="4" t="s">
        <v>97</v>
      </c>
      <c r="D2945" s="4" t="s">
        <v>206</v>
      </c>
      <c r="E2945" s="4"/>
      <c r="F2945" s="14" t="s">
        <v>1061</v>
      </c>
      <c r="G2945" s="5">
        <f>G2946+G2964+G3039+G3048</f>
        <v>2962920.2</v>
      </c>
      <c r="H2945" s="5">
        <f>H2946+H2964+H3039+H3048</f>
        <v>4237037.4000000004</v>
      </c>
      <c r="I2945" s="5">
        <f>I2946+I2964+I3039+I3048</f>
        <v>4646232.5999999996</v>
      </c>
      <c r="J2945" s="5">
        <f>J2946+J2964+J3039+J3048</f>
        <v>0</v>
      </c>
      <c r="K2945" s="19"/>
    </row>
    <row r="2946" spans="1:11" ht="31.5" x14ac:dyDescent="0.25">
      <c r="A2946" s="4" t="s">
        <v>306</v>
      </c>
      <c r="B2946" s="4" t="s">
        <v>34</v>
      </c>
      <c r="C2946" s="4" t="s">
        <v>97</v>
      </c>
      <c r="D2946" s="4" t="s">
        <v>207</v>
      </c>
      <c r="E2946" s="4"/>
      <c r="F2946" s="14" t="s">
        <v>1379</v>
      </c>
      <c r="G2946" s="5">
        <f>G2947+G2954+G2957</f>
        <v>746979.60000000009</v>
      </c>
      <c r="H2946" s="5">
        <f t="shared" ref="H2946:J2946" si="2041">H2947+H2954+H2957</f>
        <v>1139500.8999999999</v>
      </c>
      <c r="I2946" s="5">
        <f t="shared" si="2041"/>
        <v>1424731.5</v>
      </c>
      <c r="J2946" s="5">
        <f t="shared" si="2041"/>
        <v>0</v>
      </c>
      <c r="K2946" s="19"/>
    </row>
    <row r="2947" spans="1:11" ht="47.25" x14ac:dyDescent="0.25">
      <c r="A2947" s="4" t="s">
        <v>306</v>
      </c>
      <c r="B2947" s="4" t="s">
        <v>34</v>
      </c>
      <c r="C2947" s="4" t="s">
        <v>97</v>
      </c>
      <c r="D2947" s="4" t="s">
        <v>208</v>
      </c>
      <c r="E2947" s="4"/>
      <c r="F2947" s="14" t="s">
        <v>1263</v>
      </c>
      <c r="G2947" s="5">
        <f>G2948+G2951</f>
        <v>84014.200000000012</v>
      </c>
      <c r="H2947" s="5">
        <f t="shared" ref="H2947:J2947" si="2042">H2948+H2951</f>
        <v>84309.6</v>
      </c>
      <c r="I2947" s="5">
        <f t="shared" si="2042"/>
        <v>84760.6</v>
      </c>
      <c r="J2947" s="5">
        <f t="shared" si="2042"/>
        <v>0</v>
      </c>
      <c r="K2947" s="19"/>
    </row>
    <row r="2948" spans="1:11" x14ac:dyDescent="0.25">
      <c r="A2948" s="4" t="s">
        <v>306</v>
      </c>
      <c r="B2948" s="4" t="s">
        <v>34</v>
      </c>
      <c r="C2948" s="4" t="s">
        <v>97</v>
      </c>
      <c r="D2948" s="4" t="s">
        <v>200</v>
      </c>
      <c r="E2948" s="4"/>
      <c r="F2948" s="14" t="s">
        <v>638</v>
      </c>
      <c r="G2948" s="5">
        <f t="shared" ref="G2948:I2949" si="2043">G2949</f>
        <v>14280.1</v>
      </c>
      <c r="H2948" s="5">
        <f t="shared" si="2043"/>
        <v>14575.5</v>
      </c>
      <c r="I2948" s="5">
        <f t="shared" si="2043"/>
        <v>15026.5</v>
      </c>
      <c r="J2948" s="5">
        <f t="shared" ref="J2948:J2949" si="2044">J2949</f>
        <v>0</v>
      </c>
      <c r="K2948" s="19"/>
    </row>
    <row r="2949" spans="1:11" ht="31.5" x14ac:dyDescent="0.25">
      <c r="A2949" s="4" t="s">
        <v>306</v>
      </c>
      <c r="B2949" s="4" t="s">
        <v>34</v>
      </c>
      <c r="C2949" s="4" t="s">
        <v>97</v>
      </c>
      <c r="D2949" s="4" t="s">
        <v>200</v>
      </c>
      <c r="E2949" s="4" t="s">
        <v>15</v>
      </c>
      <c r="F2949" s="14" t="s">
        <v>560</v>
      </c>
      <c r="G2949" s="5">
        <f t="shared" si="2043"/>
        <v>14280.1</v>
      </c>
      <c r="H2949" s="5">
        <f t="shared" si="2043"/>
        <v>14575.5</v>
      </c>
      <c r="I2949" s="5">
        <f t="shared" si="2043"/>
        <v>15026.5</v>
      </c>
      <c r="J2949" s="5">
        <f t="shared" si="2044"/>
        <v>0</v>
      </c>
      <c r="K2949" s="19"/>
    </row>
    <row r="2950" spans="1:11" ht="31.5" x14ac:dyDescent="0.25">
      <c r="A2950" s="4" t="s">
        <v>306</v>
      </c>
      <c r="B2950" s="4" t="s">
        <v>34</v>
      </c>
      <c r="C2950" s="4" t="s">
        <v>97</v>
      </c>
      <c r="D2950" s="4" t="s">
        <v>200</v>
      </c>
      <c r="E2950" s="4" t="s">
        <v>16</v>
      </c>
      <c r="F2950" s="14" t="s">
        <v>561</v>
      </c>
      <c r="G2950" s="5">
        <v>14280.1</v>
      </c>
      <c r="H2950" s="5">
        <v>14575.5</v>
      </c>
      <c r="I2950" s="5">
        <v>15026.5</v>
      </c>
      <c r="J2950" s="5"/>
      <c r="K2950" s="19"/>
    </row>
    <row r="2951" spans="1:11" ht="47.25" x14ac:dyDescent="0.25">
      <c r="A2951" s="4" t="s">
        <v>306</v>
      </c>
      <c r="B2951" s="4" t="s">
        <v>34</v>
      </c>
      <c r="C2951" s="4" t="s">
        <v>97</v>
      </c>
      <c r="D2951" s="4" t="s">
        <v>309</v>
      </c>
      <c r="E2951" s="4"/>
      <c r="F2951" s="14" t="s">
        <v>640</v>
      </c>
      <c r="G2951" s="5">
        <f t="shared" ref="G2951:I2952" si="2045">G2952</f>
        <v>69734.100000000006</v>
      </c>
      <c r="H2951" s="5">
        <f t="shared" si="2045"/>
        <v>69734.100000000006</v>
      </c>
      <c r="I2951" s="5">
        <f t="shared" si="2045"/>
        <v>69734.100000000006</v>
      </c>
      <c r="J2951" s="5">
        <f t="shared" ref="J2951:J2952" si="2046">J2952</f>
        <v>0</v>
      </c>
      <c r="K2951" s="19"/>
    </row>
    <row r="2952" spans="1:11" x14ac:dyDescent="0.25">
      <c r="A2952" s="4" t="s">
        <v>306</v>
      </c>
      <c r="B2952" s="4" t="s">
        <v>34</v>
      </c>
      <c r="C2952" s="4" t="s">
        <v>97</v>
      </c>
      <c r="D2952" s="4" t="s">
        <v>309</v>
      </c>
      <c r="E2952" s="4" t="s">
        <v>17</v>
      </c>
      <c r="F2952" s="14" t="s">
        <v>576</v>
      </c>
      <c r="G2952" s="5">
        <f t="shared" si="2045"/>
        <v>69734.100000000006</v>
      </c>
      <c r="H2952" s="5">
        <f t="shared" si="2045"/>
        <v>69734.100000000006</v>
      </c>
      <c r="I2952" s="5">
        <f t="shared" si="2045"/>
        <v>69734.100000000006</v>
      </c>
      <c r="J2952" s="5">
        <f t="shared" si="2046"/>
        <v>0</v>
      </c>
      <c r="K2952" s="19"/>
    </row>
    <row r="2953" spans="1:11" ht="63" x14ac:dyDescent="0.25">
      <c r="A2953" s="4" t="s">
        <v>306</v>
      </c>
      <c r="B2953" s="4" t="s">
        <v>34</v>
      </c>
      <c r="C2953" s="4" t="s">
        <v>97</v>
      </c>
      <c r="D2953" s="4" t="s">
        <v>309</v>
      </c>
      <c r="E2953" s="4" t="s">
        <v>205</v>
      </c>
      <c r="F2953" s="14" t="s">
        <v>577</v>
      </c>
      <c r="G2953" s="5">
        <v>69734.100000000006</v>
      </c>
      <c r="H2953" s="5">
        <v>69734.100000000006</v>
      </c>
      <c r="I2953" s="5">
        <v>69734.100000000006</v>
      </c>
      <c r="J2953" s="5"/>
      <c r="K2953" s="19"/>
    </row>
    <row r="2954" spans="1:11" ht="47.25" x14ac:dyDescent="0.25">
      <c r="A2954" s="4" t="s">
        <v>306</v>
      </c>
      <c r="B2954" s="4" t="s">
        <v>34</v>
      </c>
      <c r="C2954" s="4" t="s">
        <v>97</v>
      </c>
      <c r="D2954" s="4" t="s">
        <v>310</v>
      </c>
      <c r="E2954" s="4"/>
      <c r="F2954" s="14" t="s">
        <v>1264</v>
      </c>
      <c r="G2954" s="5">
        <f t="shared" ref="G2954:I2955" si="2047">G2955</f>
        <v>78270.900000000009</v>
      </c>
      <c r="H2954" s="5">
        <f t="shared" si="2047"/>
        <v>48251.1</v>
      </c>
      <c r="I2954" s="5">
        <f t="shared" si="2047"/>
        <v>48251.1</v>
      </c>
      <c r="J2954" s="5">
        <f t="shared" ref="J2954:J2955" si="2048">J2955</f>
        <v>0</v>
      </c>
      <c r="K2954" s="19"/>
    </row>
    <row r="2955" spans="1:11" ht="31.5" x14ac:dyDescent="0.25">
      <c r="A2955" s="4" t="s">
        <v>306</v>
      </c>
      <c r="B2955" s="4" t="s">
        <v>34</v>
      </c>
      <c r="C2955" s="4" t="s">
        <v>97</v>
      </c>
      <c r="D2955" s="4" t="s">
        <v>310</v>
      </c>
      <c r="E2955" s="4" t="s">
        <v>15</v>
      </c>
      <c r="F2955" s="14" t="s">
        <v>560</v>
      </c>
      <c r="G2955" s="5">
        <f t="shared" si="2047"/>
        <v>78270.900000000009</v>
      </c>
      <c r="H2955" s="5">
        <f t="shared" si="2047"/>
        <v>48251.1</v>
      </c>
      <c r="I2955" s="5">
        <f t="shared" si="2047"/>
        <v>48251.1</v>
      </c>
      <c r="J2955" s="5">
        <f t="shared" si="2048"/>
        <v>0</v>
      </c>
      <c r="K2955" s="19"/>
    </row>
    <row r="2956" spans="1:11" ht="31.5" x14ac:dyDescent="0.25">
      <c r="A2956" s="4" t="s">
        <v>306</v>
      </c>
      <c r="B2956" s="4" t="s">
        <v>34</v>
      </c>
      <c r="C2956" s="4" t="s">
        <v>97</v>
      </c>
      <c r="D2956" s="4" t="s">
        <v>310</v>
      </c>
      <c r="E2956" s="4" t="s">
        <v>16</v>
      </c>
      <c r="F2956" s="14" t="s">
        <v>561</v>
      </c>
      <c r="G2956" s="5">
        <v>78270.900000000009</v>
      </c>
      <c r="H2956" s="5">
        <v>48251.1</v>
      </c>
      <c r="I2956" s="5">
        <v>48251.1</v>
      </c>
      <c r="J2956" s="5"/>
      <c r="K2956" s="19"/>
    </row>
    <row r="2957" spans="1:11" ht="63" x14ac:dyDescent="0.25">
      <c r="A2957" s="4" t="s">
        <v>306</v>
      </c>
      <c r="B2957" s="4" t="s">
        <v>34</v>
      </c>
      <c r="C2957" s="4" t="s">
        <v>97</v>
      </c>
      <c r="D2957" s="4" t="s">
        <v>325</v>
      </c>
      <c r="E2957" s="4"/>
      <c r="F2957" s="14" t="s">
        <v>1044</v>
      </c>
      <c r="G2957" s="5">
        <f t="shared" ref="G2957:I2957" si="2049">G2958+G2961</f>
        <v>584694.5</v>
      </c>
      <c r="H2957" s="5">
        <f t="shared" si="2049"/>
        <v>1006940.2</v>
      </c>
      <c r="I2957" s="5">
        <f t="shared" si="2049"/>
        <v>1291719.8</v>
      </c>
      <c r="J2957" s="5">
        <f t="shared" ref="J2957" si="2050">J2958+J2961</f>
        <v>0</v>
      </c>
      <c r="K2957" s="19"/>
    </row>
    <row r="2958" spans="1:11" ht="31.5" x14ac:dyDescent="0.25">
      <c r="A2958" s="4" t="s">
        <v>306</v>
      </c>
      <c r="B2958" s="4" t="s">
        <v>34</v>
      </c>
      <c r="C2958" s="4" t="s">
        <v>97</v>
      </c>
      <c r="D2958" s="4" t="s">
        <v>311</v>
      </c>
      <c r="E2958" s="4"/>
      <c r="F2958" s="14" t="s">
        <v>642</v>
      </c>
      <c r="G2958" s="5">
        <f t="shared" ref="G2958:I2959" si="2051">G2959</f>
        <v>423136.2</v>
      </c>
      <c r="H2958" s="5">
        <f t="shared" si="2051"/>
        <v>969312</v>
      </c>
      <c r="I2958" s="5">
        <f t="shared" si="2051"/>
        <v>1291719.8</v>
      </c>
      <c r="J2958" s="5">
        <f t="shared" ref="J2958:J2959" si="2052">J2959</f>
        <v>0</v>
      </c>
      <c r="K2958" s="19"/>
    </row>
    <row r="2959" spans="1:11" ht="31.5" x14ac:dyDescent="0.25">
      <c r="A2959" s="4" t="s">
        <v>306</v>
      </c>
      <c r="B2959" s="4" t="s">
        <v>34</v>
      </c>
      <c r="C2959" s="4" t="s">
        <v>97</v>
      </c>
      <c r="D2959" s="4" t="s">
        <v>311</v>
      </c>
      <c r="E2959" s="4" t="s">
        <v>15</v>
      </c>
      <c r="F2959" s="14" t="s">
        <v>560</v>
      </c>
      <c r="G2959" s="5">
        <f t="shared" si="2051"/>
        <v>423136.2</v>
      </c>
      <c r="H2959" s="5">
        <f t="shared" si="2051"/>
        <v>969312</v>
      </c>
      <c r="I2959" s="5">
        <f t="shared" si="2051"/>
        <v>1291719.8</v>
      </c>
      <c r="J2959" s="5">
        <f t="shared" si="2052"/>
        <v>0</v>
      </c>
      <c r="K2959" s="19"/>
    </row>
    <row r="2960" spans="1:11" ht="31.5" x14ac:dyDescent="0.25">
      <c r="A2960" s="4" t="s">
        <v>306</v>
      </c>
      <c r="B2960" s="4" t="s">
        <v>34</v>
      </c>
      <c r="C2960" s="4" t="s">
        <v>97</v>
      </c>
      <c r="D2960" s="4" t="s">
        <v>311</v>
      </c>
      <c r="E2960" s="4" t="s">
        <v>16</v>
      </c>
      <c r="F2960" s="14" t="s">
        <v>561</v>
      </c>
      <c r="G2960" s="5">
        <v>423136.2</v>
      </c>
      <c r="H2960" s="5">
        <v>969312</v>
      </c>
      <c r="I2960" s="5">
        <v>1291719.8</v>
      </c>
      <c r="J2960" s="5"/>
      <c r="K2960" s="19"/>
    </row>
    <row r="2961" spans="1:11" ht="63" x14ac:dyDescent="0.25">
      <c r="A2961" s="4" t="s">
        <v>306</v>
      </c>
      <c r="B2961" s="4" t="s">
        <v>34</v>
      </c>
      <c r="C2961" s="4" t="s">
        <v>97</v>
      </c>
      <c r="D2961" s="4" t="s">
        <v>312</v>
      </c>
      <c r="E2961" s="4"/>
      <c r="F2961" s="14" t="s">
        <v>641</v>
      </c>
      <c r="G2961" s="5">
        <f t="shared" ref="G2961:I2962" si="2053">G2962</f>
        <v>161558.29999999999</v>
      </c>
      <c r="H2961" s="5">
        <f t="shared" si="2053"/>
        <v>37628.199999999997</v>
      </c>
      <c r="I2961" s="5">
        <f t="shared" si="2053"/>
        <v>0</v>
      </c>
      <c r="J2961" s="5">
        <f t="shared" ref="J2961:J2962" si="2054">J2962</f>
        <v>0</v>
      </c>
      <c r="K2961" s="19"/>
    </row>
    <row r="2962" spans="1:11" ht="31.5" x14ac:dyDescent="0.25">
      <c r="A2962" s="4" t="s">
        <v>306</v>
      </c>
      <c r="B2962" s="4" t="s">
        <v>34</v>
      </c>
      <c r="C2962" s="4" t="s">
        <v>97</v>
      </c>
      <c r="D2962" s="4" t="s">
        <v>312</v>
      </c>
      <c r="E2962" s="4" t="s">
        <v>15</v>
      </c>
      <c r="F2962" s="14" t="s">
        <v>560</v>
      </c>
      <c r="G2962" s="5">
        <f t="shared" si="2053"/>
        <v>161558.29999999999</v>
      </c>
      <c r="H2962" s="5">
        <f t="shared" si="2053"/>
        <v>37628.199999999997</v>
      </c>
      <c r="I2962" s="5">
        <f t="shared" si="2053"/>
        <v>0</v>
      </c>
      <c r="J2962" s="5">
        <f t="shared" si="2054"/>
        <v>0</v>
      </c>
      <c r="K2962" s="19"/>
    </row>
    <row r="2963" spans="1:11" ht="31.5" x14ac:dyDescent="0.25">
      <c r="A2963" s="4" t="s">
        <v>306</v>
      </c>
      <c r="B2963" s="4" t="s">
        <v>34</v>
      </c>
      <c r="C2963" s="4" t="s">
        <v>97</v>
      </c>
      <c r="D2963" s="4" t="s">
        <v>312</v>
      </c>
      <c r="E2963" s="4" t="s">
        <v>16</v>
      </c>
      <c r="F2963" s="14" t="s">
        <v>561</v>
      </c>
      <c r="G2963" s="5">
        <v>161558.29999999999</v>
      </c>
      <c r="H2963" s="5">
        <v>37628.199999999997</v>
      </c>
      <c r="I2963" s="5">
        <v>0</v>
      </c>
      <c r="J2963" s="5"/>
      <c r="K2963" s="19"/>
    </row>
    <row r="2964" spans="1:11" ht="63" x14ac:dyDescent="0.25">
      <c r="A2964" s="4" t="s">
        <v>306</v>
      </c>
      <c r="B2964" s="4" t="s">
        <v>34</v>
      </c>
      <c r="C2964" s="4" t="s">
        <v>97</v>
      </c>
      <c r="D2964" s="4" t="s">
        <v>327</v>
      </c>
      <c r="E2964" s="4"/>
      <c r="F2964" s="14" t="s">
        <v>1382</v>
      </c>
      <c r="G2964" s="5">
        <f>G2965+G3035</f>
        <v>1945859.3000000003</v>
      </c>
      <c r="H2964" s="5">
        <f t="shared" ref="H2964:J2964" si="2055">H2965+H3035</f>
        <v>2834370.8000000003</v>
      </c>
      <c r="I2964" s="5">
        <f t="shared" si="2055"/>
        <v>2970367.6</v>
      </c>
      <c r="J2964" s="5">
        <f t="shared" si="2055"/>
        <v>0</v>
      </c>
      <c r="K2964" s="19"/>
    </row>
    <row r="2965" spans="1:11" ht="47.25" x14ac:dyDescent="0.25">
      <c r="A2965" s="4" t="s">
        <v>306</v>
      </c>
      <c r="B2965" s="4" t="s">
        <v>34</v>
      </c>
      <c r="C2965" s="4" t="s">
        <v>97</v>
      </c>
      <c r="D2965" s="4" t="s">
        <v>326</v>
      </c>
      <c r="E2965" s="4"/>
      <c r="F2965" s="14" t="s">
        <v>1383</v>
      </c>
      <c r="G2965" s="5">
        <f>G2969+G2984+G2993+G2996+G2999+G3002+G3005+G3011+G3017+G3020+G3023+G3026+G3029+G3032+G2972+G2966+G3014+G2975+G2978+G2981+G2987+G3008+G2990</f>
        <v>1937859.3000000003</v>
      </c>
      <c r="H2965" s="5">
        <f t="shared" ref="H2965:J2965" si="2056">H2969+H2984+H2993+H2996+H2999+H3002+H3005+H3011+H3017+H3020+H3023+H3026+H3029+H3032+H2972+H2966+H3014+H2975+H2978+H2981+H2987+H3008+H2990</f>
        <v>2794497.1</v>
      </c>
      <c r="I2965" s="5">
        <f t="shared" si="2056"/>
        <v>2970367.6</v>
      </c>
      <c r="J2965" s="5">
        <f t="shared" si="2056"/>
        <v>0</v>
      </c>
      <c r="K2965" s="19"/>
    </row>
    <row r="2966" spans="1:11" ht="63" x14ac:dyDescent="0.25">
      <c r="A2966" s="4" t="s">
        <v>306</v>
      </c>
      <c r="B2966" s="4" t="s">
        <v>34</v>
      </c>
      <c r="C2966" s="4" t="s">
        <v>97</v>
      </c>
      <c r="D2966" s="4" t="s">
        <v>954</v>
      </c>
      <c r="E2966" s="4"/>
      <c r="F2966" s="14" t="s">
        <v>963</v>
      </c>
      <c r="G2966" s="5">
        <f t="shared" ref="G2966:I2967" si="2057">G2967</f>
        <v>6397</v>
      </c>
      <c r="H2966" s="5">
        <f t="shared" si="2057"/>
        <v>0</v>
      </c>
      <c r="I2966" s="5">
        <f t="shared" si="2057"/>
        <v>0</v>
      </c>
      <c r="J2966" s="5">
        <f t="shared" ref="J2966:J2967" si="2058">J2967</f>
        <v>0</v>
      </c>
      <c r="K2966" s="19"/>
    </row>
    <row r="2967" spans="1:11" ht="31.5" x14ac:dyDescent="0.25">
      <c r="A2967" s="4" t="s">
        <v>306</v>
      </c>
      <c r="B2967" s="4" t="s">
        <v>34</v>
      </c>
      <c r="C2967" s="4" t="s">
        <v>97</v>
      </c>
      <c r="D2967" s="4" t="s">
        <v>954</v>
      </c>
      <c r="E2967" s="4" t="s">
        <v>280</v>
      </c>
      <c r="F2967" s="14" t="s">
        <v>568</v>
      </c>
      <c r="G2967" s="5">
        <f t="shared" si="2057"/>
        <v>6397</v>
      </c>
      <c r="H2967" s="5">
        <f t="shared" si="2057"/>
        <v>0</v>
      </c>
      <c r="I2967" s="5">
        <f t="shared" si="2057"/>
        <v>0</v>
      </c>
      <c r="J2967" s="5">
        <f t="shared" si="2058"/>
        <v>0</v>
      </c>
      <c r="K2967" s="19"/>
    </row>
    <row r="2968" spans="1:11" x14ac:dyDescent="0.25">
      <c r="A2968" s="4" t="s">
        <v>306</v>
      </c>
      <c r="B2968" s="4" t="s">
        <v>34</v>
      </c>
      <c r="C2968" s="4" t="s">
        <v>97</v>
      </c>
      <c r="D2968" s="4" t="s">
        <v>954</v>
      </c>
      <c r="E2968" s="4" t="s">
        <v>279</v>
      </c>
      <c r="F2968" s="14" t="s">
        <v>569</v>
      </c>
      <c r="G2968" s="5">
        <v>6397</v>
      </c>
      <c r="H2968" s="5">
        <v>0</v>
      </c>
      <c r="I2968" s="5">
        <v>0</v>
      </c>
      <c r="J2968" s="5"/>
      <c r="K2968" s="19"/>
    </row>
    <row r="2969" spans="1:11" ht="31.5" x14ac:dyDescent="0.25">
      <c r="A2969" s="4" t="s">
        <v>306</v>
      </c>
      <c r="B2969" s="4" t="s">
        <v>34</v>
      </c>
      <c r="C2969" s="4" t="s">
        <v>97</v>
      </c>
      <c r="D2969" s="4" t="s">
        <v>313</v>
      </c>
      <c r="E2969" s="4"/>
      <c r="F2969" s="14" t="s">
        <v>645</v>
      </c>
      <c r="G2969" s="5">
        <f t="shared" ref="G2969:I2970" si="2059">G2970</f>
        <v>14934.8</v>
      </c>
      <c r="H2969" s="5">
        <f t="shared" si="2059"/>
        <v>0</v>
      </c>
      <c r="I2969" s="5">
        <f t="shared" si="2059"/>
        <v>0</v>
      </c>
      <c r="J2969" s="5">
        <f t="shared" ref="J2969:J2970" si="2060">J2970</f>
        <v>0</v>
      </c>
      <c r="K2969" s="19"/>
    </row>
    <row r="2970" spans="1:11" ht="31.5" x14ac:dyDescent="0.25">
      <c r="A2970" s="4" t="s">
        <v>306</v>
      </c>
      <c r="B2970" s="4" t="s">
        <v>34</v>
      </c>
      <c r="C2970" s="4" t="s">
        <v>97</v>
      </c>
      <c r="D2970" s="4" t="s">
        <v>313</v>
      </c>
      <c r="E2970" s="4" t="s">
        <v>280</v>
      </c>
      <c r="F2970" s="14" t="s">
        <v>568</v>
      </c>
      <c r="G2970" s="5">
        <f t="shared" si="2059"/>
        <v>14934.8</v>
      </c>
      <c r="H2970" s="5">
        <f t="shared" si="2059"/>
        <v>0</v>
      </c>
      <c r="I2970" s="5">
        <f t="shared" si="2059"/>
        <v>0</v>
      </c>
      <c r="J2970" s="5">
        <f t="shared" si="2060"/>
        <v>0</v>
      </c>
      <c r="K2970" s="19"/>
    </row>
    <row r="2971" spans="1:11" x14ac:dyDescent="0.25">
      <c r="A2971" s="4" t="s">
        <v>306</v>
      </c>
      <c r="B2971" s="4" t="s">
        <v>34</v>
      </c>
      <c r="C2971" s="4" t="s">
        <v>97</v>
      </c>
      <c r="D2971" s="4" t="s">
        <v>313</v>
      </c>
      <c r="E2971" s="4" t="s">
        <v>279</v>
      </c>
      <c r="F2971" s="14" t="s">
        <v>569</v>
      </c>
      <c r="G2971" s="5">
        <v>14934.8</v>
      </c>
      <c r="H2971" s="5">
        <v>0</v>
      </c>
      <c r="I2971" s="5">
        <v>0</v>
      </c>
      <c r="J2971" s="5"/>
      <c r="K2971" s="19"/>
    </row>
    <row r="2972" spans="1:11" ht="31.5" x14ac:dyDescent="0.25">
      <c r="A2972" s="4" t="s">
        <v>306</v>
      </c>
      <c r="B2972" s="4" t="s">
        <v>34</v>
      </c>
      <c r="C2972" s="4" t="s">
        <v>97</v>
      </c>
      <c r="D2972" s="4" t="s">
        <v>953</v>
      </c>
      <c r="E2972" s="4"/>
      <c r="F2972" s="14" t="s">
        <v>964</v>
      </c>
      <c r="G2972" s="5">
        <f t="shared" ref="G2972:I2973" si="2061">G2973</f>
        <v>1213.5999999999999</v>
      </c>
      <c r="H2972" s="5">
        <f t="shared" si="2061"/>
        <v>0</v>
      </c>
      <c r="I2972" s="5">
        <f t="shared" si="2061"/>
        <v>0</v>
      </c>
      <c r="J2972" s="5">
        <f t="shared" ref="J2972:J2973" si="2062">J2973</f>
        <v>0</v>
      </c>
      <c r="K2972" s="19"/>
    </row>
    <row r="2973" spans="1:11" ht="31.5" x14ac:dyDescent="0.25">
      <c r="A2973" s="4" t="s">
        <v>306</v>
      </c>
      <c r="B2973" s="4" t="s">
        <v>34</v>
      </c>
      <c r="C2973" s="4" t="s">
        <v>97</v>
      </c>
      <c r="D2973" s="4" t="s">
        <v>953</v>
      </c>
      <c r="E2973" s="4" t="s">
        <v>280</v>
      </c>
      <c r="F2973" s="14" t="s">
        <v>568</v>
      </c>
      <c r="G2973" s="5">
        <f t="shared" si="2061"/>
        <v>1213.5999999999999</v>
      </c>
      <c r="H2973" s="5">
        <f t="shared" si="2061"/>
        <v>0</v>
      </c>
      <c r="I2973" s="5">
        <f t="shared" si="2061"/>
        <v>0</v>
      </c>
      <c r="J2973" s="5">
        <f t="shared" si="2062"/>
        <v>0</v>
      </c>
      <c r="K2973" s="19"/>
    </row>
    <row r="2974" spans="1:11" x14ac:dyDescent="0.25">
      <c r="A2974" s="4" t="s">
        <v>306</v>
      </c>
      <c r="B2974" s="4" t="s">
        <v>34</v>
      </c>
      <c r="C2974" s="4" t="s">
        <v>97</v>
      </c>
      <c r="D2974" s="4" t="s">
        <v>953</v>
      </c>
      <c r="E2974" s="4" t="s">
        <v>279</v>
      </c>
      <c r="F2974" s="14" t="s">
        <v>569</v>
      </c>
      <c r="G2974" s="5">
        <v>1213.5999999999999</v>
      </c>
      <c r="H2974" s="5">
        <v>0</v>
      </c>
      <c r="I2974" s="5">
        <v>0</v>
      </c>
      <c r="J2974" s="5"/>
      <c r="K2974" s="19"/>
    </row>
    <row r="2975" spans="1:11" ht="31.5" x14ac:dyDescent="0.25">
      <c r="A2975" s="4" t="s">
        <v>306</v>
      </c>
      <c r="B2975" s="4" t="s">
        <v>34</v>
      </c>
      <c r="C2975" s="4" t="s">
        <v>97</v>
      </c>
      <c r="D2975" s="4" t="s">
        <v>998</v>
      </c>
      <c r="E2975" s="4"/>
      <c r="F2975" s="14" t="s">
        <v>1014</v>
      </c>
      <c r="G2975" s="5">
        <f t="shared" ref="G2975:I2976" si="2063">G2976</f>
        <v>21398.400000000001</v>
      </c>
      <c r="H2975" s="5">
        <f t="shared" si="2063"/>
        <v>0</v>
      </c>
      <c r="I2975" s="5">
        <f t="shared" si="2063"/>
        <v>0</v>
      </c>
      <c r="J2975" s="5">
        <f t="shared" ref="J2975:J2976" si="2064">J2976</f>
        <v>0</v>
      </c>
      <c r="K2975" s="19"/>
    </row>
    <row r="2976" spans="1:11" ht="31.5" x14ac:dyDescent="0.25">
      <c r="A2976" s="4" t="s">
        <v>306</v>
      </c>
      <c r="B2976" s="4" t="s">
        <v>34</v>
      </c>
      <c r="C2976" s="4" t="s">
        <v>97</v>
      </c>
      <c r="D2976" s="4" t="s">
        <v>998</v>
      </c>
      <c r="E2976" s="4" t="s">
        <v>280</v>
      </c>
      <c r="F2976" s="14" t="s">
        <v>568</v>
      </c>
      <c r="G2976" s="5">
        <f t="shared" si="2063"/>
        <v>21398.400000000001</v>
      </c>
      <c r="H2976" s="5">
        <f t="shared" si="2063"/>
        <v>0</v>
      </c>
      <c r="I2976" s="5">
        <f t="shared" si="2063"/>
        <v>0</v>
      </c>
      <c r="J2976" s="5">
        <f t="shared" si="2064"/>
        <v>0</v>
      </c>
      <c r="K2976" s="19"/>
    </row>
    <row r="2977" spans="1:11" x14ac:dyDescent="0.25">
      <c r="A2977" s="4" t="s">
        <v>306</v>
      </c>
      <c r="B2977" s="4" t="s">
        <v>34</v>
      </c>
      <c r="C2977" s="4" t="s">
        <v>97</v>
      </c>
      <c r="D2977" s="4" t="s">
        <v>998</v>
      </c>
      <c r="E2977" s="4" t="s">
        <v>279</v>
      </c>
      <c r="F2977" s="14" t="s">
        <v>569</v>
      </c>
      <c r="G2977" s="5">
        <v>21398.400000000001</v>
      </c>
      <c r="H2977" s="5">
        <v>0</v>
      </c>
      <c r="I2977" s="5">
        <v>0</v>
      </c>
      <c r="J2977" s="5"/>
      <c r="K2977" s="19"/>
    </row>
    <row r="2978" spans="1:11" ht="31.5" x14ac:dyDescent="0.25">
      <c r="A2978" s="4" t="s">
        <v>306</v>
      </c>
      <c r="B2978" s="4" t="s">
        <v>34</v>
      </c>
      <c r="C2978" s="4" t="s">
        <v>97</v>
      </c>
      <c r="D2978" s="4" t="s">
        <v>999</v>
      </c>
      <c r="E2978" s="4"/>
      <c r="F2978" s="14" t="s">
        <v>1001</v>
      </c>
      <c r="G2978" s="5">
        <f t="shared" ref="G2978:I2979" si="2065">G2979</f>
        <v>12363.3</v>
      </c>
      <c r="H2978" s="5">
        <f t="shared" si="2065"/>
        <v>0</v>
      </c>
      <c r="I2978" s="5">
        <f t="shared" si="2065"/>
        <v>0</v>
      </c>
      <c r="J2978" s="5">
        <f t="shared" ref="J2978:J2979" si="2066">J2979</f>
        <v>0</v>
      </c>
      <c r="K2978" s="19"/>
    </row>
    <row r="2979" spans="1:11" ht="31.5" x14ac:dyDescent="0.25">
      <c r="A2979" s="4" t="s">
        <v>306</v>
      </c>
      <c r="B2979" s="4" t="s">
        <v>34</v>
      </c>
      <c r="C2979" s="4" t="s">
        <v>97</v>
      </c>
      <c r="D2979" s="4" t="s">
        <v>999</v>
      </c>
      <c r="E2979" s="4" t="s">
        <v>280</v>
      </c>
      <c r="F2979" s="14" t="s">
        <v>568</v>
      </c>
      <c r="G2979" s="5">
        <f t="shared" si="2065"/>
        <v>12363.3</v>
      </c>
      <c r="H2979" s="5">
        <f t="shared" si="2065"/>
        <v>0</v>
      </c>
      <c r="I2979" s="5">
        <f t="shared" si="2065"/>
        <v>0</v>
      </c>
      <c r="J2979" s="5">
        <f t="shared" si="2066"/>
        <v>0</v>
      </c>
      <c r="K2979" s="19"/>
    </row>
    <row r="2980" spans="1:11" x14ac:dyDescent="0.25">
      <c r="A2980" s="4" t="s">
        <v>306</v>
      </c>
      <c r="B2980" s="4" t="s">
        <v>34</v>
      </c>
      <c r="C2980" s="4" t="s">
        <v>97</v>
      </c>
      <c r="D2980" s="4" t="s">
        <v>999</v>
      </c>
      <c r="E2980" s="4" t="s">
        <v>279</v>
      </c>
      <c r="F2980" s="14" t="s">
        <v>569</v>
      </c>
      <c r="G2980" s="5">
        <v>12363.3</v>
      </c>
      <c r="H2980" s="5">
        <v>0</v>
      </c>
      <c r="I2980" s="5">
        <v>0</v>
      </c>
      <c r="J2980" s="5"/>
      <c r="K2980" s="19"/>
    </row>
    <row r="2981" spans="1:11" ht="47.25" x14ac:dyDescent="0.25">
      <c r="A2981" s="4" t="s">
        <v>306</v>
      </c>
      <c r="B2981" s="4" t="s">
        <v>34</v>
      </c>
      <c r="C2981" s="4" t="s">
        <v>97</v>
      </c>
      <c r="D2981" s="4" t="s">
        <v>1000</v>
      </c>
      <c r="E2981" s="4"/>
      <c r="F2981" s="14" t="s">
        <v>1002</v>
      </c>
      <c r="G2981" s="5">
        <f t="shared" ref="G2981:I2982" si="2067">G2982</f>
        <v>9666.2000000000007</v>
      </c>
      <c r="H2981" s="5">
        <f t="shared" si="2067"/>
        <v>0</v>
      </c>
      <c r="I2981" s="5">
        <f t="shared" si="2067"/>
        <v>0</v>
      </c>
      <c r="J2981" s="5">
        <f t="shared" ref="J2981:J2982" si="2068">J2982</f>
        <v>0</v>
      </c>
      <c r="K2981" s="19"/>
    </row>
    <row r="2982" spans="1:11" ht="31.5" x14ac:dyDescent="0.25">
      <c r="A2982" s="4" t="s">
        <v>306</v>
      </c>
      <c r="B2982" s="4" t="s">
        <v>34</v>
      </c>
      <c r="C2982" s="4" t="s">
        <v>97</v>
      </c>
      <c r="D2982" s="4" t="s">
        <v>1000</v>
      </c>
      <c r="E2982" s="4" t="s">
        <v>280</v>
      </c>
      <c r="F2982" s="14" t="s">
        <v>568</v>
      </c>
      <c r="G2982" s="5">
        <f t="shared" si="2067"/>
        <v>9666.2000000000007</v>
      </c>
      <c r="H2982" s="5">
        <f t="shared" si="2067"/>
        <v>0</v>
      </c>
      <c r="I2982" s="5">
        <f t="shared" si="2067"/>
        <v>0</v>
      </c>
      <c r="J2982" s="5">
        <f t="shared" si="2068"/>
        <v>0</v>
      </c>
      <c r="K2982" s="19"/>
    </row>
    <row r="2983" spans="1:11" x14ac:dyDescent="0.25">
      <c r="A2983" s="4" t="s">
        <v>306</v>
      </c>
      <c r="B2983" s="4" t="s">
        <v>34</v>
      </c>
      <c r="C2983" s="4" t="s">
        <v>97</v>
      </c>
      <c r="D2983" s="4" t="s">
        <v>1000</v>
      </c>
      <c r="E2983" s="4" t="s">
        <v>279</v>
      </c>
      <c r="F2983" s="14" t="s">
        <v>569</v>
      </c>
      <c r="G2983" s="5">
        <v>9666.2000000000007</v>
      </c>
      <c r="H2983" s="5">
        <v>0</v>
      </c>
      <c r="I2983" s="5">
        <v>0</v>
      </c>
      <c r="J2983" s="5"/>
      <c r="K2983" s="19"/>
    </row>
    <row r="2984" spans="1:11" ht="94.5" x14ac:dyDescent="0.25">
      <c r="A2984" s="4" t="s">
        <v>306</v>
      </c>
      <c r="B2984" s="4" t="s">
        <v>34</v>
      </c>
      <c r="C2984" s="4" t="s">
        <v>97</v>
      </c>
      <c r="D2984" s="4" t="s">
        <v>314</v>
      </c>
      <c r="E2984" s="4"/>
      <c r="F2984" s="14" t="s">
        <v>646</v>
      </c>
      <c r="G2984" s="5">
        <f t="shared" ref="G2984:I2985" si="2069">G2985</f>
        <v>35136.400000000001</v>
      </c>
      <c r="H2984" s="5">
        <f t="shared" si="2069"/>
        <v>0</v>
      </c>
      <c r="I2984" s="5">
        <f t="shared" si="2069"/>
        <v>0</v>
      </c>
      <c r="J2984" s="5">
        <f t="shared" ref="J2984:J2985" si="2070">J2985</f>
        <v>0</v>
      </c>
      <c r="K2984" s="19"/>
    </row>
    <row r="2985" spans="1:11" ht="31.5" x14ac:dyDescent="0.25">
      <c r="A2985" s="4" t="s">
        <v>306</v>
      </c>
      <c r="B2985" s="4" t="s">
        <v>34</v>
      </c>
      <c r="C2985" s="4" t="s">
        <v>97</v>
      </c>
      <c r="D2985" s="4" t="s">
        <v>314</v>
      </c>
      <c r="E2985" s="4" t="s">
        <v>280</v>
      </c>
      <c r="F2985" s="14" t="s">
        <v>568</v>
      </c>
      <c r="G2985" s="5">
        <f t="shared" si="2069"/>
        <v>35136.400000000001</v>
      </c>
      <c r="H2985" s="5">
        <f t="shared" si="2069"/>
        <v>0</v>
      </c>
      <c r="I2985" s="5">
        <f t="shared" si="2069"/>
        <v>0</v>
      </c>
      <c r="J2985" s="5">
        <f t="shared" si="2070"/>
        <v>0</v>
      </c>
      <c r="K2985" s="19"/>
    </row>
    <row r="2986" spans="1:11" x14ac:dyDescent="0.25">
      <c r="A2986" s="4" t="s">
        <v>306</v>
      </c>
      <c r="B2986" s="4" t="s">
        <v>34</v>
      </c>
      <c r="C2986" s="4" t="s">
        <v>97</v>
      </c>
      <c r="D2986" s="4" t="s">
        <v>314</v>
      </c>
      <c r="E2986" s="4" t="s">
        <v>279</v>
      </c>
      <c r="F2986" s="14" t="s">
        <v>569</v>
      </c>
      <c r="G2986" s="5">
        <v>35136.400000000001</v>
      </c>
      <c r="H2986" s="5">
        <v>0</v>
      </c>
      <c r="I2986" s="5">
        <v>0</v>
      </c>
      <c r="J2986" s="5"/>
      <c r="K2986" s="19"/>
    </row>
    <row r="2987" spans="1:11" ht="78.75" x14ac:dyDescent="0.25">
      <c r="A2987" s="4" t="s">
        <v>306</v>
      </c>
      <c r="B2987" s="4" t="s">
        <v>34</v>
      </c>
      <c r="C2987" s="4" t="s">
        <v>97</v>
      </c>
      <c r="D2987" s="4" t="s">
        <v>1024</v>
      </c>
      <c r="E2987" s="4"/>
      <c r="F2987" s="14" t="s">
        <v>1027</v>
      </c>
      <c r="G2987" s="5">
        <f t="shared" ref="G2987:I2988" si="2071">G2988</f>
        <v>0</v>
      </c>
      <c r="H2987" s="5">
        <f t="shared" si="2071"/>
        <v>8257.9</v>
      </c>
      <c r="I2987" s="5">
        <f t="shared" si="2071"/>
        <v>0</v>
      </c>
      <c r="J2987" s="5">
        <f t="shared" ref="J2987:J2988" si="2072">J2988</f>
        <v>0</v>
      </c>
      <c r="K2987" s="19"/>
    </row>
    <row r="2988" spans="1:11" ht="31.5" x14ac:dyDescent="0.25">
      <c r="A2988" s="4" t="s">
        <v>306</v>
      </c>
      <c r="B2988" s="4" t="s">
        <v>34</v>
      </c>
      <c r="C2988" s="4" t="s">
        <v>97</v>
      </c>
      <c r="D2988" s="4" t="s">
        <v>1024</v>
      </c>
      <c r="E2988" s="4" t="s">
        <v>280</v>
      </c>
      <c r="F2988" s="14" t="s">
        <v>568</v>
      </c>
      <c r="G2988" s="5">
        <f t="shared" si="2071"/>
        <v>0</v>
      </c>
      <c r="H2988" s="5">
        <f t="shared" si="2071"/>
        <v>8257.9</v>
      </c>
      <c r="I2988" s="5">
        <f t="shared" si="2071"/>
        <v>0</v>
      </c>
      <c r="J2988" s="5">
        <f t="shared" si="2072"/>
        <v>0</v>
      </c>
      <c r="K2988" s="19"/>
    </row>
    <row r="2989" spans="1:11" x14ac:dyDescent="0.25">
      <c r="A2989" s="4" t="s">
        <v>306</v>
      </c>
      <c r="B2989" s="4" t="s">
        <v>34</v>
      </c>
      <c r="C2989" s="4" t="s">
        <v>97</v>
      </c>
      <c r="D2989" s="4" t="s">
        <v>1024</v>
      </c>
      <c r="E2989" s="4" t="s">
        <v>279</v>
      </c>
      <c r="F2989" s="14" t="s">
        <v>569</v>
      </c>
      <c r="G2989" s="5">
        <v>0</v>
      </c>
      <c r="H2989" s="5">
        <v>8257.9</v>
      </c>
      <c r="I2989" s="5">
        <v>0</v>
      </c>
      <c r="J2989" s="5"/>
      <c r="K2989" s="19"/>
    </row>
    <row r="2990" spans="1:11" ht="78.75" x14ac:dyDescent="0.25">
      <c r="A2990" s="4" t="s">
        <v>306</v>
      </c>
      <c r="B2990" s="4" t="s">
        <v>34</v>
      </c>
      <c r="C2990" s="4" t="s">
        <v>97</v>
      </c>
      <c r="D2990" s="4" t="s">
        <v>1067</v>
      </c>
      <c r="E2990" s="4"/>
      <c r="F2990" s="14" t="s">
        <v>1068</v>
      </c>
      <c r="G2990" s="5">
        <f>G2991</f>
        <v>13812.6</v>
      </c>
      <c r="H2990" s="5">
        <f t="shared" ref="H2990:J2991" si="2073">H2991</f>
        <v>98527.1</v>
      </c>
      <c r="I2990" s="5">
        <f t="shared" si="2073"/>
        <v>0</v>
      </c>
      <c r="J2990" s="5">
        <f t="shared" si="2073"/>
        <v>0</v>
      </c>
      <c r="K2990" s="19"/>
    </row>
    <row r="2991" spans="1:11" ht="31.5" x14ac:dyDescent="0.25">
      <c r="A2991" s="4" t="s">
        <v>306</v>
      </c>
      <c r="B2991" s="4" t="s">
        <v>34</v>
      </c>
      <c r="C2991" s="4" t="s">
        <v>97</v>
      </c>
      <c r="D2991" s="4" t="s">
        <v>1067</v>
      </c>
      <c r="E2991" s="4" t="s">
        <v>280</v>
      </c>
      <c r="F2991" s="14" t="s">
        <v>568</v>
      </c>
      <c r="G2991" s="5">
        <f>G2992</f>
        <v>13812.6</v>
      </c>
      <c r="H2991" s="5">
        <f t="shared" si="2073"/>
        <v>98527.1</v>
      </c>
      <c r="I2991" s="5">
        <f t="shared" si="2073"/>
        <v>0</v>
      </c>
      <c r="J2991" s="5">
        <f t="shared" si="2073"/>
        <v>0</v>
      </c>
      <c r="K2991" s="19"/>
    </row>
    <row r="2992" spans="1:11" x14ac:dyDescent="0.25">
      <c r="A2992" s="4" t="s">
        <v>306</v>
      </c>
      <c r="B2992" s="4" t="s">
        <v>34</v>
      </c>
      <c r="C2992" s="4" t="s">
        <v>97</v>
      </c>
      <c r="D2992" s="4" t="s">
        <v>1067</v>
      </c>
      <c r="E2992" s="4" t="s">
        <v>279</v>
      </c>
      <c r="F2992" s="14" t="s">
        <v>569</v>
      </c>
      <c r="G2992" s="5">
        <v>13812.6</v>
      </c>
      <c r="H2992" s="5">
        <v>98527.1</v>
      </c>
      <c r="I2992" s="5">
        <v>0</v>
      </c>
      <c r="J2992" s="5"/>
      <c r="K2992" s="19"/>
    </row>
    <row r="2993" spans="1:11" ht="94.5" x14ac:dyDescent="0.25">
      <c r="A2993" s="4" t="s">
        <v>306</v>
      </c>
      <c r="B2993" s="4" t="s">
        <v>34</v>
      </c>
      <c r="C2993" s="4" t="s">
        <v>97</v>
      </c>
      <c r="D2993" s="4" t="s">
        <v>315</v>
      </c>
      <c r="E2993" s="4"/>
      <c r="F2993" s="14" t="s">
        <v>647</v>
      </c>
      <c r="G2993" s="5">
        <f t="shared" ref="G2993:I2994" si="2074">G2994</f>
        <v>55813.9</v>
      </c>
      <c r="H2993" s="5">
        <f t="shared" si="2074"/>
        <v>63750</v>
      </c>
      <c r="I2993" s="5">
        <f t="shared" si="2074"/>
        <v>0</v>
      </c>
      <c r="J2993" s="5">
        <f t="shared" ref="J2993:J2994" si="2075">J2994</f>
        <v>0</v>
      </c>
      <c r="K2993" s="19"/>
    </row>
    <row r="2994" spans="1:11" ht="31.5" x14ac:dyDescent="0.25">
      <c r="A2994" s="4" t="s">
        <v>306</v>
      </c>
      <c r="B2994" s="4" t="s">
        <v>34</v>
      </c>
      <c r="C2994" s="4" t="s">
        <v>97</v>
      </c>
      <c r="D2994" s="4" t="s">
        <v>315</v>
      </c>
      <c r="E2994" s="4" t="s">
        <v>280</v>
      </c>
      <c r="F2994" s="14" t="s">
        <v>568</v>
      </c>
      <c r="G2994" s="5">
        <f t="shared" si="2074"/>
        <v>55813.9</v>
      </c>
      <c r="H2994" s="5">
        <f t="shared" si="2074"/>
        <v>63750</v>
      </c>
      <c r="I2994" s="5">
        <f t="shared" si="2074"/>
        <v>0</v>
      </c>
      <c r="J2994" s="5">
        <f t="shared" si="2075"/>
        <v>0</v>
      </c>
      <c r="K2994" s="19"/>
    </row>
    <row r="2995" spans="1:11" x14ac:dyDescent="0.25">
      <c r="A2995" s="4" t="s">
        <v>306</v>
      </c>
      <c r="B2995" s="4" t="s">
        <v>34</v>
      </c>
      <c r="C2995" s="4" t="s">
        <v>97</v>
      </c>
      <c r="D2995" s="4" t="s">
        <v>315</v>
      </c>
      <c r="E2995" s="4" t="s">
        <v>279</v>
      </c>
      <c r="F2995" s="14" t="s">
        <v>569</v>
      </c>
      <c r="G2995" s="5">
        <v>55813.9</v>
      </c>
      <c r="H2995" s="5">
        <v>63750</v>
      </c>
      <c r="I2995" s="5">
        <v>0</v>
      </c>
      <c r="J2995" s="5"/>
      <c r="K2995" s="19"/>
    </row>
    <row r="2996" spans="1:11" ht="110.25" x14ac:dyDescent="0.25">
      <c r="A2996" s="4" t="s">
        <v>306</v>
      </c>
      <c r="B2996" s="4" t="s">
        <v>34</v>
      </c>
      <c r="C2996" s="4" t="s">
        <v>97</v>
      </c>
      <c r="D2996" s="4" t="s">
        <v>316</v>
      </c>
      <c r="E2996" s="4"/>
      <c r="F2996" s="14" t="s">
        <v>648</v>
      </c>
      <c r="G2996" s="5">
        <f t="shared" ref="G2996:I2997" si="2076">G2997</f>
        <v>21258.1</v>
      </c>
      <c r="H2996" s="5">
        <f t="shared" si="2076"/>
        <v>0</v>
      </c>
      <c r="I2996" s="5">
        <f t="shared" si="2076"/>
        <v>0</v>
      </c>
      <c r="J2996" s="5">
        <f t="shared" ref="J2996:J2997" si="2077">J2997</f>
        <v>0</v>
      </c>
      <c r="K2996" s="19"/>
    </row>
    <row r="2997" spans="1:11" ht="31.5" x14ac:dyDescent="0.25">
      <c r="A2997" s="4" t="s">
        <v>306</v>
      </c>
      <c r="B2997" s="4" t="s">
        <v>34</v>
      </c>
      <c r="C2997" s="4" t="s">
        <v>97</v>
      </c>
      <c r="D2997" s="4" t="s">
        <v>316</v>
      </c>
      <c r="E2997" s="4" t="s">
        <v>280</v>
      </c>
      <c r="F2997" s="14" t="s">
        <v>568</v>
      </c>
      <c r="G2997" s="5">
        <f t="shared" si="2076"/>
        <v>21258.1</v>
      </c>
      <c r="H2997" s="5">
        <f t="shared" si="2076"/>
        <v>0</v>
      </c>
      <c r="I2997" s="5">
        <f t="shared" si="2076"/>
        <v>0</v>
      </c>
      <c r="J2997" s="5">
        <f t="shared" si="2077"/>
        <v>0</v>
      </c>
      <c r="K2997" s="19"/>
    </row>
    <row r="2998" spans="1:11" x14ac:dyDescent="0.25">
      <c r="A2998" s="4" t="s">
        <v>306</v>
      </c>
      <c r="B2998" s="4" t="s">
        <v>34</v>
      </c>
      <c r="C2998" s="4" t="s">
        <v>97</v>
      </c>
      <c r="D2998" s="4" t="s">
        <v>316</v>
      </c>
      <c r="E2998" s="4" t="s">
        <v>279</v>
      </c>
      <c r="F2998" s="14" t="s">
        <v>569</v>
      </c>
      <c r="G2998" s="5">
        <v>21258.1</v>
      </c>
      <c r="H2998" s="5">
        <v>0</v>
      </c>
      <c r="I2998" s="5">
        <v>0</v>
      </c>
      <c r="J2998" s="5"/>
      <c r="K2998" s="19"/>
    </row>
    <row r="2999" spans="1:11" ht="110.25" x14ac:dyDescent="0.25">
      <c r="A2999" s="4" t="s">
        <v>306</v>
      </c>
      <c r="B2999" s="4" t="s">
        <v>34</v>
      </c>
      <c r="C2999" s="4" t="s">
        <v>97</v>
      </c>
      <c r="D2999" s="4" t="s">
        <v>317</v>
      </c>
      <c r="E2999" s="4"/>
      <c r="F2999" s="14" t="s">
        <v>649</v>
      </c>
      <c r="G2999" s="5">
        <f t="shared" ref="G2999:I3000" si="2078">G3000</f>
        <v>18083.5</v>
      </c>
      <c r="H2999" s="5">
        <f t="shared" si="2078"/>
        <v>77856.3</v>
      </c>
      <c r="I2999" s="5">
        <f t="shared" si="2078"/>
        <v>0</v>
      </c>
      <c r="J2999" s="5">
        <f t="shared" ref="J2999:J3000" si="2079">J3000</f>
        <v>0</v>
      </c>
      <c r="K2999" s="19"/>
    </row>
    <row r="3000" spans="1:11" ht="31.5" x14ac:dyDescent="0.25">
      <c r="A3000" s="4" t="s">
        <v>306</v>
      </c>
      <c r="B3000" s="4" t="s">
        <v>34</v>
      </c>
      <c r="C3000" s="4" t="s">
        <v>97</v>
      </c>
      <c r="D3000" s="4" t="s">
        <v>317</v>
      </c>
      <c r="E3000" s="4" t="s">
        <v>280</v>
      </c>
      <c r="F3000" s="14" t="s">
        <v>568</v>
      </c>
      <c r="G3000" s="5">
        <f t="shared" si="2078"/>
        <v>18083.5</v>
      </c>
      <c r="H3000" s="5">
        <f t="shared" si="2078"/>
        <v>77856.3</v>
      </c>
      <c r="I3000" s="5">
        <f t="shared" si="2078"/>
        <v>0</v>
      </c>
      <c r="J3000" s="5">
        <f t="shared" si="2079"/>
        <v>0</v>
      </c>
      <c r="K3000" s="19"/>
    </row>
    <row r="3001" spans="1:11" x14ac:dyDescent="0.25">
      <c r="A3001" s="4" t="s">
        <v>306</v>
      </c>
      <c r="B3001" s="4" t="s">
        <v>34</v>
      </c>
      <c r="C3001" s="4" t="s">
        <v>97</v>
      </c>
      <c r="D3001" s="4" t="s">
        <v>317</v>
      </c>
      <c r="E3001" s="4" t="s">
        <v>279</v>
      </c>
      <c r="F3001" s="14" t="s">
        <v>569</v>
      </c>
      <c r="G3001" s="5">
        <v>18083.5</v>
      </c>
      <c r="H3001" s="5">
        <v>77856.3</v>
      </c>
      <c r="I3001" s="5">
        <v>0</v>
      </c>
      <c r="J3001" s="5"/>
      <c r="K3001" s="19"/>
    </row>
    <row r="3002" spans="1:11" ht="94.5" x14ac:dyDescent="0.25">
      <c r="A3002" s="4" t="s">
        <v>306</v>
      </c>
      <c r="B3002" s="4" t="s">
        <v>34</v>
      </c>
      <c r="C3002" s="4" t="s">
        <v>97</v>
      </c>
      <c r="D3002" s="4" t="s">
        <v>318</v>
      </c>
      <c r="E3002" s="4"/>
      <c r="F3002" s="14" t="s">
        <v>934</v>
      </c>
      <c r="G3002" s="5">
        <f t="shared" ref="G3002:I3003" si="2080">G3003</f>
        <v>48155.5</v>
      </c>
      <c r="H3002" s="5">
        <f t="shared" si="2080"/>
        <v>182348.9</v>
      </c>
      <c r="I3002" s="5">
        <f t="shared" si="2080"/>
        <v>534567.5</v>
      </c>
      <c r="J3002" s="5">
        <f t="shared" ref="J3002:J3003" si="2081">J3003</f>
        <v>0</v>
      </c>
      <c r="K3002" s="19"/>
    </row>
    <row r="3003" spans="1:11" ht="31.5" x14ac:dyDescent="0.25">
      <c r="A3003" s="4" t="s">
        <v>306</v>
      </c>
      <c r="B3003" s="4" t="s">
        <v>34</v>
      </c>
      <c r="C3003" s="4" t="s">
        <v>97</v>
      </c>
      <c r="D3003" s="4" t="s">
        <v>318</v>
      </c>
      <c r="E3003" s="4" t="s">
        <v>280</v>
      </c>
      <c r="F3003" s="14" t="s">
        <v>568</v>
      </c>
      <c r="G3003" s="5">
        <f t="shared" si="2080"/>
        <v>48155.5</v>
      </c>
      <c r="H3003" s="5">
        <f t="shared" si="2080"/>
        <v>182348.9</v>
      </c>
      <c r="I3003" s="5">
        <f t="shared" si="2080"/>
        <v>534567.5</v>
      </c>
      <c r="J3003" s="5">
        <f t="shared" si="2081"/>
        <v>0</v>
      </c>
      <c r="K3003" s="19"/>
    </row>
    <row r="3004" spans="1:11" x14ac:dyDescent="0.25">
      <c r="A3004" s="4" t="s">
        <v>306</v>
      </c>
      <c r="B3004" s="4" t="s">
        <v>34</v>
      </c>
      <c r="C3004" s="4" t="s">
        <v>97</v>
      </c>
      <c r="D3004" s="4" t="s">
        <v>318</v>
      </c>
      <c r="E3004" s="4" t="s">
        <v>279</v>
      </c>
      <c r="F3004" s="14" t="s">
        <v>569</v>
      </c>
      <c r="G3004" s="5">
        <v>48155.5</v>
      </c>
      <c r="H3004" s="5">
        <v>182348.9</v>
      </c>
      <c r="I3004" s="5">
        <v>534567.5</v>
      </c>
      <c r="J3004" s="5"/>
      <c r="K3004" s="19"/>
    </row>
    <row r="3005" spans="1:11" ht="78.75" x14ac:dyDescent="0.25">
      <c r="A3005" s="4" t="s">
        <v>306</v>
      </c>
      <c r="B3005" s="4" t="s">
        <v>34</v>
      </c>
      <c r="C3005" s="4" t="s">
        <v>97</v>
      </c>
      <c r="D3005" s="4" t="s">
        <v>319</v>
      </c>
      <c r="E3005" s="4"/>
      <c r="F3005" s="14" t="s">
        <v>919</v>
      </c>
      <c r="G3005" s="5">
        <f t="shared" ref="G3005:I3006" si="2082">G3006</f>
        <v>5305</v>
      </c>
      <c r="H3005" s="5">
        <f t="shared" si="2082"/>
        <v>136893.6</v>
      </c>
      <c r="I3005" s="5">
        <f t="shared" si="2082"/>
        <v>279089.3</v>
      </c>
      <c r="J3005" s="5">
        <f t="shared" ref="J3005:J3006" si="2083">J3006</f>
        <v>0</v>
      </c>
      <c r="K3005" s="19"/>
    </row>
    <row r="3006" spans="1:11" ht="31.5" x14ac:dyDescent="0.25">
      <c r="A3006" s="4" t="s">
        <v>306</v>
      </c>
      <c r="B3006" s="4" t="s">
        <v>34</v>
      </c>
      <c r="C3006" s="4" t="s">
        <v>97</v>
      </c>
      <c r="D3006" s="4" t="s">
        <v>319</v>
      </c>
      <c r="E3006" s="4" t="s">
        <v>280</v>
      </c>
      <c r="F3006" s="14" t="s">
        <v>568</v>
      </c>
      <c r="G3006" s="5">
        <f t="shared" si="2082"/>
        <v>5305</v>
      </c>
      <c r="H3006" s="5">
        <f t="shared" si="2082"/>
        <v>136893.6</v>
      </c>
      <c r="I3006" s="5">
        <f t="shared" si="2082"/>
        <v>279089.3</v>
      </c>
      <c r="J3006" s="5">
        <f t="shared" si="2083"/>
        <v>0</v>
      </c>
      <c r="K3006" s="19"/>
    </row>
    <row r="3007" spans="1:11" x14ac:dyDescent="0.25">
      <c r="A3007" s="4" t="s">
        <v>306</v>
      </c>
      <c r="B3007" s="4" t="s">
        <v>34</v>
      </c>
      <c r="C3007" s="4" t="s">
        <v>97</v>
      </c>
      <c r="D3007" s="4" t="s">
        <v>319</v>
      </c>
      <c r="E3007" s="4" t="s">
        <v>279</v>
      </c>
      <c r="F3007" s="14" t="s">
        <v>569</v>
      </c>
      <c r="G3007" s="5">
        <v>5305</v>
      </c>
      <c r="H3007" s="5">
        <v>136893.6</v>
      </c>
      <c r="I3007" s="5">
        <v>279089.3</v>
      </c>
      <c r="J3007" s="5"/>
      <c r="K3007" s="19"/>
    </row>
    <row r="3008" spans="1:11" ht="78.75" x14ac:dyDescent="0.25">
      <c r="A3008" s="4" t="s">
        <v>306</v>
      </c>
      <c r="B3008" s="4" t="s">
        <v>34</v>
      </c>
      <c r="C3008" s="4" t="s">
        <v>97</v>
      </c>
      <c r="D3008" s="4" t="s">
        <v>1025</v>
      </c>
      <c r="E3008" s="4"/>
      <c r="F3008" s="14" t="s">
        <v>1028</v>
      </c>
      <c r="G3008" s="5">
        <f t="shared" ref="G3008:I3009" si="2084">G3009</f>
        <v>0</v>
      </c>
      <c r="H3008" s="5">
        <f t="shared" si="2084"/>
        <v>4853.8999999999996</v>
      </c>
      <c r="I3008" s="5">
        <f t="shared" si="2084"/>
        <v>0</v>
      </c>
      <c r="J3008" s="5">
        <f t="shared" ref="J3008:J3009" si="2085">J3009</f>
        <v>0</v>
      </c>
      <c r="K3008" s="19"/>
    </row>
    <row r="3009" spans="1:11" ht="31.5" x14ac:dyDescent="0.25">
      <c r="A3009" s="4" t="s">
        <v>306</v>
      </c>
      <c r="B3009" s="4" t="s">
        <v>34</v>
      </c>
      <c r="C3009" s="4" t="s">
        <v>97</v>
      </c>
      <c r="D3009" s="4" t="s">
        <v>1025</v>
      </c>
      <c r="E3009" s="4" t="s">
        <v>280</v>
      </c>
      <c r="F3009" s="14" t="s">
        <v>568</v>
      </c>
      <c r="G3009" s="5">
        <f t="shared" si="2084"/>
        <v>0</v>
      </c>
      <c r="H3009" s="5">
        <f t="shared" si="2084"/>
        <v>4853.8999999999996</v>
      </c>
      <c r="I3009" s="5">
        <f t="shared" si="2084"/>
        <v>0</v>
      </c>
      <c r="J3009" s="5">
        <f t="shared" si="2085"/>
        <v>0</v>
      </c>
      <c r="K3009" s="19"/>
    </row>
    <row r="3010" spans="1:11" x14ac:dyDescent="0.25">
      <c r="A3010" s="4" t="s">
        <v>306</v>
      </c>
      <c r="B3010" s="4" t="s">
        <v>34</v>
      </c>
      <c r="C3010" s="4" t="s">
        <v>97</v>
      </c>
      <c r="D3010" s="4" t="s">
        <v>1025</v>
      </c>
      <c r="E3010" s="4" t="s">
        <v>279</v>
      </c>
      <c r="F3010" s="14" t="s">
        <v>569</v>
      </c>
      <c r="G3010" s="5">
        <v>0</v>
      </c>
      <c r="H3010" s="5">
        <v>4853.8999999999996</v>
      </c>
      <c r="I3010" s="5">
        <v>0</v>
      </c>
      <c r="J3010" s="5"/>
      <c r="K3010" s="19"/>
    </row>
    <row r="3011" spans="1:11" ht="78.75" x14ac:dyDescent="0.25">
      <c r="A3011" s="4" t="s">
        <v>306</v>
      </c>
      <c r="B3011" s="4" t="s">
        <v>34</v>
      </c>
      <c r="C3011" s="4" t="s">
        <v>97</v>
      </c>
      <c r="D3011" s="4" t="s">
        <v>320</v>
      </c>
      <c r="E3011" s="4"/>
      <c r="F3011" s="14" t="s">
        <v>920</v>
      </c>
      <c r="G3011" s="5">
        <f t="shared" ref="G3011:I3012" si="2086">G3012</f>
        <v>95880.1</v>
      </c>
      <c r="H3011" s="5">
        <f t="shared" si="2086"/>
        <v>17184.2</v>
      </c>
      <c r="I3011" s="5">
        <f t="shared" si="2086"/>
        <v>0</v>
      </c>
      <c r="J3011" s="5">
        <f t="shared" ref="J3011:J3012" si="2087">J3012</f>
        <v>0</v>
      </c>
      <c r="K3011" s="19"/>
    </row>
    <row r="3012" spans="1:11" ht="31.5" x14ac:dyDescent="0.25">
      <c r="A3012" s="4" t="s">
        <v>306</v>
      </c>
      <c r="B3012" s="4" t="s">
        <v>34</v>
      </c>
      <c r="C3012" s="4" t="s">
        <v>97</v>
      </c>
      <c r="D3012" s="4" t="s">
        <v>320</v>
      </c>
      <c r="E3012" s="4" t="s">
        <v>280</v>
      </c>
      <c r="F3012" s="14" t="s">
        <v>568</v>
      </c>
      <c r="G3012" s="5">
        <f t="shared" si="2086"/>
        <v>95880.1</v>
      </c>
      <c r="H3012" s="5">
        <f t="shared" si="2086"/>
        <v>17184.2</v>
      </c>
      <c r="I3012" s="5">
        <f t="shared" si="2086"/>
        <v>0</v>
      </c>
      <c r="J3012" s="5">
        <f t="shared" si="2087"/>
        <v>0</v>
      </c>
      <c r="K3012" s="19"/>
    </row>
    <row r="3013" spans="1:11" x14ac:dyDescent="0.25">
      <c r="A3013" s="4" t="s">
        <v>306</v>
      </c>
      <c r="B3013" s="4" t="s">
        <v>34</v>
      </c>
      <c r="C3013" s="4" t="s">
        <v>97</v>
      </c>
      <c r="D3013" s="4" t="s">
        <v>320</v>
      </c>
      <c r="E3013" s="4" t="s">
        <v>279</v>
      </c>
      <c r="F3013" s="14" t="s">
        <v>569</v>
      </c>
      <c r="G3013" s="5">
        <v>95880.1</v>
      </c>
      <c r="H3013" s="5">
        <v>17184.2</v>
      </c>
      <c r="I3013" s="5">
        <v>0</v>
      </c>
      <c r="J3013" s="5"/>
      <c r="K3013" s="19"/>
    </row>
    <row r="3014" spans="1:11" ht="78.75" x14ac:dyDescent="0.25">
      <c r="A3014" s="4" t="s">
        <v>306</v>
      </c>
      <c r="B3014" s="4" t="s">
        <v>34</v>
      </c>
      <c r="C3014" s="4" t="s">
        <v>97</v>
      </c>
      <c r="D3014" s="4" t="s">
        <v>971</v>
      </c>
      <c r="E3014" s="4"/>
      <c r="F3014" s="14" t="s">
        <v>976</v>
      </c>
      <c r="G3014" s="5">
        <f t="shared" ref="G3014:I3015" si="2088">G3015</f>
        <v>4659</v>
      </c>
      <c r="H3014" s="5">
        <f t="shared" si="2088"/>
        <v>0</v>
      </c>
      <c r="I3014" s="5">
        <f t="shared" si="2088"/>
        <v>0</v>
      </c>
      <c r="J3014" s="5">
        <f t="shared" ref="J3014:J3015" si="2089">J3015</f>
        <v>0</v>
      </c>
      <c r="K3014" s="19"/>
    </row>
    <row r="3015" spans="1:11" ht="31.5" x14ac:dyDescent="0.25">
      <c r="A3015" s="4" t="s">
        <v>306</v>
      </c>
      <c r="B3015" s="4" t="s">
        <v>34</v>
      </c>
      <c r="C3015" s="4" t="s">
        <v>97</v>
      </c>
      <c r="D3015" s="4" t="s">
        <v>971</v>
      </c>
      <c r="E3015" s="4" t="s">
        <v>280</v>
      </c>
      <c r="F3015" s="14" t="s">
        <v>568</v>
      </c>
      <c r="G3015" s="5">
        <f t="shared" si="2088"/>
        <v>4659</v>
      </c>
      <c r="H3015" s="5">
        <f t="shared" si="2088"/>
        <v>0</v>
      </c>
      <c r="I3015" s="5">
        <f t="shared" si="2088"/>
        <v>0</v>
      </c>
      <c r="J3015" s="5">
        <f t="shared" si="2089"/>
        <v>0</v>
      </c>
      <c r="K3015" s="19"/>
    </row>
    <row r="3016" spans="1:11" x14ac:dyDescent="0.25">
      <c r="A3016" s="4" t="s">
        <v>306</v>
      </c>
      <c r="B3016" s="4" t="s">
        <v>34</v>
      </c>
      <c r="C3016" s="4" t="s">
        <v>97</v>
      </c>
      <c r="D3016" s="4" t="s">
        <v>971</v>
      </c>
      <c r="E3016" s="4" t="s">
        <v>279</v>
      </c>
      <c r="F3016" s="14" t="s">
        <v>569</v>
      </c>
      <c r="G3016" s="5">
        <v>4659</v>
      </c>
      <c r="H3016" s="5">
        <v>0</v>
      </c>
      <c r="I3016" s="5">
        <v>0</v>
      </c>
      <c r="J3016" s="5"/>
      <c r="K3016" s="19"/>
    </row>
    <row r="3017" spans="1:11" ht="78.75" x14ac:dyDescent="0.25">
      <c r="A3017" s="4" t="s">
        <v>306</v>
      </c>
      <c r="B3017" s="4" t="s">
        <v>34</v>
      </c>
      <c r="C3017" s="4" t="s">
        <v>97</v>
      </c>
      <c r="D3017" s="4" t="s">
        <v>321</v>
      </c>
      <c r="E3017" s="4"/>
      <c r="F3017" s="14" t="s">
        <v>1031</v>
      </c>
      <c r="G3017" s="5">
        <f t="shared" ref="G3017:I3018" si="2090">G3018</f>
        <v>0</v>
      </c>
      <c r="H3017" s="5">
        <f t="shared" si="2090"/>
        <v>10376.9</v>
      </c>
      <c r="I3017" s="5">
        <f t="shared" si="2090"/>
        <v>0</v>
      </c>
      <c r="J3017" s="5">
        <f t="shared" ref="J3017:J3018" si="2091">J3018</f>
        <v>0</v>
      </c>
      <c r="K3017" s="19"/>
    </row>
    <row r="3018" spans="1:11" ht="31.5" x14ac:dyDescent="0.25">
      <c r="A3018" s="4" t="s">
        <v>306</v>
      </c>
      <c r="B3018" s="4" t="s">
        <v>34</v>
      </c>
      <c r="C3018" s="4" t="s">
        <v>97</v>
      </c>
      <c r="D3018" s="4" t="s">
        <v>321</v>
      </c>
      <c r="E3018" s="4" t="s">
        <v>280</v>
      </c>
      <c r="F3018" s="14" t="s">
        <v>568</v>
      </c>
      <c r="G3018" s="5">
        <f t="shared" si="2090"/>
        <v>0</v>
      </c>
      <c r="H3018" s="5">
        <f t="shared" si="2090"/>
        <v>10376.9</v>
      </c>
      <c r="I3018" s="5">
        <f t="shared" si="2090"/>
        <v>0</v>
      </c>
      <c r="J3018" s="5">
        <f t="shared" si="2091"/>
        <v>0</v>
      </c>
      <c r="K3018" s="19"/>
    </row>
    <row r="3019" spans="1:11" x14ac:dyDescent="0.25">
      <c r="A3019" s="4" t="s">
        <v>306</v>
      </c>
      <c r="B3019" s="4" t="s">
        <v>34</v>
      </c>
      <c r="C3019" s="4" t="s">
        <v>97</v>
      </c>
      <c r="D3019" s="4" t="s">
        <v>321</v>
      </c>
      <c r="E3019" s="4" t="s">
        <v>279</v>
      </c>
      <c r="F3019" s="14" t="s">
        <v>569</v>
      </c>
      <c r="G3019" s="5">
        <v>0</v>
      </c>
      <c r="H3019" s="5">
        <v>10376.9</v>
      </c>
      <c r="I3019" s="5">
        <v>0</v>
      </c>
      <c r="J3019" s="5"/>
      <c r="K3019" s="19"/>
    </row>
    <row r="3020" spans="1:11" ht="141.75" x14ac:dyDescent="0.25">
      <c r="A3020" s="4" t="s">
        <v>306</v>
      </c>
      <c r="B3020" s="4" t="s">
        <v>34</v>
      </c>
      <c r="C3020" s="4" t="s">
        <v>97</v>
      </c>
      <c r="D3020" s="4" t="s">
        <v>322</v>
      </c>
      <c r="E3020" s="4"/>
      <c r="F3020" s="14" t="s">
        <v>921</v>
      </c>
      <c r="G3020" s="5">
        <f t="shared" ref="G3020:I3021" si="2092">G3021</f>
        <v>0</v>
      </c>
      <c r="H3020" s="5">
        <f t="shared" si="2092"/>
        <v>0</v>
      </c>
      <c r="I3020" s="5">
        <f t="shared" si="2092"/>
        <v>11538.9</v>
      </c>
      <c r="J3020" s="5">
        <f t="shared" ref="J3020:J3021" si="2093">J3021</f>
        <v>0</v>
      </c>
      <c r="K3020" s="19"/>
    </row>
    <row r="3021" spans="1:11" ht="31.5" x14ac:dyDescent="0.25">
      <c r="A3021" s="4" t="s">
        <v>306</v>
      </c>
      <c r="B3021" s="4" t="s">
        <v>34</v>
      </c>
      <c r="C3021" s="4" t="s">
        <v>97</v>
      </c>
      <c r="D3021" s="4" t="s">
        <v>322</v>
      </c>
      <c r="E3021" s="4" t="s">
        <v>280</v>
      </c>
      <c r="F3021" s="14" t="s">
        <v>568</v>
      </c>
      <c r="G3021" s="5">
        <f t="shared" si="2092"/>
        <v>0</v>
      </c>
      <c r="H3021" s="5">
        <f t="shared" si="2092"/>
        <v>0</v>
      </c>
      <c r="I3021" s="5">
        <f t="shared" si="2092"/>
        <v>11538.9</v>
      </c>
      <c r="J3021" s="5">
        <f t="shared" si="2093"/>
        <v>0</v>
      </c>
      <c r="K3021" s="19"/>
    </row>
    <row r="3022" spans="1:11" x14ac:dyDescent="0.25">
      <c r="A3022" s="4" t="s">
        <v>306</v>
      </c>
      <c r="B3022" s="4" t="s">
        <v>34</v>
      </c>
      <c r="C3022" s="4" t="s">
        <v>97</v>
      </c>
      <c r="D3022" s="4" t="s">
        <v>322</v>
      </c>
      <c r="E3022" s="4" t="s">
        <v>279</v>
      </c>
      <c r="F3022" s="14" t="s">
        <v>569</v>
      </c>
      <c r="G3022" s="5">
        <v>0</v>
      </c>
      <c r="H3022" s="5">
        <v>0</v>
      </c>
      <c r="I3022" s="5">
        <v>11538.9</v>
      </c>
      <c r="J3022" s="5"/>
      <c r="K3022" s="19"/>
    </row>
    <row r="3023" spans="1:11" ht="78.75" x14ac:dyDescent="0.25">
      <c r="A3023" s="4" t="s">
        <v>306</v>
      </c>
      <c r="B3023" s="4" t="s">
        <v>34</v>
      </c>
      <c r="C3023" s="4" t="s">
        <v>97</v>
      </c>
      <c r="D3023" s="4" t="s">
        <v>323</v>
      </c>
      <c r="E3023" s="4"/>
      <c r="F3023" s="14" t="s">
        <v>922</v>
      </c>
      <c r="G3023" s="5">
        <f t="shared" ref="G3023:I3024" si="2094">G3024</f>
        <v>0</v>
      </c>
      <c r="H3023" s="5">
        <f t="shared" si="2094"/>
        <v>25000</v>
      </c>
      <c r="I3023" s="5">
        <f t="shared" si="2094"/>
        <v>284496.90000000002</v>
      </c>
      <c r="J3023" s="5">
        <f t="shared" ref="J3023:J3024" si="2095">J3024</f>
        <v>0</v>
      </c>
      <c r="K3023" s="19"/>
    </row>
    <row r="3024" spans="1:11" ht="31.5" x14ac:dyDescent="0.25">
      <c r="A3024" s="4" t="s">
        <v>306</v>
      </c>
      <c r="B3024" s="4" t="s">
        <v>34</v>
      </c>
      <c r="C3024" s="4" t="s">
        <v>97</v>
      </c>
      <c r="D3024" s="4" t="s">
        <v>323</v>
      </c>
      <c r="E3024" s="4" t="s">
        <v>280</v>
      </c>
      <c r="F3024" s="14" t="s">
        <v>568</v>
      </c>
      <c r="G3024" s="5">
        <f t="shared" si="2094"/>
        <v>0</v>
      </c>
      <c r="H3024" s="5">
        <f t="shared" si="2094"/>
        <v>25000</v>
      </c>
      <c r="I3024" s="5">
        <f t="shared" si="2094"/>
        <v>284496.90000000002</v>
      </c>
      <c r="J3024" s="5">
        <f t="shared" si="2095"/>
        <v>0</v>
      </c>
      <c r="K3024" s="19"/>
    </row>
    <row r="3025" spans="1:11" x14ac:dyDescent="0.25">
      <c r="A3025" s="4" t="s">
        <v>306</v>
      </c>
      <c r="B3025" s="4" t="s">
        <v>34</v>
      </c>
      <c r="C3025" s="4" t="s">
        <v>97</v>
      </c>
      <c r="D3025" s="4" t="s">
        <v>323</v>
      </c>
      <c r="E3025" s="4" t="s">
        <v>279</v>
      </c>
      <c r="F3025" s="14" t="s">
        <v>569</v>
      </c>
      <c r="G3025" s="5">
        <v>0</v>
      </c>
      <c r="H3025" s="5">
        <v>25000</v>
      </c>
      <c r="I3025" s="5">
        <v>284496.90000000002</v>
      </c>
      <c r="J3025" s="5"/>
      <c r="K3025" s="19"/>
    </row>
    <row r="3026" spans="1:11" ht="94.5" x14ac:dyDescent="0.25">
      <c r="A3026" s="4" t="s">
        <v>306</v>
      </c>
      <c r="B3026" s="4" t="s">
        <v>34</v>
      </c>
      <c r="C3026" s="4" t="s">
        <v>97</v>
      </c>
      <c r="D3026" s="4" t="s">
        <v>324</v>
      </c>
      <c r="E3026" s="4"/>
      <c r="F3026" s="14" t="s">
        <v>923</v>
      </c>
      <c r="G3026" s="5">
        <f t="shared" ref="G3026:I3027" si="2096">G3027</f>
        <v>11720</v>
      </c>
      <c r="H3026" s="5">
        <f t="shared" si="2096"/>
        <v>0</v>
      </c>
      <c r="I3026" s="5">
        <f t="shared" si="2096"/>
        <v>0</v>
      </c>
      <c r="J3026" s="5">
        <f t="shared" ref="J3026:J3027" si="2097">J3027</f>
        <v>0</v>
      </c>
      <c r="K3026" s="19"/>
    </row>
    <row r="3027" spans="1:11" ht="31.5" x14ac:dyDescent="0.25">
      <c r="A3027" s="4" t="s">
        <v>306</v>
      </c>
      <c r="B3027" s="4" t="s">
        <v>34</v>
      </c>
      <c r="C3027" s="4" t="s">
        <v>97</v>
      </c>
      <c r="D3027" s="4" t="s">
        <v>324</v>
      </c>
      <c r="E3027" s="4" t="s">
        <v>280</v>
      </c>
      <c r="F3027" s="14" t="s">
        <v>568</v>
      </c>
      <c r="G3027" s="5">
        <f t="shared" si="2096"/>
        <v>11720</v>
      </c>
      <c r="H3027" s="5">
        <f t="shared" si="2096"/>
        <v>0</v>
      </c>
      <c r="I3027" s="5">
        <f t="shared" si="2096"/>
        <v>0</v>
      </c>
      <c r="J3027" s="5">
        <f t="shared" si="2097"/>
        <v>0</v>
      </c>
      <c r="K3027" s="19"/>
    </row>
    <row r="3028" spans="1:11" x14ac:dyDescent="0.25">
      <c r="A3028" s="4" t="s">
        <v>306</v>
      </c>
      <c r="B3028" s="4" t="s">
        <v>34</v>
      </c>
      <c r="C3028" s="4" t="s">
        <v>97</v>
      </c>
      <c r="D3028" s="4" t="s">
        <v>324</v>
      </c>
      <c r="E3028" s="4" t="s">
        <v>279</v>
      </c>
      <c r="F3028" s="14" t="s">
        <v>569</v>
      </c>
      <c r="G3028" s="5">
        <v>11720</v>
      </c>
      <c r="H3028" s="5">
        <v>0</v>
      </c>
      <c r="I3028" s="5">
        <v>0</v>
      </c>
      <c r="J3028" s="5"/>
      <c r="K3028" s="19"/>
    </row>
    <row r="3029" spans="1:11" ht="94.5" x14ac:dyDescent="0.25">
      <c r="A3029" s="4" t="s">
        <v>306</v>
      </c>
      <c r="B3029" s="4" t="s">
        <v>34</v>
      </c>
      <c r="C3029" s="4" t="s">
        <v>97</v>
      </c>
      <c r="D3029" s="4" t="s">
        <v>1050</v>
      </c>
      <c r="E3029" s="4"/>
      <c r="F3029" s="14" t="s">
        <v>650</v>
      </c>
      <c r="G3029" s="5">
        <f t="shared" ref="G3029:I3030" si="2098">G3030</f>
        <v>130070.6</v>
      </c>
      <c r="H3029" s="5">
        <f t="shared" si="2098"/>
        <v>66493.3</v>
      </c>
      <c r="I3029" s="5">
        <f t="shared" si="2098"/>
        <v>0</v>
      </c>
      <c r="J3029" s="5">
        <f t="shared" ref="J3029:J3030" si="2099">J3030</f>
        <v>0</v>
      </c>
      <c r="K3029" s="19"/>
    </row>
    <row r="3030" spans="1:11" ht="31.5" x14ac:dyDescent="0.25">
      <c r="A3030" s="4" t="s">
        <v>306</v>
      </c>
      <c r="B3030" s="4" t="s">
        <v>34</v>
      </c>
      <c r="C3030" s="4" t="s">
        <v>97</v>
      </c>
      <c r="D3030" s="4" t="s">
        <v>1050</v>
      </c>
      <c r="E3030" s="4" t="s">
        <v>280</v>
      </c>
      <c r="F3030" s="14" t="s">
        <v>568</v>
      </c>
      <c r="G3030" s="5">
        <f t="shared" si="2098"/>
        <v>130070.6</v>
      </c>
      <c r="H3030" s="5">
        <f t="shared" si="2098"/>
        <v>66493.3</v>
      </c>
      <c r="I3030" s="5">
        <f t="shared" si="2098"/>
        <v>0</v>
      </c>
      <c r="J3030" s="5">
        <f t="shared" si="2099"/>
        <v>0</v>
      </c>
      <c r="K3030" s="19"/>
    </row>
    <row r="3031" spans="1:11" x14ac:dyDescent="0.25">
      <c r="A3031" s="4" t="s">
        <v>306</v>
      </c>
      <c r="B3031" s="4" t="s">
        <v>34</v>
      </c>
      <c r="C3031" s="4" t="s">
        <v>97</v>
      </c>
      <c r="D3031" s="4" t="s">
        <v>1050</v>
      </c>
      <c r="E3031" s="4" t="s">
        <v>279</v>
      </c>
      <c r="F3031" s="14" t="s">
        <v>569</v>
      </c>
      <c r="G3031" s="5">
        <v>130070.6</v>
      </c>
      <c r="H3031" s="5">
        <v>66493.3</v>
      </c>
      <c r="I3031" s="5">
        <v>0</v>
      </c>
      <c r="J3031" s="5"/>
      <c r="K3031" s="19"/>
    </row>
    <row r="3032" spans="1:11" ht="63" x14ac:dyDescent="0.25">
      <c r="A3032" s="4" t="s">
        <v>306</v>
      </c>
      <c r="B3032" s="4" t="s">
        <v>34</v>
      </c>
      <c r="C3032" s="4" t="s">
        <v>97</v>
      </c>
      <c r="D3032" s="4" t="s">
        <v>1016</v>
      </c>
      <c r="E3032" s="4"/>
      <c r="F3032" s="14" t="s">
        <v>641</v>
      </c>
      <c r="G3032" s="5">
        <f t="shared" ref="G3032:I3033" si="2100">G3033</f>
        <v>1431991.3</v>
      </c>
      <c r="H3032" s="5">
        <f t="shared" si="2100"/>
        <v>2102955</v>
      </c>
      <c r="I3032" s="5">
        <f t="shared" si="2100"/>
        <v>1860675</v>
      </c>
      <c r="J3032" s="5">
        <f t="shared" ref="J3032:J3033" si="2101">J3033</f>
        <v>0</v>
      </c>
      <c r="K3032" s="19"/>
    </row>
    <row r="3033" spans="1:11" ht="31.5" x14ac:dyDescent="0.25">
      <c r="A3033" s="4" t="s">
        <v>306</v>
      </c>
      <c r="B3033" s="4" t="s">
        <v>34</v>
      </c>
      <c r="C3033" s="4" t="s">
        <v>97</v>
      </c>
      <c r="D3033" s="4" t="s">
        <v>1016</v>
      </c>
      <c r="E3033" s="4" t="s">
        <v>280</v>
      </c>
      <c r="F3033" s="14" t="s">
        <v>568</v>
      </c>
      <c r="G3033" s="5">
        <f t="shared" si="2100"/>
        <v>1431991.3</v>
      </c>
      <c r="H3033" s="5">
        <f t="shared" si="2100"/>
        <v>2102955</v>
      </c>
      <c r="I3033" s="5">
        <f t="shared" si="2100"/>
        <v>1860675</v>
      </c>
      <c r="J3033" s="5">
        <f t="shared" si="2101"/>
        <v>0</v>
      </c>
      <c r="K3033" s="19"/>
    </row>
    <row r="3034" spans="1:11" x14ac:dyDescent="0.25">
      <c r="A3034" s="4" t="s">
        <v>306</v>
      </c>
      <c r="B3034" s="4" t="s">
        <v>34</v>
      </c>
      <c r="C3034" s="4" t="s">
        <v>97</v>
      </c>
      <c r="D3034" s="4" t="s">
        <v>1016</v>
      </c>
      <c r="E3034" s="4" t="s">
        <v>279</v>
      </c>
      <c r="F3034" s="14" t="s">
        <v>569</v>
      </c>
      <c r="G3034" s="5">
        <v>1431991.3</v>
      </c>
      <c r="H3034" s="5">
        <v>2102955</v>
      </c>
      <c r="I3034" s="5">
        <v>1860675</v>
      </c>
      <c r="J3034" s="5"/>
      <c r="K3034" s="19"/>
    </row>
    <row r="3035" spans="1:11" ht="63" x14ac:dyDescent="0.25">
      <c r="A3035" s="4" t="s">
        <v>306</v>
      </c>
      <c r="B3035" s="4" t="s">
        <v>34</v>
      </c>
      <c r="C3035" s="4" t="s">
        <v>97</v>
      </c>
      <c r="D3035" s="4" t="s">
        <v>955</v>
      </c>
      <c r="E3035" s="4"/>
      <c r="F3035" s="14" t="s">
        <v>1045</v>
      </c>
      <c r="G3035" s="5">
        <f t="shared" ref="G3035:I3037" si="2102">G3036</f>
        <v>8000</v>
      </c>
      <c r="H3035" s="5">
        <f t="shared" si="2102"/>
        <v>39873.699999999997</v>
      </c>
      <c r="I3035" s="5">
        <f t="shared" si="2102"/>
        <v>0</v>
      </c>
      <c r="J3035" s="5">
        <f t="shared" ref="J3035:J3037" si="2103">J3036</f>
        <v>0</v>
      </c>
      <c r="K3035" s="19"/>
    </row>
    <row r="3036" spans="1:11" ht="47.25" x14ac:dyDescent="0.25">
      <c r="A3036" s="4" t="s">
        <v>306</v>
      </c>
      <c r="B3036" s="4" t="s">
        <v>34</v>
      </c>
      <c r="C3036" s="4" t="s">
        <v>97</v>
      </c>
      <c r="D3036" s="4" t="s">
        <v>956</v>
      </c>
      <c r="E3036" s="4"/>
      <c r="F3036" s="14" t="s">
        <v>1271</v>
      </c>
      <c r="G3036" s="5">
        <f t="shared" si="2102"/>
        <v>8000</v>
      </c>
      <c r="H3036" s="5">
        <f t="shared" si="2102"/>
        <v>39873.699999999997</v>
      </c>
      <c r="I3036" s="5">
        <f t="shared" si="2102"/>
        <v>0</v>
      </c>
      <c r="J3036" s="5">
        <f t="shared" si="2103"/>
        <v>0</v>
      </c>
      <c r="K3036" s="19"/>
    </row>
    <row r="3037" spans="1:11" ht="31.5" x14ac:dyDescent="0.25">
      <c r="A3037" s="4" t="s">
        <v>306</v>
      </c>
      <c r="B3037" s="4" t="s">
        <v>34</v>
      </c>
      <c r="C3037" s="4" t="s">
        <v>97</v>
      </c>
      <c r="D3037" s="4" t="s">
        <v>956</v>
      </c>
      <c r="E3037" s="4" t="s">
        <v>280</v>
      </c>
      <c r="F3037" s="14" t="s">
        <v>568</v>
      </c>
      <c r="G3037" s="5">
        <f t="shared" si="2102"/>
        <v>8000</v>
      </c>
      <c r="H3037" s="5">
        <f t="shared" si="2102"/>
        <v>39873.699999999997</v>
      </c>
      <c r="I3037" s="5">
        <f t="shared" si="2102"/>
        <v>0</v>
      </c>
      <c r="J3037" s="5">
        <f t="shared" si="2103"/>
        <v>0</v>
      </c>
      <c r="K3037" s="19"/>
    </row>
    <row r="3038" spans="1:11" x14ac:dyDescent="0.25">
      <c r="A3038" s="4" t="s">
        <v>306</v>
      </c>
      <c r="B3038" s="4" t="s">
        <v>34</v>
      </c>
      <c r="C3038" s="4" t="s">
        <v>97</v>
      </c>
      <c r="D3038" s="4" t="s">
        <v>956</v>
      </c>
      <c r="E3038" s="4" t="s">
        <v>279</v>
      </c>
      <c r="F3038" s="14" t="s">
        <v>569</v>
      </c>
      <c r="G3038" s="5">
        <v>8000</v>
      </c>
      <c r="H3038" s="5">
        <v>39873.699999999997</v>
      </c>
      <c r="I3038" s="5">
        <v>0</v>
      </c>
      <c r="J3038" s="5"/>
      <c r="K3038" s="19"/>
    </row>
    <row r="3039" spans="1:11" ht="31.5" x14ac:dyDescent="0.25">
      <c r="A3039" s="4" t="s">
        <v>306</v>
      </c>
      <c r="B3039" s="4" t="s">
        <v>34</v>
      </c>
      <c r="C3039" s="4" t="s">
        <v>97</v>
      </c>
      <c r="D3039" s="4" t="s">
        <v>234</v>
      </c>
      <c r="E3039" s="4"/>
      <c r="F3039" s="14" t="s">
        <v>1069</v>
      </c>
      <c r="G3039" s="5">
        <f>G3040</f>
        <v>41021.800000000003</v>
      </c>
      <c r="H3039" s="5">
        <f t="shared" ref="H3039:J3040" si="2104">H3040</f>
        <v>37918.9</v>
      </c>
      <c r="I3039" s="5">
        <f t="shared" si="2104"/>
        <v>37918.9</v>
      </c>
      <c r="J3039" s="5">
        <f t="shared" si="2104"/>
        <v>0</v>
      </c>
      <c r="K3039" s="19"/>
    </row>
    <row r="3040" spans="1:11" ht="31.5" x14ac:dyDescent="0.25">
      <c r="A3040" s="4" t="s">
        <v>306</v>
      </c>
      <c r="B3040" s="4" t="s">
        <v>34</v>
      </c>
      <c r="C3040" s="4" t="s">
        <v>97</v>
      </c>
      <c r="D3040" s="4" t="s">
        <v>235</v>
      </c>
      <c r="E3040" s="4"/>
      <c r="F3040" s="14" t="s">
        <v>1070</v>
      </c>
      <c r="G3040" s="5">
        <f>G3041</f>
        <v>41021.800000000003</v>
      </c>
      <c r="H3040" s="5">
        <f t="shared" si="2104"/>
        <v>37918.9</v>
      </c>
      <c r="I3040" s="5">
        <f t="shared" si="2104"/>
        <v>37918.9</v>
      </c>
      <c r="J3040" s="5">
        <f t="shared" si="2104"/>
        <v>0</v>
      </c>
      <c r="K3040" s="19"/>
    </row>
    <row r="3041" spans="1:11" ht="47.25" x14ac:dyDescent="0.25">
      <c r="A3041" s="4" t="s">
        <v>306</v>
      </c>
      <c r="B3041" s="4" t="s">
        <v>34</v>
      </c>
      <c r="C3041" s="4" t="s">
        <v>97</v>
      </c>
      <c r="D3041" s="4" t="s">
        <v>233</v>
      </c>
      <c r="E3041" s="4"/>
      <c r="F3041" s="14" t="s">
        <v>1071</v>
      </c>
      <c r="G3041" s="5">
        <f>G3042+G3044+G3046</f>
        <v>41021.800000000003</v>
      </c>
      <c r="H3041" s="5">
        <f t="shared" ref="H3041:J3041" si="2105">H3042+H3044+H3046</f>
        <v>37918.9</v>
      </c>
      <c r="I3041" s="5">
        <f t="shared" si="2105"/>
        <v>37918.9</v>
      </c>
      <c r="J3041" s="5">
        <f t="shared" si="2105"/>
        <v>0</v>
      </c>
      <c r="K3041" s="19"/>
    </row>
    <row r="3042" spans="1:11" ht="78.75" x14ac:dyDescent="0.25">
      <c r="A3042" s="4" t="s">
        <v>306</v>
      </c>
      <c r="B3042" s="4" t="s">
        <v>34</v>
      </c>
      <c r="C3042" s="4" t="s">
        <v>97</v>
      </c>
      <c r="D3042" s="4" t="s">
        <v>233</v>
      </c>
      <c r="E3042" s="4" t="s">
        <v>22</v>
      </c>
      <c r="F3042" s="14" t="s">
        <v>557</v>
      </c>
      <c r="G3042" s="5">
        <f>G3043</f>
        <v>33516.9</v>
      </c>
      <c r="H3042" s="5">
        <f t="shared" ref="H3042:J3042" si="2106">H3043</f>
        <v>30391.1</v>
      </c>
      <c r="I3042" s="5">
        <f t="shared" si="2106"/>
        <v>30391.1</v>
      </c>
      <c r="J3042" s="5">
        <f t="shared" si="2106"/>
        <v>0</v>
      </c>
      <c r="K3042" s="19"/>
    </row>
    <row r="3043" spans="1:11" x14ac:dyDescent="0.25">
      <c r="A3043" s="4" t="s">
        <v>306</v>
      </c>
      <c r="B3043" s="4" t="s">
        <v>34</v>
      </c>
      <c r="C3043" s="4" t="s">
        <v>97</v>
      </c>
      <c r="D3043" s="4" t="s">
        <v>233</v>
      </c>
      <c r="E3043" s="4" t="s">
        <v>23</v>
      </c>
      <c r="F3043" s="14" t="s">
        <v>558</v>
      </c>
      <c r="G3043" s="5">
        <v>33516.9</v>
      </c>
      <c r="H3043" s="5">
        <v>30391.1</v>
      </c>
      <c r="I3043" s="5">
        <v>30391.1</v>
      </c>
      <c r="J3043" s="5"/>
      <c r="K3043" s="19"/>
    </row>
    <row r="3044" spans="1:11" ht="31.5" x14ac:dyDescent="0.25">
      <c r="A3044" s="4" t="s">
        <v>306</v>
      </c>
      <c r="B3044" s="4" t="s">
        <v>34</v>
      </c>
      <c r="C3044" s="4" t="s">
        <v>97</v>
      </c>
      <c r="D3044" s="4" t="s">
        <v>233</v>
      </c>
      <c r="E3044" s="4" t="s">
        <v>15</v>
      </c>
      <c r="F3044" s="14" t="s">
        <v>560</v>
      </c>
      <c r="G3044" s="5">
        <f>G3045</f>
        <v>5356.2000000000007</v>
      </c>
      <c r="H3044" s="5">
        <f t="shared" ref="H3044:J3044" si="2107">H3045</f>
        <v>5372.9000000000005</v>
      </c>
      <c r="I3044" s="5">
        <f t="shared" si="2107"/>
        <v>5372.9000000000005</v>
      </c>
      <c r="J3044" s="5">
        <f t="shared" si="2107"/>
        <v>0</v>
      </c>
      <c r="K3044" s="19"/>
    </row>
    <row r="3045" spans="1:11" ht="31.5" x14ac:dyDescent="0.25">
      <c r="A3045" s="4" t="s">
        <v>306</v>
      </c>
      <c r="B3045" s="4" t="s">
        <v>34</v>
      </c>
      <c r="C3045" s="4" t="s">
        <v>97</v>
      </c>
      <c r="D3045" s="4" t="s">
        <v>233</v>
      </c>
      <c r="E3045" s="4" t="s">
        <v>16</v>
      </c>
      <c r="F3045" s="14" t="s">
        <v>561</v>
      </c>
      <c r="G3045" s="5">
        <v>5356.2000000000007</v>
      </c>
      <c r="H3045" s="5">
        <v>5372.9000000000005</v>
      </c>
      <c r="I3045" s="5">
        <v>5372.9000000000005</v>
      </c>
      <c r="J3045" s="5"/>
      <c r="K3045" s="19"/>
    </row>
    <row r="3046" spans="1:11" x14ac:dyDescent="0.25">
      <c r="A3046" s="4" t="s">
        <v>306</v>
      </c>
      <c r="B3046" s="4" t="s">
        <v>34</v>
      </c>
      <c r="C3046" s="4" t="s">
        <v>97</v>
      </c>
      <c r="D3046" s="4" t="s">
        <v>233</v>
      </c>
      <c r="E3046" s="4" t="s">
        <v>17</v>
      </c>
      <c r="F3046" s="14" t="s">
        <v>576</v>
      </c>
      <c r="G3046" s="5">
        <f>G3047</f>
        <v>2148.6999999999998</v>
      </c>
      <c r="H3046" s="5">
        <f t="shared" ref="H3046:J3046" si="2108">H3047</f>
        <v>2154.9</v>
      </c>
      <c r="I3046" s="5">
        <f t="shared" si="2108"/>
        <v>2154.9</v>
      </c>
      <c r="J3046" s="5">
        <f t="shared" si="2108"/>
        <v>0</v>
      </c>
      <c r="K3046" s="19"/>
    </row>
    <row r="3047" spans="1:11" x14ac:dyDescent="0.25">
      <c r="A3047" s="4" t="s">
        <v>306</v>
      </c>
      <c r="B3047" s="4" t="s">
        <v>34</v>
      </c>
      <c r="C3047" s="4" t="s">
        <v>97</v>
      </c>
      <c r="D3047" s="4" t="s">
        <v>233</v>
      </c>
      <c r="E3047" s="4" t="s">
        <v>24</v>
      </c>
      <c r="F3047" s="14" t="s">
        <v>579</v>
      </c>
      <c r="G3047" s="5">
        <v>2148.6999999999998</v>
      </c>
      <c r="H3047" s="5">
        <v>2154.9</v>
      </c>
      <c r="I3047" s="5">
        <v>2154.9</v>
      </c>
      <c r="J3047" s="5"/>
      <c r="K3047" s="19"/>
    </row>
    <row r="3048" spans="1:11" ht="47.25" x14ac:dyDescent="0.25">
      <c r="A3048" s="4" t="s">
        <v>306</v>
      </c>
      <c r="B3048" s="4" t="s">
        <v>34</v>
      </c>
      <c r="C3048" s="4" t="s">
        <v>97</v>
      </c>
      <c r="D3048" s="4" t="s">
        <v>1072</v>
      </c>
      <c r="E3048" s="4"/>
      <c r="F3048" s="14" t="s">
        <v>1133</v>
      </c>
      <c r="G3048" s="5">
        <f>G3049+G3053+G3060</f>
        <v>229059.5</v>
      </c>
      <c r="H3048" s="5">
        <f t="shared" ref="H3048:J3048" si="2109">H3049+H3053+H3060</f>
        <v>225246.8</v>
      </c>
      <c r="I3048" s="5">
        <f t="shared" si="2109"/>
        <v>213214.59999999998</v>
      </c>
      <c r="J3048" s="5">
        <f t="shared" si="2109"/>
        <v>0</v>
      </c>
      <c r="K3048" s="19"/>
    </row>
    <row r="3049" spans="1:11" ht="63" x14ac:dyDescent="0.25">
      <c r="A3049" s="4" t="s">
        <v>306</v>
      </c>
      <c r="B3049" s="4" t="s">
        <v>34</v>
      </c>
      <c r="C3049" s="4" t="s">
        <v>97</v>
      </c>
      <c r="D3049" s="4" t="s">
        <v>1073</v>
      </c>
      <c r="E3049" s="4"/>
      <c r="F3049" s="14" t="s">
        <v>1134</v>
      </c>
      <c r="G3049" s="5">
        <f>G3050</f>
        <v>132363.79999999999</v>
      </c>
      <c r="H3049" s="5">
        <f t="shared" ref="H3049:J3051" si="2110">H3050</f>
        <v>133610.6</v>
      </c>
      <c r="I3049" s="5">
        <f t="shared" si="2110"/>
        <v>129857.4</v>
      </c>
      <c r="J3049" s="5">
        <f t="shared" si="2110"/>
        <v>0</v>
      </c>
      <c r="K3049" s="19"/>
    </row>
    <row r="3050" spans="1:11" ht="47.25" x14ac:dyDescent="0.25">
      <c r="A3050" s="4" t="s">
        <v>306</v>
      </c>
      <c r="B3050" s="4" t="s">
        <v>34</v>
      </c>
      <c r="C3050" s="4" t="s">
        <v>97</v>
      </c>
      <c r="D3050" s="4" t="s">
        <v>1074</v>
      </c>
      <c r="E3050" s="4"/>
      <c r="F3050" s="14" t="s">
        <v>1135</v>
      </c>
      <c r="G3050" s="5">
        <f>G3051</f>
        <v>132363.79999999999</v>
      </c>
      <c r="H3050" s="5">
        <f t="shared" si="2110"/>
        <v>133610.6</v>
      </c>
      <c r="I3050" s="5">
        <f t="shared" si="2110"/>
        <v>129857.4</v>
      </c>
      <c r="J3050" s="5">
        <f t="shared" si="2110"/>
        <v>0</v>
      </c>
      <c r="K3050" s="19"/>
    </row>
    <row r="3051" spans="1:11" ht="31.5" x14ac:dyDescent="0.25">
      <c r="A3051" s="4" t="s">
        <v>306</v>
      </c>
      <c r="B3051" s="4" t="s">
        <v>34</v>
      </c>
      <c r="C3051" s="4" t="s">
        <v>97</v>
      </c>
      <c r="D3051" s="4" t="s">
        <v>1074</v>
      </c>
      <c r="E3051" s="4" t="s">
        <v>15</v>
      </c>
      <c r="F3051" s="14" t="s">
        <v>560</v>
      </c>
      <c r="G3051" s="5">
        <f>G3052</f>
        <v>132363.79999999999</v>
      </c>
      <c r="H3051" s="5">
        <f t="shared" si="2110"/>
        <v>133610.6</v>
      </c>
      <c r="I3051" s="5">
        <f t="shared" si="2110"/>
        <v>129857.4</v>
      </c>
      <c r="J3051" s="5">
        <f t="shared" si="2110"/>
        <v>0</v>
      </c>
      <c r="K3051" s="19"/>
    </row>
    <row r="3052" spans="1:11" ht="31.5" x14ac:dyDescent="0.25">
      <c r="A3052" s="4" t="s">
        <v>306</v>
      </c>
      <c r="B3052" s="4" t="s">
        <v>34</v>
      </c>
      <c r="C3052" s="4" t="s">
        <v>97</v>
      </c>
      <c r="D3052" s="4" t="s">
        <v>1074</v>
      </c>
      <c r="E3052" s="4" t="s">
        <v>16</v>
      </c>
      <c r="F3052" s="14" t="s">
        <v>561</v>
      </c>
      <c r="G3052" s="5">
        <v>132363.79999999999</v>
      </c>
      <c r="H3052" s="5">
        <v>133610.6</v>
      </c>
      <c r="I3052" s="5">
        <v>129857.4</v>
      </c>
      <c r="J3052" s="5"/>
      <c r="K3052" s="19"/>
    </row>
    <row r="3053" spans="1:11" ht="31.5" x14ac:dyDescent="0.25">
      <c r="A3053" s="4" t="s">
        <v>306</v>
      </c>
      <c r="B3053" s="4" t="s">
        <v>34</v>
      </c>
      <c r="C3053" s="4" t="s">
        <v>97</v>
      </c>
      <c r="D3053" s="4" t="s">
        <v>1075</v>
      </c>
      <c r="E3053" s="4"/>
      <c r="F3053" s="14" t="s">
        <v>1136</v>
      </c>
      <c r="G3053" s="5">
        <f>G3054+G3057</f>
        <v>54760.7</v>
      </c>
      <c r="H3053" s="5">
        <f t="shared" ref="H3053:J3053" si="2111">H3054+H3057</f>
        <v>58563.5</v>
      </c>
      <c r="I3053" s="5">
        <f t="shared" si="2111"/>
        <v>54703.4</v>
      </c>
      <c r="J3053" s="5">
        <f t="shared" si="2111"/>
        <v>0</v>
      </c>
      <c r="K3053" s="19"/>
    </row>
    <row r="3054" spans="1:11" ht="47.25" x14ac:dyDescent="0.25">
      <c r="A3054" s="4" t="s">
        <v>306</v>
      </c>
      <c r="B3054" s="4" t="s">
        <v>34</v>
      </c>
      <c r="C3054" s="4" t="s">
        <v>97</v>
      </c>
      <c r="D3054" s="4" t="s">
        <v>1076</v>
      </c>
      <c r="E3054" s="4"/>
      <c r="F3054" s="14" t="s">
        <v>1137</v>
      </c>
      <c r="G3054" s="5">
        <f>G3055</f>
        <v>51263.7</v>
      </c>
      <c r="H3054" s="5">
        <f t="shared" ref="H3054:J3055" si="2112">H3055</f>
        <v>55066.5</v>
      </c>
      <c r="I3054" s="5">
        <f t="shared" si="2112"/>
        <v>51206.400000000001</v>
      </c>
      <c r="J3054" s="5">
        <f t="shared" si="2112"/>
        <v>0</v>
      </c>
      <c r="K3054" s="19"/>
    </row>
    <row r="3055" spans="1:11" ht="31.5" x14ac:dyDescent="0.25">
      <c r="A3055" s="4" t="s">
        <v>306</v>
      </c>
      <c r="B3055" s="4" t="s">
        <v>34</v>
      </c>
      <c r="C3055" s="4" t="s">
        <v>97</v>
      </c>
      <c r="D3055" s="4" t="s">
        <v>1076</v>
      </c>
      <c r="E3055" s="4" t="s">
        <v>15</v>
      </c>
      <c r="F3055" s="14" t="s">
        <v>560</v>
      </c>
      <c r="G3055" s="5">
        <f>G3056</f>
        <v>51263.7</v>
      </c>
      <c r="H3055" s="5">
        <f t="shared" si="2112"/>
        <v>55066.5</v>
      </c>
      <c r="I3055" s="5">
        <f t="shared" si="2112"/>
        <v>51206.400000000001</v>
      </c>
      <c r="J3055" s="5">
        <f t="shared" si="2112"/>
        <v>0</v>
      </c>
      <c r="K3055" s="19"/>
    </row>
    <row r="3056" spans="1:11" ht="31.5" x14ac:dyDescent="0.25">
      <c r="A3056" s="4" t="s">
        <v>306</v>
      </c>
      <c r="B3056" s="4" t="s">
        <v>34</v>
      </c>
      <c r="C3056" s="4" t="s">
        <v>97</v>
      </c>
      <c r="D3056" s="4" t="s">
        <v>1076</v>
      </c>
      <c r="E3056" s="4" t="s">
        <v>16</v>
      </c>
      <c r="F3056" s="14" t="s">
        <v>561</v>
      </c>
      <c r="G3056" s="5">
        <v>51263.7</v>
      </c>
      <c r="H3056" s="5">
        <v>55066.5</v>
      </c>
      <c r="I3056" s="5">
        <v>51206.400000000001</v>
      </c>
      <c r="J3056" s="5"/>
      <c r="K3056" s="19"/>
    </row>
    <row r="3057" spans="1:11" ht="31.5" x14ac:dyDescent="0.25">
      <c r="A3057" s="4" t="s">
        <v>306</v>
      </c>
      <c r="B3057" s="4" t="s">
        <v>34</v>
      </c>
      <c r="C3057" s="4" t="s">
        <v>97</v>
      </c>
      <c r="D3057" s="4" t="s">
        <v>1077</v>
      </c>
      <c r="E3057" s="4"/>
      <c r="F3057" s="14" t="s">
        <v>1138</v>
      </c>
      <c r="G3057" s="5">
        <f>G3058</f>
        <v>3497</v>
      </c>
      <c r="H3057" s="5">
        <f t="shared" ref="H3057:J3058" si="2113">H3058</f>
        <v>3497</v>
      </c>
      <c r="I3057" s="5">
        <f t="shared" si="2113"/>
        <v>3497</v>
      </c>
      <c r="J3057" s="5">
        <f t="shared" si="2113"/>
        <v>0</v>
      </c>
      <c r="K3057" s="19"/>
    </row>
    <row r="3058" spans="1:11" ht="31.5" x14ac:dyDescent="0.25">
      <c r="A3058" s="4" t="s">
        <v>306</v>
      </c>
      <c r="B3058" s="4" t="s">
        <v>34</v>
      </c>
      <c r="C3058" s="4" t="s">
        <v>97</v>
      </c>
      <c r="D3058" s="4" t="s">
        <v>1077</v>
      </c>
      <c r="E3058" s="4" t="s">
        <v>15</v>
      </c>
      <c r="F3058" s="14" t="s">
        <v>560</v>
      </c>
      <c r="G3058" s="5">
        <f>G3059</f>
        <v>3497</v>
      </c>
      <c r="H3058" s="5">
        <f t="shared" si="2113"/>
        <v>3497</v>
      </c>
      <c r="I3058" s="5">
        <f t="shared" si="2113"/>
        <v>3497</v>
      </c>
      <c r="J3058" s="5">
        <f t="shared" si="2113"/>
        <v>0</v>
      </c>
      <c r="K3058" s="19"/>
    </row>
    <row r="3059" spans="1:11" ht="31.5" x14ac:dyDescent="0.25">
      <c r="A3059" s="4" t="s">
        <v>306</v>
      </c>
      <c r="B3059" s="4" t="s">
        <v>34</v>
      </c>
      <c r="C3059" s="4" t="s">
        <v>97</v>
      </c>
      <c r="D3059" s="4" t="s">
        <v>1077</v>
      </c>
      <c r="E3059" s="4" t="s">
        <v>16</v>
      </c>
      <c r="F3059" s="14" t="s">
        <v>561</v>
      </c>
      <c r="G3059" s="5">
        <v>3497</v>
      </c>
      <c r="H3059" s="5">
        <v>3497</v>
      </c>
      <c r="I3059" s="5">
        <v>3497</v>
      </c>
      <c r="J3059" s="5"/>
      <c r="K3059" s="19"/>
    </row>
    <row r="3060" spans="1:11" ht="47.25" x14ac:dyDescent="0.25">
      <c r="A3060" s="4" t="s">
        <v>306</v>
      </c>
      <c r="B3060" s="4" t="s">
        <v>34</v>
      </c>
      <c r="C3060" s="4" t="s">
        <v>97</v>
      </c>
      <c r="D3060" s="4" t="s">
        <v>1078</v>
      </c>
      <c r="E3060" s="4"/>
      <c r="F3060" s="14" t="s">
        <v>1139</v>
      </c>
      <c r="G3060" s="5">
        <f>G3061</f>
        <v>41935</v>
      </c>
      <c r="H3060" s="5">
        <f t="shared" ref="H3060:J3060" si="2114">H3061</f>
        <v>33072.699999999997</v>
      </c>
      <c r="I3060" s="5">
        <f t="shared" si="2114"/>
        <v>28653.8</v>
      </c>
      <c r="J3060" s="5">
        <f t="shared" si="2114"/>
        <v>0</v>
      </c>
      <c r="K3060" s="19"/>
    </row>
    <row r="3061" spans="1:11" ht="63" x14ac:dyDescent="0.25">
      <c r="A3061" s="4" t="s">
        <v>306</v>
      </c>
      <c r="B3061" s="4" t="s">
        <v>34</v>
      </c>
      <c r="C3061" s="4" t="s">
        <v>97</v>
      </c>
      <c r="D3061" s="4" t="s">
        <v>1079</v>
      </c>
      <c r="E3061" s="4"/>
      <c r="F3061" s="14" t="s">
        <v>654</v>
      </c>
      <c r="G3061" s="5">
        <f>G3062+G3064</f>
        <v>41935</v>
      </c>
      <c r="H3061" s="5">
        <f t="shared" ref="H3061:J3061" si="2115">H3062+H3064</f>
        <v>33072.699999999997</v>
      </c>
      <c r="I3061" s="5">
        <f t="shared" si="2115"/>
        <v>28653.8</v>
      </c>
      <c r="J3061" s="5">
        <f t="shared" si="2115"/>
        <v>0</v>
      </c>
      <c r="K3061" s="19"/>
    </row>
    <row r="3062" spans="1:11" ht="31.5" x14ac:dyDescent="0.25">
      <c r="A3062" s="4" t="s">
        <v>306</v>
      </c>
      <c r="B3062" s="4" t="s">
        <v>34</v>
      </c>
      <c r="C3062" s="4" t="s">
        <v>97</v>
      </c>
      <c r="D3062" s="4" t="s">
        <v>1079</v>
      </c>
      <c r="E3062" s="4" t="s">
        <v>15</v>
      </c>
      <c r="F3062" s="14" t="s">
        <v>560</v>
      </c>
      <c r="G3062" s="5">
        <f>G3063</f>
        <v>41908</v>
      </c>
      <c r="H3062" s="5">
        <f t="shared" ref="H3062:J3062" si="2116">H3063</f>
        <v>33045.699999999997</v>
      </c>
      <c r="I3062" s="5">
        <f t="shared" si="2116"/>
        <v>28626.799999999999</v>
      </c>
      <c r="J3062" s="5">
        <f t="shared" si="2116"/>
        <v>0</v>
      </c>
      <c r="K3062" s="19"/>
    </row>
    <row r="3063" spans="1:11" ht="31.5" x14ac:dyDescent="0.25">
      <c r="A3063" s="4" t="s">
        <v>306</v>
      </c>
      <c r="B3063" s="4" t="s">
        <v>34</v>
      </c>
      <c r="C3063" s="4" t="s">
        <v>97</v>
      </c>
      <c r="D3063" s="4" t="s">
        <v>1079</v>
      </c>
      <c r="E3063" s="4" t="s">
        <v>16</v>
      </c>
      <c r="F3063" s="14" t="s">
        <v>561</v>
      </c>
      <c r="G3063" s="5">
        <v>41908</v>
      </c>
      <c r="H3063" s="5">
        <v>33045.699999999997</v>
      </c>
      <c r="I3063" s="5">
        <v>28626.799999999999</v>
      </c>
      <c r="J3063" s="5"/>
      <c r="K3063" s="19"/>
    </row>
    <row r="3064" spans="1:11" x14ac:dyDescent="0.25">
      <c r="A3064" s="4" t="s">
        <v>306</v>
      </c>
      <c r="B3064" s="4" t="s">
        <v>34</v>
      </c>
      <c r="C3064" s="4" t="s">
        <v>97</v>
      </c>
      <c r="D3064" s="4" t="s">
        <v>1079</v>
      </c>
      <c r="E3064" s="4" t="s">
        <v>17</v>
      </c>
      <c r="F3064" s="14" t="s">
        <v>576</v>
      </c>
      <c r="G3064" s="5">
        <f>G3065</f>
        <v>27</v>
      </c>
      <c r="H3064" s="5">
        <f t="shared" ref="H3064:J3064" si="2117">H3065</f>
        <v>27</v>
      </c>
      <c r="I3064" s="5">
        <f t="shared" si="2117"/>
        <v>27</v>
      </c>
      <c r="J3064" s="5">
        <f t="shared" si="2117"/>
        <v>0</v>
      </c>
      <c r="K3064" s="19"/>
    </row>
    <row r="3065" spans="1:11" x14ac:dyDescent="0.25">
      <c r="A3065" s="4" t="s">
        <v>306</v>
      </c>
      <c r="B3065" s="4" t="s">
        <v>34</v>
      </c>
      <c r="C3065" s="4" t="s">
        <v>97</v>
      </c>
      <c r="D3065" s="4" t="s">
        <v>1079</v>
      </c>
      <c r="E3065" s="4" t="s">
        <v>24</v>
      </c>
      <c r="F3065" s="14" t="s">
        <v>579</v>
      </c>
      <c r="G3065" s="5">
        <v>27</v>
      </c>
      <c r="H3065" s="5">
        <v>27</v>
      </c>
      <c r="I3065" s="5">
        <v>27</v>
      </c>
      <c r="J3065" s="5"/>
      <c r="K3065" s="19"/>
    </row>
    <row r="3066" spans="1:11" s="3" customFormat="1" x14ac:dyDescent="0.25">
      <c r="A3066" s="7" t="s">
        <v>306</v>
      </c>
      <c r="B3066" s="7" t="s">
        <v>96</v>
      </c>
      <c r="C3066" s="7"/>
      <c r="D3066" s="7"/>
      <c r="E3066" s="7"/>
      <c r="F3066" s="28" t="s">
        <v>519</v>
      </c>
      <c r="G3066" s="8">
        <f>G3067+G3160</f>
        <v>1743782.3000000003</v>
      </c>
      <c r="H3066" s="8">
        <f>H3067+H3160</f>
        <v>1911097.5</v>
      </c>
      <c r="I3066" s="8">
        <f>I3067+I3160</f>
        <v>2051017.6</v>
      </c>
      <c r="J3066" s="8">
        <f>J3067+J3160</f>
        <v>0</v>
      </c>
      <c r="K3066" s="17"/>
    </row>
    <row r="3067" spans="1:11" s="10" customFormat="1" x14ac:dyDescent="0.25">
      <c r="A3067" s="9" t="s">
        <v>306</v>
      </c>
      <c r="B3067" s="9" t="s">
        <v>96</v>
      </c>
      <c r="C3067" s="9" t="s">
        <v>81</v>
      </c>
      <c r="D3067" s="9"/>
      <c r="E3067" s="9"/>
      <c r="F3067" s="13" t="s">
        <v>542</v>
      </c>
      <c r="G3067" s="11">
        <f>G3068+G3099+G3141+G3154</f>
        <v>1389451.2000000002</v>
      </c>
      <c r="H3067" s="11">
        <f>H3068+H3099+H3141+H3154</f>
        <v>1559075.9</v>
      </c>
      <c r="I3067" s="11">
        <f>I3068+I3099+I3141+I3154</f>
        <v>1698996</v>
      </c>
      <c r="J3067" s="11">
        <f>J3068+J3099+J3141+J3154</f>
        <v>0</v>
      </c>
      <c r="K3067" s="18"/>
    </row>
    <row r="3068" spans="1:11" ht="31.5" x14ac:dyDescent="0.25">
      <c r="A3068" s="4" t="s">
        <v>306</v>
      </c>
      <c r="B3068" s="4" t="s">
        <v>96</v>
      </c>
      <c r="C3068" s="4" t="s">
        <v>81</v>
      </c>
      <c r="D3068" s="4" t="s">
        <v>206</v>
      </c>
      <c r="E3068" s="4"/>
      <c r="F3068" s="14" t="s">
        <v>1061</v>
      </c>
      <c r="G3068" s="5">
        <f>G3069+G3087</f>
        <v>531729.69999999995</v>
      </c>
      <c r="H3068" s="5">
        <f>H3069+H3087</f>
        <v>591655.69999999995</v>
      </c>
      <c r="I3068" s="5">
        <f>I3069+I3087</f>
        <v>550004.1</v>
      </c>
      <c r="J3068" s="5">
        <f>J3069+J3087</f>
        <v>0</v>
      </c>
      <c r="K3068" s="19"/>
    </row>
    <row r="3069" spans="1:11" ht="31.5" x14ac:dyDescent="0.25">
      <c r="A3069" s="4" t="s">
        <v>306</v>
      </c>
      <c r="B3069" s="4" t="s">
        <v>96</v>
      </c>
      <c r="C3069" s="4" t="s">
        <v>81</v>
      </c>
      <c r="D3069" s="4" t="s">
        <v>207</v>
      </c>
      <c r="E3069" s="4"/>
      <c r="F3069" s="14" t="s">
        <v>1379</v>
      </c>
      <c r="G3069" s="5">
        <f>G3070+G3080</f>
        <v>362335.5</v>
      </c>
      <c r="H3069" s="5">
        <f>H3070+H3080</f>
        <v>468793.99999999994</v>
      </c>
      <c r="I3069" s="5">
        <f>I3070+I3080</f>
        <v>405842.89999999997</v>
      </c>
      <c r="J3069" s="5">
        <f>J3070+J3080</f>
        <v>0</v>
      </c>
      <c r="K3069" s="19"/>
    </row>
    <row r="3070" spans="1:11" ht="63" x14ac:dyDescent="0.25">
      <c r="A3070" s="4" t="s">
        <v>306</v>
      </c>
      <c r="B3070" s="4" t="s">
        <v>96</v>
      </c>
      <c r="C3070" s="4" t="s">
        <v>81</v>
      </c>
      <c r="D3070" s="4" t="s">
        <v>344</v>
      </c>
      <c r="E3070" s="4"/>
      <c r="F3070" s="14" t="s">
        <v>1266</v>
      </c>
      <c r="G3070" s="5">
        <f>G3071+G3074+G3077</f>
        <v>299973.7</v>
      </c>
      <c r="H3070" s="5">
        <f t="shared" ref="H3070:J3070" si="2118">H3071+H3074+H3077</f>
        <v>325632.19999999995</v>
      </c>
      <c r="I3070" s="5">
        <f t="shared" si="2118"/>
        <v>218824.09999999998</v>
      </c>
      <c r="J3070" s="5">
        <f t="shared" si="2118"/>
        <v>0</v>
      </c>
      <c r="K3070" s="19"/>
    </row>
    <row r="3071" spans="1:11" ht="31.5" x14ac:dyDescent="0.25">
      <c r="A3071" s="4" t="s">
        <v>306</v>
      </c>
      <c r="B3071" s="4" t="s">
        <v>96</v>
      </c>
      <c r="C3071" s="4" t="s">
        <v>81</v>
      </c>
      <c r="D3071" s="4" t="s">
        <v>328</v>
      </c>
      <c r="E3071" s="4"/>
      <c r="F3071" s="14" t="s">
        <v>643</v>
      </c>
      <c r="G3071" s="5">
        <f t="shared" ref="G3071:I3072" si="2119">G3072</f>
        <v>1239.3</v>
      </c>
      <c r="H3071" s="5">
        <f t="shared" si="2119"/>
        <v>1239.3</v>
      </c>
      <c r="I3071" s="5">
        <f t="shared" si="2119"/>
        <v>1239.3</v>
      </c>
      <c r="J3071" s="5">
        <f t="shared" ref="J3071:J3072" si="2120">J3072</f>
        <v>0</v>
      </c>
      <c r="K3071" s="19"/>
    </row>
    <row r="3072" spans="1:11" ht="31.5" x14ac:dyDescent="0.25">
      <c r="A3072" s="4" t="s">
        <v>306</v>
      </c>
      <c r="B3072" s="4" t="s">
        <v>96</v>
      </c>
      <c r="C3072" s="4" t="s">
        <v>81</v>
      </c>
      <c r="D3072" s="4" t="s">
        <v>328</v>
      </c>
      <c r="E3072" s="4" t="s">
        <v>15</v>
      </c>
      <c r="F3072" s="14" t="s">
        <v>560</v>
      </c>
      <c r="G3072" s="5">
        <f t="shared" si="2119"/>
        <v>1239.3</v>
      </c>
      <c r="H3072" s="5">
        <f t="shared" si="2119"/>
        <v>1239.3</v>
      </c>
      <c r="I3072" s="5">
        <f t="shared" si="2119"/>
        <v>1239.3</v>
      </c>
      <c r="J3072" s="5">
        <f t="shared" si="2120"/>
        <v>0</v>
      </c>
      <c r="K3072" s="19"/>
    </row>
    <row r="3073" spans="1:11" ht="31.5" x14ac:dyDescent="0.25">
      <c r="A3073" s="4" t="s">
        <v>306</v>
      </c>
      <c r="B3073" s="4" t="s">
        <v>96</v>
      </c>
      <c r="C3073" s="4" t="s">
        <v>81</v>
      </c>
      <c r="D3073" s="4" t="s">
        <v>328</v>
      </c>
      <c r="E3073" s="4" t="s">
        <v>16</v>
      </c>
      <c r="F3073" s="14" t="s">
        <v>561</v>
      </c>
      <c r="G3073" s="5">
        <v>1239.3</v>
      </c>
      <c r="H3073" s="5">
        <v>1239.3</v>
      </c>
      <c r="I3073" s="5">
        <v>1239.3</v>
      </c>
      <c r="J3073" s="5"/>
      <c r="K3073" s="19"/>
    </row>
    <row r="3074" spans="1:11" ht="47.25" x14ac:dyDescent="0.25">
      <c r="A3074" s="4" t="s">
        <v>306</v>
      </c>
      <c r="B3074" s="4" t="s">
        <v>96</v>
      </c>
      <c r="C3074" s="4" t="s">
        <v>81</v>
      </c>
      <c r="D3074" s="4" t="s">
        <v>329</v>
      </c>
      <c r="E3074" s="4"/>
      <c r="F3074" s="14" t="s">
        <v>644</v>
      </c>
      <c r="G3074" s="5">
        <f t="shared" ref="G3074:I3075" si="2121">G3075</f>
        <v>173149.6</v>
      </c>
      <c r="H3074" s="5">
        <f t="shared" si="2121"/>
        <v>153149.6</v>
      </c>
      <c r="I3074" s="5">
        <f t="shared" si="2121"/>
        <v>153149.6</v>
      </c>
      <c r="J3074" s="5">
        <f t="shared" ref="J3074:J3075" si="2122">J3075</f>
        <v>0</v>
      </c>
      <c r="K3074" s="19"/>
    </row>
    <row r="3075" spans="1:11" x14ac:dyDescent="0.25">
      <c r="A3075" s="4" t="s">
        <v>306</v>
      </c>
      <c r="B3075" s="4" t="s">
        <v>96</v>
      </c>
      <c r="C3075" s="4" t="s">
        <v>81</v>
      </c>
      <c r="D3075" s="4" t="s">
        <v>329</v>
      </c>
      <c r="E3075" s="4" t="s">
        <v>17</v>
      </c>
      <c r="F3075" s="14" t="s">
        <v>576</v>
      </c>
      <c r="G3075" s="5">
        <f t="shared" si="2121"/>
        <v>173149.6</v>
      </c>
      <c r="H3075" s="5">
        <f t="shared" si="2121"/>
        <v>153149.6</v>
      </c>
      <c r="I3075" s="5">
        <f t="shared" si="2121"/>
        <v>153149.6</v>
      </c>
      <c r="J3075" s="5">
        <f t="shared" si="2122"/>
        <v>0</v>
      </c>
      <c r="K3075" s="19"/>
    </row>
    <row r="3076" spans="1:11" ht="63" x14ac:dyDescent="0.25">
      <c r="A3076" s="4" t="s">
        <v>306</v>
      </c>
      <c r="B3076" s="4" t="s">
        <v>96</v>
      </c>
      <c r="C3076" s="4" t="s">
        <v>81</v>
      </c>
      <c r="D3076" s="4" t="s">
        <v>329</v>
      </c>
      <c r="E3076" s="4" t="s">
        <v>205</v>
      </c>
      <c r="F3076" s="14" t="s">
        <v>577</v>
      </c>
      <c r="G3076" s="5">
        <v>173149.6</v>
      </c>
      <c r="H3076" s="5">
        <v>153149.6</v>
      </c>
      <c r="I3076" s="5">
        <v>153149.6</v>
      </c>
      <c r="J3076" s="5"/>
      <c r="K3076" s="19"/>
    </row>
    <row r="3077" spans="1:11" x14ac:dyDescent="0.25">
      <c r="A3077" s="4" t="s">
        <v>306</v>
      </c>
      <c r="B3077" s="4" t="s">
        <v>96</v>
      </c>
      <c r="C3077" s="4" t="s">
        <v>81</v>
      </c>
      <c r="D3077" s="4" t="s">
        <v>1080</v>
      </c>
      <c r="E3077" s="4"/>
      <c r="F3077" s="14" t="s">
        <v>1127</v>
      </c>
      <c r="G3077" s="5">
        <f>G3078</f>
        <v>125584.8</v>
      </c>
      <c r="H3077" s="5">
        <f t="shared" ref="H3077:J3078" si="2123">H3078</f>
        <v>171243.3</v>
      </c>
      <c r="I3077" s="5">
        <f t="shared" si="2123"/>
        <v>64435.199999999997</v>
      </c>
      <c r="J3077" s="5">
        <f t="shared" si="2123"/>
        <v>0</v>
      </c>
      <c r="K3077" s="19"/>
    </row>
    <row r="3078" spans="1:11" x14ac:dyDescent="0.25">
      <c r="A3078" s="4" t="s">
        <v>306</v>
      </c>
      <c r="B3078" s="4" t="s">
        <v>96</v>
      </c>
      <c r="C3078" s="4" t="s">
        <v>81</v>
      </c>
      <c r="D3078" s="4" t="s">
        <v>1080</v>
      </c>
      <c r="E3078" s="4" t="s">
        <v>17</v>
      </c>
      <c r="F3078" s="14" t="s">
        <v>576</v>
      </c>
      <c r="G3078" s="5">
        <f>G3079</f>
        <v>125584.8</v>
      </c>
      <c r="H3078" s="5">
        <f t="shared" si="2123"/>
        <v>171243.3</v>
      </c>
      <c r="I3078" s="5">
        <f t="shared" si="2123"/>
        <v>64435.199999999997</v>
      </c>
      <c r="J3078" s="5">
        <f t="shared" si="2123"/>
        <v>0</v>
      </c>
      <c r="K3078" s="19"/>
    </row>
    <row r="3079" spans="1:11" ht="63" x14ac:dyDescent="0.25">
      <c r="A3079" s="4" t="s">
        <v>306</v>
      </c>
      <c r="B3079" s="4" t="s">
        <v>96</v>
      </c>
      <c r="C3079" s="4" t="s">
        <v>81</v>
      </c>
      <c r="D3079" s="4" t="s">
        <v>1080</v>
      </c>
      <c r="E3079" s="4" t="s">
        <v>205</v>
      </c>
      <c r="F3079" s="14" t="s">
        <v>577</v>
      </c>
      <c r="G3079" s="5">
        <v>125584.8</v>
      </c>
      <c r="H3079" s="5">
        <v>171243.3</v>
      </c>
      <c r="I3079" s="5">
        <v>64435.199999999997</v>
      </c>
      <c r="J3079" s="5"/>
      <c r="K3079" s="19"/>
    </row>
    <row r="3080" spans="1:11" ht="31.5" x14ac:dyDescent="0.25">
      <c r="A3080" s="4" t="s">
        <v>306</v>
      </c>
      <c r="B3080" s="4" t="s">
        <v>96</v>
      </c>
      <c r="C3080" s="4" t="s">
        <v>81</v>
      </c>
      <c r="D3080" s="4" t="s">
        <v>330</v>
      </c>
      <c r="E3080" s="4"/>
      <c r="F3080" s="14" t="s">
        <v>1267</v>
      </c>
      <c r="G3080" s="5">
        <f>G3081+G3084</f>
        <v>62361.8</v>
      </c>
      <c r="H3080" s="5">
        <f t="shared" ref="H3080:J3080" si="2124">H3081+H3084</f>
        <v>143161.79999999999</v>
      </c>
      <c r="I3080" s="5">
        <f t="shared" si="2124"/>
        <v>187018.8</v>
      </c>
      <c r="J3080" s="5">
        <f t="shared" si="2124"/>
        <v>0</v>
      </c>
      <c r="K3080" s="19"/>
    </row>
    <row r="3081" spans="1:11" x14ac:dyDescent="0.25">
      <c r="A3081" s="4" t="s">
        <v>306</v>
      </c>
      <c r="B3081" s="4" t="s">
        <v>96</v>
      </c>
      <c r="C3081" s="4" t="s">
        <v>81</v>
      </c>
      <c r="D3081" s="4" t="s">
        <v>1089</v>
      </c>
      <c r="E3081" s="4"/>
      <c r="F3081" s="14" t="s">
        <v>1090</v>
      </c>
      <c r="G3081" s="5">
        <f>G3082</f>
        <v>0</v>
      </c>
      <c r="H3081" s="5">
        <f t="shared" ref="H3081:J3081" si="2125">H3082</f>
        <v>80800</v>
      </c>
      <c r="I3081" s="5">
        <f t="shared" si="2125"/>
        <v>70680</v>
      </c>
      <c r="J3081" s="5">
        <f t="shared" si="2125"/>
        <v>0</v>
      </c>
      <c r="K3081" s="19"/>
    </row>
    <row r="3082" spans="1:11" ht="31.5" x14ac:dyDescent="0.25">
      <c r="A3082" s="4" t="s">
        <v>306</v>
      </c>
      <c r="B3082" s="4" t="s">
        <v>96</v>
      </c>
      <c r="C3082" s="4" t="s">
        <v>81</v>
      </c>
      <c r="D3082" s="4" t="s">
        <v>1089</v>
      </c>
      <c r="E3082" s="4" t="s">
        <v>15</v>
      </c>
      <c r="F3082" s="14" t="s">
        <v>560</v>
      </c>
      <c r="G3082" s="5">
        <f t="shared" ref="G3082:I3082" si="2126">G3083</f>
        <v>0</v>
      </c>
      <c r="H3082" s="5">
        <f t="shared" si="2126"/>
        <v>80800</v>
      </c>
      <c r="I3082" s="5">
        <f t="shared" si="2126"/>
        <v>70680</v>
      </c>
      <c r="J3082" s="5">
        <f t="shared" ref="J3082" si="2127">J3083</f>
        <v>0</v>
      </c>
      <c r="K3082" s="19"/>
    </row>
    <row r="3083" spans="1:11" ht="31.5" x14ac:dyDescent="0.25">
      <c r="A3083" s="4" t="s">
        <v>306</v>
      </c>
      <c r="B3083" s="4" t="s">
        <v>96</v>
      </c>
      <c r="C3083" s="4" t="s">
        <v>81</v>
      </c>
      <c r="D3083" s="4" t="s">
        <v>1089</v>
      </c>
      <c r="E3083" s="4" t="s">
        <v>16</v>
      </c>
      <c r="F3083" s="14" t="s">
        <v>561</v>
      </c>
      <c r="G3083" s="5">
        <v>0</v>
      </c>
      <c r="H3083" s="5">
        <v>80800</v>
      </c>
      <c r="I3083" s="5">
        <v>70680</v>
      </c>
      <c r="J3083" s="5"/>
      <c r="K3083" s="19"/>
    </row>
    <row r="3084" spans="1:11" x14ac:dyDescent="0.25">
      <c r="A3084" s="4" t="s">
        <v>306</v>
      </c>
      <c r="B3084" s="4" t="s">
        <v>96</v>
      </c>
      <c r="C3084" s="4" t="s">
        <v>81</v>
      </c>
      <c r="D3084" s="4" t="s">
        <v>1081</v>
      </c>
      <c r="E3084" s="4"/>
      <c r="F3084" s="14" t="s">
        <v>1127</v>
      </c>
      <c r="G3084" s="5">
        <f>G3085</f>
        <v>62361.8</v>
      </c>
      <c r="H3084" s="5">
        <f t="shared" ref="H3084:J3085" si="2128">H3085</f>
        <v>62361.8</v>
      </c>
      <c r="I3084" s="5">
        <f t="shared" si="2128"/>
        <v>116338.8</v>
      </c>
      <c r="J3084" s="5">
        <f t="shared" si="2128"/>
        <v>0</v>
      </c>
      <c r="K3084" s="19"/>
    </row>
    <row r="3085" spans="1:11" ht="31.5" x14ac:dyDescent="0.25">
      <c r="A3085" s="4" t="s">
        <v>306</v>
      </c>
      <c r="B3085" s="4" t="s">
        <v>96</v>
      </c>
      <c r="C3085" s="4" t="s">
        <v>81</v>
      </c>
      <c r="D3085" s="4" t="s">
        <v>1081</v>
      </c>
      <c r="E3085" s="4" t="s">
        <v>15</v>
      </c>
      <c r="F3085" s="14" t="s">
        <v>560</v>
      </c>
      <c r="G3085" s="5">
        <f>G3086</f>
        <v>62361.8</v>
      </c>
      <c r="H3085" s="5">
        <f t="shared" si="2128"/>
        <v>62361.8</v>
      </c>
      <c r="I3085" s="5">
        <f t="shared" si="2128"/>
        <v>116338.8</v>
      </c>
      <c r="J3085" s="5">
        <f t="shared" si="2128"/>
        <v>0</v>
      </c>
      <c r="K3085" s="19"/>
    </row>
    <row r="3086" spans="1:11" ht="31.5" x14ac:dyDescent="0.25">
      <c r="A3086" s="4" t="s">
        <v>306</v>
      </c>
      <c r="B3086" s="4" t="s">
        <v>96</v>
      </c>
      <c r="C3086" s="4" t="s">
        <v>81</v>
      </c>
      <c r="D3086" s="4" t="s">
        <v>1081</v>
      </c>
      <c r="E3086" s="4" t="s">
        <v>16</v>
      </c>
      <c r="F3086" s="14" t="s">
        <v>561</v>
      </c>
      <c r="G3086" s="5">
        <v>62361.8</v>
      </c>
      <c r="H3086" s="5">
        <v>62361.8</v>
      </c>
      <c r="I3086" s="5">
        <v>116338.8</v>
      </c>
      <c r="J3086" s="5"/>
      <c r="K3086" s="19"/>
    </row>
    <row r="3087" spans="1:11" ht="63" x14ac:dyDescent="0.25">
      <c r="A3087" s="4" t="s">
        <v>306</v>
      </c>
      <c r="B3087" s="4" t="s">
        <v>96</v>
      </c>
      <c r="C3087" s="4" t="s">
        <v>81</v>
      </c>
      <c r="D3087" s="4" t="s">
        <v>327</v>
      </c>
      <c r="E3087" s="4"/>
      <c r="F3087" s="14" t="s">
        <v>1382</v>
      </c>
      <c r="G3087" s="5">
        <f>G3088+G3095</f>
        <v>169394.19999999998</v>
      </c>
      <c r="H3087" s="5">
        <f t="shared" ref="H3087:J3087" si="2129">H3088+H3095</f>
        <v>122861.7</v>
      </c>
      <c r="I3087" s="5">
        <f t="shared" si="2129"/>
        <v>144161.20000000001</v>
      </c>
      <c r="J3087" s="5">
        <f t="shared" si="2129"/>
        <v>0</v>
      </c>
      <c r="K3087" s="19"/>
    </row>
    <row r="3088" spans="1:11" ht="47.25" x14ac:dyDescent="0.25">
      <c r="A3088" s="4" t="s">
        <v>306</v>
      </c>
      <c r="B3088" s="4" t="s">
        <v>96</v>
      </c>
      <c r="C3088" s="4" t="s">
        <v>81</v>
      </c>
      <c r="D3088" s="4" t="s">
        <v>331</v>
      </c>
      <c r="E3088" s="4"/>
      <c r="F3088" s="14" t="s">
        <v>1270</v>
      </c>
      <c r="G3088" s="5">
        <f>G3089+G3092</f>
        <v>152367.29999999999</v>
      </c>
      <c r="H3088" s="5">
        <f t="shared" ref="H3088:J3088" si="2130">H3089+H3092</f>
        <v>122861.7</v>
      </c>
      <c r="I3088" s="5">
        <f t="shared" si="2130"/>
        <v>144161.20000000001</v>
      </c>
      <c r="J3088" s="5">
        <f t="shared" si="2130"/>
        <v>0</v>
      </c>
      <c r="K3088" s="19"/>
    </row>
    <row r="3089" spans="1:11" ht="31.5" x14ac:dyDescent="0.25">
      <c r="A3089" s="4" t="s">
        <v>306</v>
      </c>
      <c r="B3089" s="4" t="s">
        <v>96</v>
      </c>
      <c r="C3089" s="4" t="s">
        <v>81</v>
      </c>
      <c r="D3089" s="4" t="s">
        <v>1091</v>
      </c>
      <c r="E3089" s="4"/>
      <c r="F3089" s="14" t="s">
        <v>1092</v>
      </c>
      <c r="G3089" s="5">
        <f>G3090</f>
        <v>90005.6</v>
      </c>
      <c r="H3089" s="5">
        <f t="shared" ref="H3089:J3089" si="2131">H3090</f>
        <v>60500</v>
      </c>
      <c r="I3089" s="5">
        <f t="shared" si="2131"/>
        <v>60500</v>
      </c>
      <c r="J3089" s="5">
        <f t="shared" si="2131"/>
        <v>0</v>
      </c>
      <c r="K3089" s="19"/>
    </row>
    <row r="3090" spans="1:11" ht="31.5" x14ac:dyDescent="0.25">
      <c r="A3090" s="4" t="s">
        <v>306</v>
      </c>
      <c r="B3090" s="4" t="s">
        <v>96</v>
      </c>
      <c r="C3090" s="4" t="s">
        <v>81</v>
      </c>
      <c r="D3090" s="4" t="s">
        <v>1091</v>
      </c>
      <c r="E3090" s="4" t="s">
        <v>280</v>
      </c>
      <c r="F3090" s="14" t="s">
        <v>568</v>
      </c>
      <c r="G3090" s="5">
        <f t="shared" ref="G3090:I3090" si="2132">G3091</f>
        <v>90005.6</v>
      </c>
      <c r="H3090" s="5">
        <f t="shared" si="2132"/>
        <v>60500</v>
      </c>
      <c r="I3090" s="5">
        <f t="shared" si="2132"/>
        <v>60500</v>
      </c>
      <c r="J3090" s="5">
        <f t="shared" ref="J3090" si="2133">J3091</f>
        <v>0</v>
      </c>
      <c r="K3090" s="19"/>
    </row>
    <row r="3091" spans="1:11" x14ac:dyDescent="0.25">
      <c r="A3091" s="4" t="s">
        <v>306</v>
      </c>
      <c r="B3091" s="4" t="s">
        <v>96</v>
      </c>
      <c r="C3091" s="4" t="s">
        <v>81</v>
      </c>
      <c r="D3091" s="4" t="s">
        <v>1091</v>
      </c>
      <c r="E3091" s="4" t="s">
        <v>279</v>
      </c>
      <c r="F3091" s="14" t="s">
        <v>569</v>
      </c>
      <c r="G3091" s="5">
        <v>90005.6</v>
      </c>
      <c r="H3091" s="5">
        <v>60500</v>
      </c>
      <c r="I3091" s="5">
        <v>60500</v>
      </c>
      <c r="J3091" s="5"/>
      <c r="K3091" s="19"/>
    </row>
    <row r="3092" spans="1:11" x14ac:dyDescent="0.25">
      <c r="A3092" s="4" t="s">
        <v>306</v>
      </c>
      <c r="B3092" s="4" t="s">
        <v>96</v>
      </c>
      <c r="C3092" s="4" t="s">
        <v>81</v>
      </c>
      <c r="D3092" s="4" t="s">
        <v>1082</v>
      </c>
      <c r="E3092" s="4"/>
      <c r="F3092" s="14" t="s">
        <v>1127</v>
      </c>
      <c r="G3092" s="5">
        <f>G3093</f>
        <v>62361.7</v>
      </c>
      <c r="H3092" s="5">
        <f t="shared" ref="H3092:J3093" si="2134">H3093</f>
        <v>62361.7</v>
      </c>
      <c r="I3092" s="5">
        <f t="shared" si="2134"/>
        <v>83661.2</v>
      </c>
      <c r="J3092" s="5">
        <f t="shared" si="2134"/>
        <v>0</v>
      </c>
      <c r="K3092" s="19"/>
    </row>
    <row r="3093" spans="1:11" ht="31.5" x14ac:dyDescent="0.25">
      <c r="A3093" s="4" t="s">
        <v>306</v>
      </c>
      <c r="B3093" s="4" t="s">
        <v>96</v>
      </c>
      <c r="C3093" s="4" t="s">
        <v>81</v>
      </c>
      <c r="D3093" s="4" t="s">
        <v>1082</v>
      </c>
      <c r="E3093" s="4" t="s">
        <v>280</v>
      </c>
      <c r="F3093" s="14" t="s">
        <v>568</v>
      </c>
      <c r="G3093" s="5">
        <f>G3094</f>
        <v>62361.7</v>
      </c>
      <c r="H3093" s="5">
        <f t="shared" si="2134"/>
        <v>62361.7</v>
      </c>
      <c r="I3093" s="5">
        <f t="shared" si="2134"/>
        <v>83661.2</v>
      </c>
      <c r="J3093" s="5">
        <f t="shared" si="2134"/>
        <v>0</v>
      </c>
      <c r="K3093" s="19"/>
    </row>
    <row r="3094" spans="1:11" x14ac:dyDescent="0.25">
      <c r="A3094" s="4" t="s">
        <v>306</v>
      </c>
      <c r="B3094" s="4" t="s">
        <v>96</v>
      </c>
      <c r="C3094" s="4" t="s">
        <v>81</v>
      </c>
      <c r="D3094" s="4" t="s">
        <v>1082</v>
      </c>
      <c r="E3094" s="4" t="s">
        <v>279</v>
      </c>
      <c r="F3094" s="14" t="s">
        <v>569</v>
      </c>
      <c r="G3094" s="5">
        <v>62361.7</v>
      </c>
      <c r="H3094" s="5">
        <v>62361.7</v>
      </c>
      <c r="I3094" s="5">
        <v>83661.2</v>
      </c>
      <c r="J3094" s="5"/>
      <c r="K3094" s="19"/>
    </row>
    <row r="3095" spans="1:11" ht="47.25" x14ac:dyDescent="0.25">
      <c r="A3095" s="4" t="s">
        <v>306</v>
      </c>
      <c r="B3095" s="4" t="s">
        <v>96</v>
      </c>
      <c r="C3095" s="4" t="s">
        <v>81</v>
      </c>
      <c r="D3095" s="4" t="s">
        <v>983</v>
      </c>
      <c r="E3095" s="4"/>
      <c r="F3095" s="14" t="s">
        <v>1272</v>
      </c>
      <c r="G3095" s="5">
        <f t="shared" ref="G3095:I3097" si="2135">G3096</f>
        <v>17026.900000000001</v>
      </c>
      <c r="H3095" s="5">
        <f t="shared" si="2135"/>
        <v>0</v>
      </c>
      <c r="I3095" s="5">
        <f t="shared" si="2135"/>
        <v>0</v>
      </c>
      <c r="J3095" s="5">
        <f t="shared" ref="J3095:J3097" si="2136">J3096</f>
        <v>0</v>
      </c>
      <c r="K3095" s="19"/>
    </row>
    <row r="3096" spans="1:11" x14ac:dyDescent="0.25">
      <c r="A3096" s="4" t="s">
        <v>306</v>
      </c>
      <c r="B3096" s="4" t="s">
        <v>96</v>
      </c>
      <c r="C3096" s="4" t="s">
        <v>81</v>
      </c>
      <c r="D3096" s="4" t="s">
        <v>984</v>
      </c>
      <c r="E3096" s="4"/>
      <c r="F3096" s="14" t="s">
        <v>1273</v>
      </c>
      <c r="G3096" s="5">
        <f t="shared" si="2135"/>
        <v>17026.900000000001</v>
      </c>
      <c r="H3096" s="5">
        <f t="shared" si="2135"/>
        <v>0</v>
      </c>
      <c r="I3096" s="5">
        <f t="shared" si="2135"/>
        <v>0</v>
      </c>
      <c r="J3096" s="5">
        <f t="shared" si="2136"/>
        <v>0</v>
      </c>
      <c r="K3096" s="19"/>
    </row>
    <row r="3097" spans="1:11" ht="31.5" x14ac:dyDescent="0.25">
      <c r="A3097" s="4" t="s">
        <v>306</v>
      </c>
      <c r="B3097" s="4" t="s">
        <v>96</v>
      </c>
      <c r="C3097" s="4" t="s">
        <v>81</v>
      </c>
      <c r="D3097" s="4" t="s">
        <v>984</v>
      </c>
      <c r="E3097" s="4" t="s">
        <v>280</v>
      </c>
      <c r="F3097" s="14" t="s">
        <v>568</v>
      </c>
      <c r="G3097" s="5">
        <f t="shared" si="2135"/>
        <v>17026.900000000001</v>
      </c>
      <c r="H3097" s="5">
        <f t="shared" si="2135"/>
        <v>0</v>
      </c>
      <c r="I3097" s="5">
        <f t="shared" si="2135"/>
        <v>0</v>
      </c>
      <c r="J3097" s="5">
        <f t="shared" si="2136"/>
        <v>0</v>
      </c>
      <c r="K3097" s="19"/>
    </row>
    <row r="3098" spans="1:11" x14ac:dyDescent="0.25">
      <c r="A3098" s="4" t="s">
        <v>306</v>
      </c>
      <c r="B3098" s="4" t="s">
        <v>96</v>
      </c>
      <c r="C3098" s="4" t="s">
        <v>81</v>
      </c>
      <c r="D3098" s="4" t="s">
        <v>984</v>
      </c>
      <c r="E3098" s="4" t="s">
        <v>279</v>
      </c>
      <c r="F3098" s="14" t="s">
        <v>569</v>
      </c>
      <c r="G3098" s="5">
        <v>17026.900000000001</v>
      </c>
      <c r="H3098" s="5">
        <v>0</v>
      </c>
      <c r="I3098" s="5">
        <v>0</v>
      </c>
      <c r="J3098" s="5"/>
      <c r="K3098" s="19"/>
    </row>
    <row r="3099" spans="1:11" ht="31.5" x14ac:dyDescent="0.25">
      <c r="A3099" s="4" t="s">
        <v>306</v>
      </c>
      <c r="B3099" s="4" t="s">
        <v>96</v>
      </c>
      <c r="C3099" s="4" t="s">
        <v>81</v>
      </c>
      <c r="D3099" s="4" t="s">
        <v>209</v>
      </c>
      <c r="E3099" s="4"/>
      <c r="F3099" s="14" t="s">
        <v>1274</v>
      </c>
      <c r="G3099" s="5">
        <f>G3100+G3120</f>
        <v>428190.8</v>
      </c>
      <c r="H3099" s="5">
        <f>H3100+H3120</f>
        <v>825753.79999999993</v>
      </c>
      <c r="I3099" s="5">
        <f>I3100+I3120</f>
        <v>1148991.8999999999</v>
      </c>
      <c r="J3099" s="5">
        <f>J3100+J3120</f>
        <v>0</v>
      </c>
      <c r="K3099" s="19"/>
    </row>
    <row r="3100" spans="1:11" ht="31.5" x14ac:dyDescent="0.25">
      <c r="A3100" s="4" t="s">
        <v>306</v>
      </c>
      <c r="B3100" s="4" t="s">
        <v>96</v>
      </c>
      <c r="C3100" s="4" t="s">
        <v>81</v>
      </c>
      <c r="D3100" s="4" t="s">
        <v>210</v>
      </c>
      <c r="E3100" s="4"/>
      <c r="F3100" s="14" t="s">
        <v>1275</v>
      </c>
      <c r="G3100" s="5">
        <f t="shared" ref="G3100:I3100" si="2137">G3101+G3104+G3107</f>
        <v>378643.5</v>
      </c>
      <c r="H3100" s="5">
        <f t="shared" si="2137"/>
        <v>688226.2</v>
      </c>
      <c r="I3100" s="5">
        <f t="shared" si="2137"/>
        <v>888751.2</v>
      </c>
      <c r="J3100" s="5">
        <f t="shared" ref="J3100" si="2138">J3101+J3104+J3107</f>
        <v>0</v>
      </c>
      <c r="K3100" s="19"/>
    </row>
    <row r="3101" spans="1:11" ht="31.5" x14ac:dyDescent="0.25">
      <c r="A3101" s="4" t="s">
        <v>306</v>
      </c>
      <c r="B3101" s="4" t="s">
        <v>96</v>
      </c>
      <c r="C3101" s="4" t="s">
        <v>81</v>
      </c>
      <c r="D3101" s="4" t="s">
        <v>332</v>
      </c>
      <c r="E3101" s="4"/>
      <c r="F3101" s="14" t="s">
        <v>1278</v>
      </c>
      <c r="G3101" s="5">
        <f t="shared" ref="G3101:I3102" si="2139">G3102</f>
        <v>17954.8</v>
      </c>
      <c r="H3101" s="5">
        <f t="shared" si="2139"/>
        <v>18673</v>
      </c>
      <c r="I3101" s="5">
        <f t="shared" si="2139"/>
        <v>19532</v>
      </c>
      <c r="J3101" s="5">
        <f t="shared" ref="J3101:J3102" si="2140">J3102</f>
        <v>0</v>
      </c>
      <c r="K3101" s="19"/>
    </row>
    <row r="3102" spans="1:11" ht="31.5" x14ac:dyDescent="0.25">
      <c r="A3102" s="4" t="s">
        <v>306</v>
      </c>
      <c r="B3102" s="4" t="s">
        <v>96</v>
      </c>
      <c r="C3102" s="4" t="s">
        <v>81</v>
      </c>
      <c r="D3102" s="4" t="s">
        <v>332</v>
      </c>
      <c r="E3102" s="4" t="s">
        <v>15</v>
      </c>
      <c r="F3102" s="14" t="s">
        <v>560</v>
      </c>
      <c r="G3102" s="5">
        <f t="shared" si="2139"/>
        <v>17954.8</v>
      </c>
      <c r="H3102" s="5">
        <f t="shared" si="2139"/>
        <v>18673</v>
      </c>
      <c r="I3102" s="5">
        <f t="shared" si="2139"/>
        <v>19532</v>
      </c>
      <c r="J3102" s="5">
        <f t="shared" si="2140"/>
        <v>0</v>
      </c>
      <c r="K3102" s="19"/>
    </row>
    <row r="3103" spans="1:11" ht="31.5" x14ac:dyDescent="0.25">
      <c r="A3103" s="4" t="s">
        <v>306</v>
      </c>
      <c r="B3103" s="4" t="s">
        <v>96</v>
      </c>
      <c r="C3103" s="4" t="s">
        <v>81</v>
      </c>
      <c r="D3103" s="4" t="s">
        <v>332</v>
      </c>
      <c r="E3103" s="4" t="s">
        <v>16</v>
      </c>
      <c r="F3103" s="14" t="s">
        <v>561</v>
      </c>
      <c r="G3103" s="5">
        <v>17954.8</v>
      </c>
      <c r="H3103" s="5">
        <v>18673</v>
      </c>
      <c r="I3103" s="5">
        <v>19532</v>
      </c>
      <c r="J3103" s="5"/>
      <c r="K3103" s="19"/>
    </row>
    <row r="3104" spans="1:11" ht="47.25" x14ac:dyDescent="0.25">
      <c r="A3104" s="4" t="s">
        <v>306</v>
      </c>
      <c r="B3104" s="4" t="s">
        <v>96</v>
      </c>
      <c r="C3104" s="4" t="s">
        <v>81</v>
      </c>
      <c r="D3104" s="4" t="s">
        <v>333</v>
      </c>
      <c r="E3104" s="4"/>
      <c r="F3104" s="14" t="s">
        <v>1279</v>
      </c>
      <c r="G3104" s="5">
        <f t="shared" ref="G3104:I3105" si="2141">G3105</f>
        <v>329237</v>
      </c>
      <c r="H3104" s="5">
        <f t="shared" si="2141"/>
        <v>668826.6</v>
      </c>
      <c r="I3104" s="5">
        <f t="shared" si="2141"/>
        <v>809263.2</v>
      </c>
      <c r="J3104" s="5">
        <f t="shared" ref="J3104:J3105" si="2142">J3105</f>
        <v>0</v>
      </c>
      <c r="K3104" s="19"/>
    </row>
    <row r="3105" spans="1:11" ht="31.5" x14ac:dyDescent="0.25">
      <c r="A3105" s="4" t="s">
        <v>306</v>
      </c>
      <c r="B3105" s="4" t="s">
        <v>96</v>
      </c>
      <c r="C3105" s="4" t="s">
        <v>81</v>
      </c>
      <c r="D3105" s="4" t="s">
        <v>333</v>
      </c>
      <c r="E3105" s="4" t="s">
        <v>15</v>
      </c>
      <c r="F3105" s="14" t="s">
        <v>560</v>
      </c>
      <c r="G3105" s="5">
        <f t="shared" si="2141"/>
        <v>329237</v>
      </c>
      <c r="H3105" s="5">
        <f t="shared" si="2141"/>
        <v>668826.6</v>
      </c>
      <c r="I3105" s="5">
        <f t="shared" si="2141"/>
        <v>809263.2</v>
      </c>
      <c r="J3105" s="5">
        <f t="shared" si="2142"/>
        <v>0</v>
      </c>
      <c r="K3105" s="19"/>
    </row>
    <row r="3106" spans="1:11" ht="31.5" x14ac:dyDescent="0.25">
      <c r="A3106" s="4" t="s">
        <v>306</v>
      </c>
      <c r="B3106" s="4" t="s">
        <v>96</v>
      </c>
      <c r="C3106" s="4" t="s">
        <v>81</v>
      </c>
      <c r="D3106" s="4" t="s">
        <v>333</v>
      </c>
      <c r="E3106" s="4" t="s">
        <v>16</v>
      </c>
      <c r="F3106" s="14" t="s">
        <v>561</v>
      </c>
      <c r="G3106" s="5">
        <v>329237</v>
      </c>
      <c r="H3106" s="5">
        <v>668826.6</v>
      </c>
      <c r="I3106" s="5">
        <v>809263.2</v>
      </c>
      <c r="J3106" s="5"/>
      <c r="K3106" s="19"/>
    </row>
    <row r="3107" spans="1:11" ht="47.25" x14ac:dyDescent="0.25">
      <c r="A3107" s="4" t="s">
        <v>306</v>
      </c>
      <c r="B3107" s="4" t="s">
        <v>96</v>
      </c>
      <c r="C3107" s="4" t="s">
        <v>81</v>
      </c>
      <c r="D3107" s="4" t="s">
        <v>345</v>
      </c>
      <c r="E3107" s="4"/>
      <c r="F3107" s="14" t="s">
        <v>1280</v>
      </c>
      <c r="G3107" s="5">
        <f>G3108+G3111+G3114+G3117</f>
        <v>31451.7</v>
      </c>
      <c r="H3107" s="5">
        <f t="shared" ref="H3107:J3107" si="2143">H3108+H3111+H3114+H3117</f>
        <v>726.6</v>
      </c>
      <c r="I3107" s="5">
        <f t="shared" si="2143"/>
        <v>59956</v>
      </c>
      <c r="J3107" s="5">
        <f t="shared" si="2143"/>
        <v>0</v>
      </c>
      <c r="K3107" s="19"/>
    </row>
    <row r="3108" spans="1:11" x14ac:dyDescent="0.25">
      <c r="A3108" s="4" t="s">
        <v>306</v>
      </c>
      <c r="B3108" s="4" t="s">
        <v>96</v>
      </c>
      <c r="C3108" s="4" t="s">
        <v>81</v>
      </c>
      <c r="D3108" s="4" t="s">
        <v>334</v>
      </c>
      <c r="E3108" s="4"/>
      <c r="F3108" s="14" t="s">
        <v>651</v>
      </c>
      <c r="G3108" s="5">
        <f t="shared" ref="G3108:I3109" si="2144">G3109</f>
        <v>31451.7</v>
      </c>
      <c r="H3108" s="5">
        <f t="shared" si="2144"/>
        <v>0</v>
      </c>
      <c r="I3108" s="5">
        <f t="shared" si="2144"/>
        <v>0</v>
      </c>
      <c r="J3108" s="5">
        <f t="shared" ref="J3108:J3109" si="2145">J3109</f>
        <v>0</v>
      </c>
      <c r="K3108" s="19"/>
    </row>
    <row r="3109" spans="1:11" ht="31.5" x14ac:dyDescent="0.25">
      <c r="A3109" s="4" t="s">
        <v>306</v>
      </c>
      <c r="B3109" s="4" t="s">
        <v>96</v>
      </c>
      <c r="C3109" s="4" t="s">
        <v>81</v>
      </c>
      <c r="D3109" s="4" t="s">
        <v>334</v>
      </c>
      <c r="E3109" s="4" t="s">
        <v>280</v>
      </c>
      <c r="F3109" s="14" t="s">
        <v>568</v>
      </c>
      <c r="G3109" s="5">
        <f t="shared" si="2144"/>
        <v>31451.7</v>
      </c>
      <c r="H3109" s="5">
        <f t="shared" si="2144"/>
        <v>0</v>
      </c>
      <c r="I3109" s="5">
        <f t="shared" si="2144"/>
        <v>0</v>
      </c>
      <c r="J3109" s="5">
        <f t="shared" si="2145"/>
        <v>0</v>
      </c>
      <c r="K3109" s="19"/>
    </row>
    <row r="3110" spans="1:11" x14ac:dyDescent="0.25">
      <c r="A3110" s="4" t="s">
        <v>306</v>
      </c>
      <c r="B3110" s="4" t="s">
        <v>96</v>
      </c>
      <c r="C3110" s="4" t="s">
        <v>81</v>
      </c>
      <c r="D3110" s="4" t="s">
        <v>334</v>
      </c>
      <c r="E3110" s="4" t="s">
        <v>279</v>
      </c>
      <c r="F3110" s="14" t="s">
        <v>569</v>
      </c>
      <c r="G3110" s="5">
        <v>31451.7</v>
      </c>
      <c r="H3110" s="5">
        <v>0</v>
      </c>
      <c r="I3110" s="5">
        <v>0</v>
      </c>
      <c r="J3110" s="5"/>
      <c r="K3110" s="19"/>
    </row>
    <row r="3111" spans="1:11" x14ac:dyDescent="0.25">
      <c r="A3111" s="4" t="s">
        <v>306</v>
      </c>
      <c r="B3111" s="4" t="s">
        <v>96</v>
      </c>
      <c r="C3111" s="4" t="s">
        <v>81</v>
      </c>
      <c r="D3111" s="4" t="s">
        <v>335</v>
      </c>
      <c r="E3111" s="4"/>
      <c r="F3111" s="14" t="s">
        <v>652</v>
      </c>
      <c r="G3111" s="5">
        <f t="shared" ref="G3111:I3112" si="2146">G3112</f>
        <v>0</v>
      </c>
      <c r="H3111" s="5">
        <f t="shared" si="2146"/>
        <v>726.6</v>
      </c>
      <c r="I3111" s="5">
        <f t="shared" si="2146"/>
        <v>0</v>
      </c>
      <c r="J3111" s="5">
        <f t="shared" ref="J3111:J3112" si="2147">J3112</f>
        <v>0</v>
      </c>
      <c r="K3111" s="19"/>
    </row>
    <row r="3112" spans="1:11" ht="31.5" x14ac:dyDescent="0.25">
      <c r="A3112" s="4" t="s">
        <v>306</v>
      </c>
      <c r="B3112" s="4" t="s">
        <v>96</v>
      </c>
      <c r="C3112" s="4" t="s">
        <v>81</v>
      </c>
      <c r="D3112" s="4" t="s">
        <v>335</v>
      </c>
      <c r="E3112" s="4" t="s">
        <v>280</v>
      </c>
      <c r="F3112" s="14" t="s">
        <v>568</v>
      </c>
      <c r="G3112" s="5">
        <f t="shared" si="2146"/>
        <v>0</v>
      </c>
      <c r="H3112" s="5">
        <f t="shared" si="2146"/>
        <v>726.6</v>
      </c>
      <c r="I3112" s="5">
        <f t="shared" si="2146"/>
        <v>0</v>
      </c>
      <c r="J3112" s="5">
        <f t="shared" si="2147"/>
        <v>0</v>
      </c>
      <c r="K3112" s="19"/>
    </row>
    <row r="3113" spans="1:11" x14ac:dyDescent="0.25">
      <c r="A3113" s="4" t="s">
        <v>306</v>
      </c>
      <c r="B3113" s="4" t="s">
        <v>96</v>
      </c>
      <c r="C3113" s="4" t="s">
        <v>81</v>
      </c>
      <c r="D3113" s="4" t="s">
        <v>335</v>
      </c>
      <c r="E3113" s="4" t="s">
        <v>279</v>
      </c>
      <c r="F3113" s="14" t="s">
        <v>569</v>
      </c>
      <c r="G3113" s="5">
        <v>0</v>
      </c>
      <c r="H3113" s="5">
        <v>726.6</v>
      </c>
      <c r="I3113" s="5">
        <v>0</v>
      </c>
      <c r="J3113" s="5"/>
      <c r="K3113" s="19"/>
    </row>
    <row r="3114" spans="1:11" x14ac:dyDescent="0.25">
      <c r="A3114" s="4" t="s">
        <v>306</v>
      </c>
      <c r="B3114" s="4" t="s">
        <v>96</v>
      </c>
      <c r="C3114" s="4" t="s">
        <v>81</v>
      </c>
      <c r="D3114" s="4" t="s">
        <v>336</v>
      </c>
      <c r="E3114" s="4"/>
      <c r="F3114" s="14" t="s">
        <v>653</v>
      </c>
      <c r="G3114" s="5">
        <f t="shared" ref="G3114:I3115" si="2148">G3115</f>
        <v>0</v>
      </c>
      <c r="H3114" s="5">
        <f t="shared" si="2148"/>
        <v>0</v>
      </c>
      <c r="I3114" s="5">
        <f t="shared" si="2148"/>
        <v>52000</v>
      </c>
      <c r="J3114" s="5">
        <f t="shared" ref="J3114:J3115" si="2149">J3115</f>
        <v>0</v>
      </c>
      <c r="K3114" s="19"/>
    </row>
    <row r="3115" spans="1:11" ht="31.5" x14ac:dyDescent="0.25">
      <c r="A3115" s="4" t="s">
        <v>306</v>
      </c>
      <c r="B3115" s="4" t="s">
        <v>96</v>
      </c>
      <c r="C3115" s="4" t="s">
        <v>81</v>
      </c>
      <c r="D3115" s="4" t="s">
        <v>336</v>
      </c>
      <c r="E3115" s="4" t="s">
        <v>280</v>
      </c>
      <c r="F3115" s="14" t="s">
        <v>568</v>
      </c>
      <c r="G3115" s="5">
        <f t="shared" si="2148"/>
        <v>0</v>
      </c>
      <c r="H3115" s="5">
        <f t="shared" si="2148"/>
        <v>0</v>
      </c>
      <c r="I3115" s="5">
        <f t="shared" si="2148"/>
        <v>52000</v>
      </c>
      <c r="J3115" s="5">
        <f t="shared" si="2149"/>
        <v>0</v>
      </c>
      <c r="K3115" s="19"/>
    </row>
    <row r="3116" spans="1:11" x14ac:dyDescent="0.25">
      <c r="A3116" s="4" t="s">
        <v>306</v>
      </c>
      <c r="B3116" s="4" t="s">
        <v>96</v>
      </c>
      <c r="C3116" s="4" t="s">
        <v>81</v>
      </c>
      <c r="D3116" s="4" t="s">
        <v>336</v>
      </c>
      <c r="E3116" s="4" t="s">
        <v>279</v>
      </c>
      <c r="F3116" s="14" t="s">
        <v>569</v>
      </c>
      <c r="G3116" s="5">
        <v>0</v>
      </c>
      <c r="H3116" s="5">
        <v>0</v>
      </c>
      <c r="I3116" s="5">
        <v>52000</v>
      </c>
      <c r="J3116" s="5"/>
      <c r="K3116" s="19"/>
    </row>
    <row r="3117" spans="1:11" x14ac:dyDescent="0.25">
      <c r="A3117" s="4" t="s">
        <v>306</v>
      </c>
      <c r="B3117" s="4" t="s">
        <v>96</v>
      </c>
      <c r="C3117" s="4" t="s">
        <v>81</v>
      </c>
      <c r="D3117" s="4" t="s">
        <v>1083</v>
      </c>
      <c r="E3117" s="4"/>
      <c r="F3117" s="14" t="s">
        <v>1084</v>
      </c>
      <c r="G3117" s="5">
        <f>G3118</f>
        <v>0</v>
      </c>
      <c r="H3117" s="5">
        <f t="shared" ref="H3117:J3118" si="2150">H3118</f>
        <v>0</v>
      </c>
      <c r="I3117" s="5">
        <f t="shared" si="2150"/>
        <v>7956</v>
      </c>
      <c r="J3117" s="5">
        <f t="shared" si="2150"/>
        <v>0</v>
      </c>
      <c r="K3117" s="19"/>
    </row>
    <row r="3118" spans="1:11" ht="31.5" x14ac:dyDescent="0.25">
      <c r="A3118" s="4" t="s">
        <v>306</v>
      </c>
      <c r="B3118" s="4" t="s">
        <v>96</v>
      </c>
      <c r="C3118" s="4" t="s">
        <v>81</v>
      </c>
      <c r="D3118" s="4" t="s">
        <v>1083</v>
      </c>
      <c r="E3118" s="4" t="s">
        <v>280</v>
      </c>
      <c r="F3118" s="14" t="s">
        <v>568</v>
      </c>
      <c r="G3118" s="5">
        <f>G3119</f>
        <v>0</v>
      </c>
      <c r="H3118" s="5">
        <f t="shared" si="2150"/>
        <v>0</v>
      </c>
      <c r="I3118" s="5">
        <f t="shared" si="2150"/>
        <v>7956</v>
      </c>
      <c r="J3118" s="5">
        <f t="shared" si="2150"/>
        <v>0</v>
      </c>
      <c r="K3118" s="19"/>
    </row>
    <row r="3119" spans="1:11" x14ac:dyDescent="0.25">
      <c r="A3119" s="4" t="s">
        <v>306</v>
      </c>
      <c r="B3119" s="4" t="s">
        <v>96</v>
      </c>
      <c r="C3119" s="4" t="s">
        <v>81</v>
      </c>
      <c r="D3119" s="4" t="s">
        <v>1083</v>
      </c>
      <c r="E3119" s="4" t="s">
        <v>279</v>
      </c>
      <c r="F3119" s="14" t="s">
        <v>569</v>
      </c>
      <c r="G3119" s="5">
        <v>0</v>
      </c>
      <c r="H3119" s="5">
        <v>0</v>
      </c>
      <c r="I3119" s="5">
        <v>7956</v>
      </c>
      <c r="J3119" s="5"/>
      <c r="K3119" s="19"/>
    </row>
    <row r="3120" spans="1:11" ht="47.25" x14ac:dyDescent="0.25">
      <c r="A3120" s="4" t="s">
        <v>306</v>
      </c>
      <c r="B3120" s="4" t="s">
        <v>96</v>
      </c>
      <c r="C3120" s="4" t="s">
        <v>81</v>
      </c>
      <c r="D3120" s="4" t="s">
        <v>346</v>
      </c>
      <c r="E3120" s="4"/>
      <c r="F3120" s="14" t="s">
        <v>1283</v>
      </c>
      <c r="G3120" s="5">
        <f t="shared" ref="G3120:I3120" si="2151">G3121+G3128+G3131+G3134</f>
        <v>49547.3</v>
      </c>
      <c r="H3120" s="5">
        <f t="shared" si="2151"/>
        <v>137527.6</v>
      </c>
      <c r="I3120" s="5">
        <f t="shared" si="2151"/>
        <v>260240.7</v>
      </c>
      <c r="J3120" s="5">
        <f t="shared" ref="J3120" si="2152">J3121+J3128+J3131+J3134</f>
        <v>0</v>
      </c>
      <c r="K3120" s="19"/>
    </row>
    <row r="3121" spans="1:11" ht="31.5" x14ac:dyDescent="0.25">
      <c r="A3121" s="4" t="s">
        <v>306</v>
      </c>
      <c r="B3121" s="4" t="s">
        <v>96</v>
      </c>
      <c r="C3121" s="4" t="s">
        <v>81</v>
      </c>
      <c r="D3121" s="4" t="s">
        <v>337</v>
      </c>
      <c r="E3121" s="4"/>
      <c r="F3121" s="14" t="s">
        <v>1284</v>
      </c>
      <c r="G3121" s="5">
        <f t="shared" ref="G3121:I3121" si="2153">G3122+G3125</f>
        <v>35019.800000000003</v>
      </c>
      <c r="H3121" s="5">
        <f t="shared" si="2153"/>
        <v>34759.800000000003</v>
      </c>
      <c r="I3121" s="5">
        <f t="shared" si="2153"/>
        <v>34755.199999999997</v>
      </c>
      <c r="J3121" s="5">
        <f t="shared" ref="J3121" si="2154">J3122+J3125</f>
        <v>0</v>
      </c>
      <c r="K3121" s="19"/>
    </row>
    <row r="3122" spans="1:11" x14ac:dyDescent="0.25">
      <c r="A3122" s="4" t="s">
        <v>306</v>
      </c>
      <c r="B3122" s="4" t="s">
        <v>96</v>
      </c>
      <c r="C3122" s="4" t="s">
        <v>81</v>
      </c>
      <c r="D3122" s="4" t="s">
        <v>892</v>
      </c>
      <c r="E3122" s="4"/>
      <c r="F3122" s="14" t="s">
        <v>894</v>
      </c>
      <c r="G3122" s="5">
        <f t="shared" ref="G3122:I3123" si="2155">G3123</f>
        <v>34510.400000000001</v>
      </c>
      <c r="H3122" s="5">
        <f t="shared" si="2155"/>
        <v>34234.400000000001</v>
      </c>
      <c r="I3122" s="5">
        <f t="shared" si="2155"/>
        <v>34160.6</v>
      </c>
      <c r="J3122" s="5">
        <f t="shared" ref="J3122:J3123" si="2156">J3123</f>
        <v>0</v>
      </c>
      <c r="K3122" s="19"/>
    </row>
    <row r="3123" spans="1:11" ht="31.5" x14ac:dyDescent="0.25">
      <c r="A3123" s="4" t="s">
        <v>306</v>
      </c>
      <c r="B3123" s="4" t="s">
        <v>96</v>
      </c>
      <c r="C3123" s="4" t="s">
        <v>81</v>
      </c>
      <c r="D3123" s="4" t="s">
        <v>892</v>
      </c>
      <c r="E3123" s="4" t="s">
        <v>15</v>
      </c>
      <c r="F3123" s="14" t="s">
        <v>560</v>
      </c>
      <c r="G3123" s="5">
        <f t="shared" si="2155"/>
        <v>34510.400000000001</v>
      </c>
      <c r="H3123" s="5">
        <f t="shared" si="2155"/>
        <v>34234.400000000001</v>
      </c>
      <c r="I3123" s="5">
        <f t="shared" si="2155"/>
        <v>34160.6</v>
      </c>
      <c r="J3123" s="5">
        <f t="shared" si="2156"/>
        <v>0</v>
      </c>
      <c r="K3123" s="19"/>
    </row>
    <row r="3124" spans="1:11" ht="31.5" x14ac:dyDescent="0.25">
      <c r="A3124" s="4" t="s">
        <v>306</v>
      </c>
      <c r="B3124" s="4" t="s">
        <v>96</v>
      </c>
      <c r="C3124" s="4" t="s">
        <v>81</v>
      </c>
      <c r="D3124" s="4" t="s">
        <v>892</v>
      </c>
      <c r="E3124" s="4" t="s">
        <v>16</v>
      </c>
      <c r="F3124" s="14" t="s">
        <v>561</v>
      </c>
      <c r="G3124" s="5">
        <v>34510.400000000001</v>
      </c>
      <c r="H3124" s="5">
        <v>34234.400000000001</v>
      </c>
      <c r="I3124" s="5">
        <v>34160.6</v>
      </c>
      <c r="J3124" s="5"/>
      <c r="K3124" s="19"/>
    </row>
    <row r="3125" spans="1:11" ht="78.75" x14ac:dyDescent="0.25">
      <c r="A3125" s="4" t="s">
        <v>306</v>
      </c>
      <c r="B3125" s="4" t="s">
        <v>96</v>
      </c>
      <c r="C3125" s="4" t="s">
        <v>81</v>
      </c>
      <c r="D3125" s="4" t="s">
        <v>893</v>
      </c>
      <c r="E3125" s="4"/>
      <c r="F3125" s="14" t="s">
        <v>1285</v>
      </c>
      <c r="G3125" s="5">
        <f t="shared" ref="G3125:I3126" si="2157">G3126</f>
        <v>509.4</v>
      </c>
      <c r="H3125" s="5">
        <f t="shared" si="2157"/>
        <v>525.4</v>
      </c>
      <c r="I3125" s="5">
        <f t="shared" si="2157"/>
        <v>594.6</v>
      </c>
      <c r="J3125" s="5">
        <f t="shared" ref="J3125:J3126" si="2158">J3126</f>
        <v>0</v>
      </c>
      <c r="K3125" s="19"/>
    </row>
    <row r="3126" spans="1:11" ht="31.5" x14ac:dyDescent="0.25">
      <c r="A3126" s="4" t="s">
        <v>306</v>
      </c>
      <c r="B3126" s="4" t="s">
        <v>96</v>
      </c>
      <c r="C3126" s="4" t="s">
        <v>81</v>
      </c>
      <c r="D3126" s="4" t="s">
        <v>893</v>
      </c>
      <c r="E3126" s="4" t="s">
        <v>15</v>
      </c>
      <c r="F3126" s="14" t="s">
        <v>560</v>
      </c>
      <c r="G3126" s="5">
        <f t="shared" si="2157"/>
        <v>509.4</v>
      </c>
      <c r="H3126" s="5">
        <f t="shared" si="2157"/>
        <v>525.4</v>
      </c>
      <c r="I3126" s="5">
        <f t="shared" si="2157"/>
        <v>594.6</v>
      </c>
      <c r="J3126" s="5">
        <f t="shared" si="2158"/>
        <v>0</v>
      </c>
      <c r="K3126" s="19"/>
    </row>
    <row r="3127" spans="1:11" ht="31.5" x14ac:dyDescent="0.25">
      <c r="A3127" s="4" t="s">
        <v>306</v>
      </c>
      <c r="B3127" s="4" t="s">
        <v>96</v>
      </c>
      <c r="C3127" s="4" t="s">
        <v>81</v>
      </c>
      <c r="D3127" s="4" t="s">
        <v>893</v>
      </c>
      <c r="E3127" s="4" t="s">
        <v>16</v>
      </c>
      <c r="F3127" s="14" t="s">
        <v>561</v>
      </c>
      <c r="G3127" s="5">
        <v>509.4</v>
      </c>
      <c r="H3127" s="5">
        <v>525.4</v>
      </c>
      <c r="I3127" s="5">
        <v>594.6</v>
      </c>
      <c r="J3127" s="5"/>
      <c r="K3127" s="19"/>
    </row>
    <row r="3128" spans="1:11" ht="31.5" x14ac:dyDescent="0.25">
      <c r="A3128" s="4" t="s">
        <v>306</v>
      </c>
      <c r="B3128" s="4" t="s">
        <v>96</v>
      </c>
      <c r="C3128" s="4" t="s">
        <v>81</v>
      </c>
      <c r="D3128" s="4" t="s">
        <v>338</v>
      </c>
      <c r="E3128" s="4"/>
      <c r="F3128" s="14" t="s">
        <v>1286</v>
      </c>
      <c r="G3128" s="5">
        <f t="shared" ref="G3128:I3129" si="2159">G3129</f>
        <v>798.7</v>
      </c>
      <c r="H3128" s="5">
        <f t="shared" si="2159"/>
        <v>817.80000000000018</v>
      </c>
      <c r="I3128" s="5">
        <f t="shared" si="2159"/>
        <v>855.5</v>
      </c>
      <c r="J3128" s="5">
        <f t="shared" ref="J3128:J3129" si="2160">J3129</f>
        <v>0</v>
      </c>
      <c r="K3128" s="19"/>
    </row>
    <row r="3129" spans="1:11" ht="31.5" x14ac:dyDescent="0.25">
      <c r="A3129" s="4" t="s">
        <v>306</v>
      </c>
      <c r="B3129" s="4" t="s">
        <v>96</v>
      </c>
      <c r="C3129" s="4" t="s">
        <v>81</v>
      </c>
      <c r="D3129" s="4" t="s">
        <v>338</v>
      </c>
      <c r="E3129" s="4" t="s">
        <v>15</v>
      </c>
      <c r="F3129" s="14" t="s">
        <v>560</v>
      </c>
      <c r="G3129" s="5">
        <f t="shared" si="2159"/>
        <v>798.7</v>
      </c>
      <c r="H3129" s="5">
        <f t="shared" si="2159"/>
        <v>817.80000000000018</v>
      </c>
      <c r="I3129" s="5">
        <f t="shared" si="2159"/>
        <v>855.5</v>
      </c>
      <c r="J3129" s="5">
        <f t="shared" si="2160"/>
        <v>0</v>
      </c>
      <c r="K3129" s="19"/>
    </row>
    <row r="3130" spans="1:11" ht="31.5" x14ac:dyDescent="0.25">
      <c r="A3130" s="4" t="s">
        <v>306</v>
      </c>
      <c r="B3130" s="4" t="s">
        <v>96</v>
      </c>
      <c r="C3130" s="4" t="s">
        <v>81</v>
      </c>
      <c r="D3130" s="4" t="s">
        <v>338</v>
      </c>
      <c r="E3130" s="4" t="s">
        <v>16</v>
      </c>
      <c r="F3130" s="14" t="s">
        <v>561</v>
      </c>
      <c r="G3130" s="5">
        <v>798.7</v>
      </c>
      <c r="H3130" s="5">
        <v>817.80000000000018</v>
      </c>
      <c r="I3130" s="5">
        <v>855.5</v>
      </c>
      <c r="J3130" s="5"/>
      <c r="K3130" s="19"/>
    </row>
    <row r="3131" spans="1:11" ht="47.25" x14ac:dyDescent="0.25">
      <c r="A3131" s="4" t="s">
        <v>306</v>
      </c>
      <c r="B3131" s="4" t="s">
        <v>96</v>
      </c>
      <c r="C3131" s="4" t="s">
        <v>81</v>
      </c>
      <c r="D3131" s="4" t="s">
        <v>339</v>
      </c>
      <c r="E3131" s="4"/>
      <c r="F3131" s="14" t="s">
        <v>1287</v>
      </c>
      <c r="G3131" s="5">
        <f t="shared" ref="G3131:I3132" si="2161">G3132</f>
        <v>11764.9</v>
      </c>
      <c r="H3131" s="5">
        <f t="shared" si="2161"/>
        <v>50000</v>
      </c>
      <c r="I3131" s="5">
        <f t="shared" si="2161"/>
        <v>100000</v>
      </c>
      <c r="J3131" s="5">
        <f t="shared" ref="J3131:J3132" si="2162">J3132</f>
        <v>0</v>
      </c>
      <c r="K3131" s="19"/>
    </row>
    <row r="3132" spans="1:11" ht="31.5" x14ac:dyDescent="0.25">
      <c r="A3132" s="4" t="s">
        <v>306</v>
      </c>
      <c r="B3132" s="4" t="s">
        <v>96</v>
      </c>
      <c r="C3132" s="4" t="s">
        <v>81</v>
      </c>
      <c r="D3132" s="4" t="s">
        <v>339</v>
      </c>
      <c r="E3132" s="4" t="s">
        <v>15</v>
      </c>
      <c r="F3132" s="14" t="s">
        <v>560</v>
      </c>
      <c r="G3132" s="5">
        <f t="shared" si="2161"/>
        <v>11764.9</v>
      </c>
      <c r="H3132" s="5">
        <f t="shared" si="2161"/>
        <v>50000</v>
      </c>
      <c r="I3132" s="5">
        <f t="shared" si="2161"/>
        <v>100000</v>
      </c>
      <c r="J3132" s="5">
        <f t="shared" si="2162"/>
        <v>0</v>
      </c>
      <c r="K3132" s="19"/>
    </row>
    <row r="3133" spans="1:11" ht="31.5" x14ac:dyDescent="0.25">
      <c r="A3133" s="4" t="s">
        <v>306</v>
      </c>
      <c r="B3133" s="4" t="s">
        <v>96</v>
      </c>
      <c r="C3133" s="4" t="s">
        <v>81</v>
      </c>
      <c r="D3133" s="4" t="s">
        <v>339</v>
      </c>
      <c r="E3133" s="4" t="s">
        <v>16</v>
      </c>
      <c r="F3133" s="14" t="s">
        <v>561</v>
      </c>
      <c r="G3133" s="5">
        <v>11764.9</v>
      </c>
      <c r="H3133" s="5">
        <v>50000</v>
      </c>
      <c r="I3133" s="5">
        <v>100000</v>
      </c>
      <c r="J3133" s="5"/>
      <c r="K3133" s="19"/>
    </row>
    <row r="3134" spans="1:11" ht="47.25" x14ac:dyDescent="0.25">
      <c r="A3134" s="4" t="s">
        <v>306</v>
      </c>
      <c r="B3134" s="4" t="s">
        <v>96</v>
      </c>
      <c r="C3134" s="4" t="s">
        <v>81</v>
      </c>
      <c r="D3134" s="4" t="s">
        <v>347</v>
      </c>
      <c r="E3134" s="4"/>
      <c r="F3134" s="14" t="s">
        <v>1288</v>
      </c>
      <c r="G3134" s="5">
        <f t="shared" ref="G3134:I3134" si="2163">G3135+G3138</f>
        <v>1963.9000000000015</v>
      </c>
      <c r="H3134" s="5">
        <f t="shared" si="2163"/>
        <v>51950</v>
      </c>
      <c r="I3134" s="5">
        <f t="shared" si="2163"/>
        <v>124630</v>
      </c>
      <c r="J3134" s="5">
        <f t="shared" ref="J3134" si="2164">J3135+J3138</f>
        <v>0</v>
      </c>
      <c r="K3134" s="19"/>
    </row>
    <row r="3135" spans="1:11" x14ac:dyDescent="0.25">
      <c r="A3135" s="4" t="s">
        <v>306</v>
      </c>
      <c r="B3135" s="4" t="s">
        <v>96</v>
      </c>
      <c r="C3135" s="4" t="s">
        <v>81</v>
      </c>
      <c r="D3135" s="4" t="s">
        <v>340</v>
      </c>
      <c r="E3135" s="4"/>
      <c r="F3135" s="14" t="s">
        <v>1289</v>
      </c>
      <c r="G3135" s="5">
        <f t="shared" ref="G3135:I3136" si="2165">G3136</f>
        <v>1963.9000000000015</v>
      </c>
      <c r="H3135" s="5">
        <f t="shared" si="2165"/>
        <v>0</v>
      </c>
      <c r="I3135" s="5">
        <f t="shared" si="2165"/>
        <v>0</v>
      </c>
      <c r="J3135" s="5">
        <f t="shared" ref="J3135:J3136" si="2166">J3136</f>
        <v>0</v>
      </c>
      <c r="K3135" s="19"/>
    </row>
    <row r="3136" spans="1:11" ht="31.5" x14ac:dyDescent="0.25">
      <c r="A3136" s="4" t="s">
        <v>306</v>
      </c>
      <c r="B3136" s="4" t="s">
        <v>96</v>
      </c>
      <c r="C3136" s="4" t="s">
        <v>81</v>
      </c>
      <c r="D3136" s="4" t="s">
        <v>340</v>
      </c>
      <c r="E3136" s="4" t="s">
        <v>280</v>
      </c>
      <c r="F3136" s="14" t="s">
        <v>568</v>
      </c>
      <c r="G3136" s="5">
        <f t="shared" si="2165"/>
        <v>1963.9000000000015</v>
      </c>
      <c r="H3136" s="5">
        <f t="shared" si="2165"/>
        <v>0</v>
      </c>
      <c r="I3136" s="5">
        <f t="shared" si="2165"/>
        <v>0</v>
      </c>
      <c r="J3136" s="5">
        <f t="shared" si="2166"/>
        <v>0</v>
      </c>
      <c r="K3136" s="19"/>
    </row>
    <row r="3137" spans="1:11" x14ac:dyDescent="0.25">
      <c r="A3137" s="4" t="s">
        <v>306</v>
      </c>
      <c r="B3137" s="4" t="s">
        <v>96</v>
      </c>
      <c r="C3137" s="4" t="s">
        <v>81</v>
      </c>
      <c r="D3137" s="4" t="s">
        <v>340</v>
      </c>
      <c r="E3137" s="4" t="s">
        <v>279</v>
      </c>
      <c r="F3137" s="14" t="s">
        <v>569</v>
      </c>
      <c r="G3137" s="5">
        <v>1963.9000000000015</v>
      </c>
      <c r="H3137" s="5">
        <v>0</v>
      </c>
      <c r="I3137" s="5">
        <v>0</v>
      </c>
      <c r="J3137" s="5"/>
      <c r="K3137" s="19"/>
    </row>
    <row r="3138" spans="1:11" x14ac:dyDescent="0.25">
      <c r="A3138" s="4" t="s">
        <v>306</v>
      </c>
      <c r="B3138" s="4" t="s">
        <v>96</v>
      </c>
      <c r="C3138" s="4" t="s">
        <v>81</v>
      </c>
      <c r="D3138" s="4" t="s">
        <v>341</v>
      </c>
      <c r="E3138" s="4"/>
      <c r="F3138" s="14" t="s">
        <v>1290</v>
      </c>
      <c r="G3138" s="5">
        <f t="shared" ref="G3138:I3139" si="2167">G3139</f>
        <v>0</v>
      </c>
      <c r="H3138" s="5">
        <f t="shared" si="2167"/>
        <v>51950</v>
      </c>
      <c r="I3138" s="5">
        <f t="shared" si="2167"/>
        <v>124630</v>
      </c>
      <c r="J3138" s="5">
        <f t="shared" ref="J3138:J3139" si="2168">J3139</f>
        <v>0</v>
      </c>
      <c r="K3138" s="19"/>
    </row>
    <row r="3139" spans="1:11" ht="31.5" x14ac:dyDescent="0.25">
      <c r="A3139" s="4" t="s">
        <v>306</v>
      </c>
      <c r="B3139" s="4" t="s">
        <v>96</v>
      </c>
      <c r="C3139" s="4" t="s">
        <v>81</v>
      </c>
      <c r="D3139" s="4" t="s">
        <v>341</v>
      </c>
      <c r="E3139" s="4" t="s">
        <v>280</v>
      </c>
      <c r="F3139" s="14" t="s">
        <v>568</v>
      </c>
      <c r="G3139" s="5">
        <f t="shared" si="2167"/>
        <v>0</v>
      </c>
      <c r="H3139" s="5">
        <f t="shared" si="2167"/>
        <v>51950</v>
      </c>
      <c r="I3139" s="5">
        <f t="shared" si="2167"/>
        <v>124630</v>
      </c>
      <c r="J3139" s="5">
        <f t="shared" si="2168"/>
        <v>0</v>
      </c>
      <c r="K3139" s="19"/>
    </row>
    <row r="3140" spans="1:11" x14ac:dyDescent="0.25">
      <c r="A3140" s="4" t="s">
        <v>306</v>
      </c>
      <c r="B3140" s="4" t="s">
        <v>96</v>
      </c>
      <c r="C3140" s="4" t="s">
        <v>81</v>
      </c>
      <c r="D3140" s="4" t="s">
        <v>341</v>
      </c>
      <c r="E3140" s="4" t="s">
        <v>279</v>
      </c>
      <c r="F3140" s="14" t="s">
        <v>569</v>
      </c>
      <c r="G3140" s="5">
        <v>0</v>
      </c>
      <c r="H3140" s="5">
        <v>51950</v>
      </c>
      <c r="I3140" s="5">
        <v>124630</v>
      </c>
      <c r="J3140" s="5"/>
      <c r="K3140" s="19"/>
    </row>
    <row r="3141" spans="1:11" ht="31.5" x14ac:dyDescent="0.25">
      <c r="A3141" s="4" t="s">
        <v>306</v>
      </c>
      <c r="B3141" s="4" t="s">
        <v>96</v>
      </c>
      <c r="C3141" s="4" t="s">
        <v>81</v>
      </c>
      <c r="D3141" s="4" t="s">
        <v>229</v>
      </c>
      <c r="E3141" s="4"/>
      <c r="F3141" s="14" t="s">
        <v>1298</v>
      </c>
      <c r="G3141" s="5">
        <f t="shared" ref="G3141:I3141" si="2169">G3142</f>
        <v>423830.10000000003</v>
      </c>
      <c r="H3141" s="5">
        <f t="shared" si="2169"/>
        <v>130875.4</v>
      </c>
      <c r="I3141" s="5">
        <f t="shared" si="2169"/>
        <v>0</v>
      </c>
      <c r="J3141" s="5">
        <f t="shared" ref="J3141" si="2170">J3142</f>
        <v>0</v>
      </c>
      <c r="K3141" s="19"/>
    </row>
    <row r="3142" spans="1:11" ht="47.25" x14ac:dyDescent="0.25">
      <c r="A3142" s="4" t="s">
        <v>306</v>
      </c>
      <c r="B3142" s="4" t="s">
        <v>96</v>
      </c>
      <c r="C3142" s="4" t="s">
        <v>81</v>
      </c>
      <c r="D3142" s="4" t="s">
        <v>348</v>
      </c>
      <c r="E3142" s="4"/>
      <c r="F3142" s="14" t="s">
        <v>1300</v>
      </c>
      <c r="G3142" s="5">
        <f t="shared" ref="G3142:I3142" si="2171">G3143+G3147</f>
        <v>423830.10000000003</v>
      </c>
      <c r="H3142" s="5">
        <f t="shared" si="2171"/>
        <v>130875.4</v>
      </c>
      <c r="I3142" s="5">
        <f t="shared" si="2171"/>
        <v>0</v>
      </c>
      <c r="J3142" s="5">
        <f t="shared" ref="J3142" si="2172">J3143+J3147</f>
        <v>0</v>
      </c>
      <c r="K3142" s="19"/>
    </row>
    <row r="3143" spans="1:11" ht="47.25" x14ac:dyDescent="0.25">
      <c r="A3143" s="4" t="s">
        <v>306</v>
      </c>
      <c r="B3143" s="4" t="s">
        <v>96</v>
      </c>
      <c r="C3143" s="4" t="s">
        <v>81</v>
      </c>
      <c r="D3143" s="4" t="s">
        <v>349</v>
      </c>
      <c r="E3143" s="4"/>
      <c r="F3143" s="14" t="s">
        <v>1301</v>
      </c>
      <c r="G3143" s="5">
        <f t="shared" ref="G3143:I3145" si="2173">G3144</f>
        <v>86649.400000000009</v>
      </c>
      <c r="H3143" s="5">
        <f t="shared" si="2173"/>
        <v>130875.4</v>
      </c>
      <c r="I3143" s="5">
        <f t="shared" si="2173"/>
        <v>0</v>
      </c>
      <c r="J3143" s="5">
        <f t="shared" ref="J3143:J3145" si="2174">J3144</f>
        <v>0</v>
      </c>
      <c r="K3143" s="19"/>
    </row>
    <row r="3144" spans="1:11" ht="31.5" x14ac:dyDescent="0.25">
      <c r="A3144" s="4" t="s">
        <v>306</v>
      </c>
      <c r="B3144" s="4" t="s">
        <v>96</v>
      </c>
      <c r="C3144" s="4" t="s">
        <v>81</v>
      </c>
      <c r="D3144" s="4" t="s">
        <v>342</v>
      </c>
      <c r="E3144" s="4"/>
      <c r="F3144" s="14" t="s">
        <v>661</v>
      </c>
      <c r="G3144" s="5">
        <f t="shared" si="2173"/>
        <v>86649.400000000009</v>
      </c>
      <c r="H3144" s="5">
        <f t="shared" si="2173"/>
        <v>130875.4</v>
      </c>
      <c r="I3144" s="5">
        <f t="shared" si="2173"/>
        <v>0</v>
      </c>
      <c r="J3144" s="5">
        <f t="shared" si="2174"/>
        <v>0</v>
      </c>
      <c r="K3144" s="19"/>
    </row>
    <row r="3145" spans="1:11" ht="31.5" x14ac:dyDescent="0.25">
      <c r="A3145" s="4" t="s">
        <v>306</v>
      </c>
      <c r="B3145" s="4" t="s">
        <v>96</v>
      </c>
      <c r="C3145" s="4" t="s">
        <v>81</v>
      </c>
      <c r="D3145" s="4" t="s">
        <v>342</v>
      </c>
      <c r="E3145" s="4" t="s">
        <v>15</v>
      </c>
      <c r="F3145" s="14" t="s">
        <v>560</v>
      </c>
      <c r="G3145" s="5">
        <f t="shared" si="2173"/>
        <v>86649.400000000009</v>
      </c>
      <c r="H3145" s="5">
        <f t="shared" si="2173"/>
        <v>130875.4</v>
      </c>
      <c r="I3145" s="5">
        <f t="shared" si="2173"/>
        <v>0</v>
      </c>
      <c r="J3145" s="5">
        <f t="shared" si="2174"/>
        <v>0</v>
      </c>
      <c r="K3145" s="19"/>
    </row>
    <row r="3146" spans="1:11" ht="31.5" x14ac:dyDescent="0.25">
      <c r="A3146" s="4" t="s">
        <v>306</v>
      </c>
      <c r="B3146" s="4" t="s">
        <v>96</v>
      </c>
      <c r="C3146" s="4" t="s">
        <v>81</v>
      </c>
      <c r="D3146" s="4" t="s">
        <v>342</v>
      </c>
      <c r="E3146" s="4" t="s">
        <v>16</v>
      </c>
      <c r="F3146" s="14" t="s">
        <v>561</v>
      </c>
      <c r="G3146" s="5">
        <v>86649.400000000009</v>
      </c>
      <c r="H3146" s="5">
        <v>130875.4</v>
      </c>
      <c r="I3146" s="5">
        <v>0</v>
      </c>
      <c r="J3146" s="5"/>
      <c r="K3146" s="19"/>
    </row>
    <row r="3147" spans="1:11" ht="47.25" x14ac:dyDescent="0.25">
      <c r="A3147" s="4" t="s">
        <v>306</v>
      </c>
      <c r="B3147" s="4" t="s">
        <v>96</v>
      </c>
      <c r="C3147" s="4" t="s">
        <v>81</v>
      </c>
      <c r="D3147" s="4" t="s">
        <v>350</v>
      </c>
      <c r="E3147" s="4"/>
      <c r="F3147" s="14" t="s">
        <v>1302</v>
      </c>
      <c r="G3147" s="5">
        <f>G3148+G3151</f>
        <v>337180.7</v>
      </c>
      <c r="H3147" s="5">
        <f t="shared" ref="H3147:J3147" si="2175">H3148+H3151</f>
        <v>0</v>
      </c>
      <c r="I3147" s="5">
        <f t="shared" si="2175"/>
        <v>0</v>
      </c>
      <c r="J3147" s="5">
        <f t="shared" si="2175"/>
        <v>0</v>
      </c>
      <c r="K3147" s="19"/>
    </row>
    <row r="3148" spans="1:11" x14ac:dyDescent="0.25">
      <c r="A3148" s="4" t="s">
        <v>306</v>
      </c>
      <c r="B3148" s="4" t="s">
        <v>96</v>
      </c>
      <c r="C3148" s="4" t="s">
        <v>81</v>
      </c>
      <c r="D3148" s="4" t="s">
        <v>343</v>
      </c>
      <c r="E3148" s="4"/>
      <c r="F3148" s="14" t="s">
        <v>662</v>
      </c>
      <c r="G3148" s="5">
        <f t="shared" ref="G3148:I3149" si="2176">G3149</f>
        <v>194984.1</v>
      </c>
      <c r="H3148" s="5">
        <f t="shared" si="2176"/>
        <v>0</v>
      </c>
      <c r="I3148" s="5">
        <f t="shared" si="2176"/>
        <v>0</v>
      </c>
      <c r="J3148" s="5">
        <f t="shared" ref="J3148:J3149" si="2177">J3149</f>
        <v>0</v>
      </c>
      <c r="K3148" s="19"/>
    </row>
    <row r="3149" spans="1:11" ht="31.5" x14ac:dyDescent="0.25">
      <c r="A3149" s="4" t="s">
        <v>306</v>
      </c>
      <c r="B3149" s="4" t="s">
        <v>96</v>
      </c>
      <c r="C3149" s="4" t="s">
        <v>81</v>
      </c>
      <c r="D3149" s="4" t="s">
        <v>343</v>
      </c>
      <c r="E3149" s="4" t="s">
        <v>280</v>
      </c>
      <c r="F3149" s="14" t="s">
        <v>568</v>
      </c>
      <c r="G3149" s="5">
        <f t="shared" si="2176"/>
        <v>194984.1</v>
      </c>
      <c r="H3149" s="5">
        <f t="shared" si="2176"/>
        <v>0</v>
      </c>
      <c r="I3149" s="5">
        <f t="shared" si="2176"/>
        <v>0</v>
      </c>
      <c r="J3149" s="5">
        <f t="shared" si="2177"/>
        <v>0</v>
      </c>
      <c r="K3149" s="19"/>
    </row>
    <row r="3150" spans="1:11" x14ac:dyDescent="0.25">
      <c r="A3150" s="4" t="s">
        <v>306</v>
      </c>
      <c r="B3150" s="4" t="s">
        <v>96</v>
      </c>
      <c r="C3150" s="4" t="s">
        <v>81</v>
      </c>
      <c r="D3150" s="4" t="s">
        <v>343</v>
      </c>
      <c r="E3150" s="4" t="s">
        <v>279</v>
      </c>
      <c r="F3150" s="14" t="s">
        <v>569</v>
      </c>
      <c r="G3150" s="5">
        <v>194984.1</v>
      </c>
      <c r="H3150" s="5">
        <v>0</v>
      </c>
      <c r="I3150" s="5">
        <v>0</v>
      </c>
      <c r="J3150" s="5"/>
      <c r="K3150" s="19"/>
    </row>
    <row r="3151" spans="1:11" ht="31.5" x14ac:dyDescent="0.25">
      <c r="A3151" s="4" t="s">
        <v>306</v>
      </c>
      <c r="B3151" s="4" t="s">
        <v>96</v>
      </c>
      <c r="C3151" s="4" t="s">
        <v>81</v>
      </c>
      <c r="D3151" s="4" t="s">
        <v>957</v>
      </c>
      <c r="E3151" s="4"/>
      <c r="F3151" s="14" t="s">
        <v>965</v>
      </c>
      <c r="G3151" s="5">
        <f t="shared" ref="G3151:I3152" si="2178">G3152</f>
        <v>142196.6</v>
      </c>
      <c r="H3151" s="5">
        <f t="shared" si="2178"/>
        <v>0</v>
      </c>
      <c r="I3151" s="5">
        <f t="shared" si="2178"/>
        <v>0</v>
      </c>
      <c r="J3151" s="5">
        <f t="shared" ref="J3151:J3152" si="2179">J3152</f>
        <v>0</v>
      </c>
      <c r="K3151" s="19"/>
    </row>
    <row r="3152" spans="1:11" ht="31.5" x14ac:dyDescent="0.25">
      <c r="A3152" s="4" t="s">
        <v>306</v>
      </c>
      <c r="B3152" s="4" t="s">
        <v>96</v>
      </c>
      <c r="C3152" s="4" t="s">
        <v>81</v>
      </c>
      <c r="D3152" s="4" t="s">
        <v>957</v>
      </c>
      <c r="E3152" s="4" t="s">
        <v>280</v>
      </c>
      <c r="F3152" s="14" t="s">
        <v>568</v>
      </c>
      <c r="G3152" s="5">
        <f t="shared" si="2178"/>
        <v>142196.6</v>
      </c>
      <c r="H3152" s="5">
        <f t="shared" si="2178"/>
        <v>0</v>
      </c>
      <c r="I3152" s="5">
        <f t="shared" si="2178"/>
        <v>0</v>
      </c>
      <c r="J3152" s="5">
        <f t="shared" si="2179"/>
        <v>0</v>
      </c>
      <c r="K3152" s="19"/>
    </row>
    <row r="3153" spans="1:11" x14ac:dyDescent="0.25">
      <c r="A3153" s="4" t="s">
        <v>306</v>
      </c>
      <c r="B3153" s="4" t="s">
        <v>96</v>
      </c>
      <c r="C3153" s="4" t="s">
        <v>81</v>
      </c>
      <c r="D3153" s="4" t="s">
        <v>957</v>
      </c>
      <c r="E3153" s="4" t="s">
        <v>279</v>
      </c>
      <c r="F3153" s="14" t="s">
        <v>569</v>
      </c>
      <c r="G3153" s="5">
        <v>142196.6</v>
      </c>
      <c r="H3153" s="5">
        <v>0</v>
      </c>
      <c r="I3153" s="5">
        <v>0</v>
      </c>
      <c r="J3153" s="5"/>
      <c r="K3153" s="19"/>
    </row>
    <row r="3154" spans="1:11" ht="31.5" x14ac:dyDescent="0.25">
      <c r="A3154" s="4" t="s">
        <v>306</v>
      </c>
      <c r="B3154" s="4" t="s">
        <v>96</v>
      </c>
      <c r="C3154" s="4" t="s">
        <v>81</v>
      </c>
      <c r="D3154" s="4" t="s">
        <v>212</v>
      </c>
      <c r="E3154" s="4"/>
      <c r="F3154" s="14" t="s">
        <v>1330</v>
      </c>
      <c r="G3154" s="5">
        <f t="shared" ref="G3154:I3158" si="2180">G3155</f>
        <v>5700.6</v>
      </c>
      <c r="H3154" s="5">
        <f t="shared" si="2180"/>
        <v>10791</v>
      </c>
      <c r="I3154" s="5">
        <f t="shared" si="2180"/>
        <v>0</v>
      </c>
      <c r="J3154" s="5">
        <f t="shared" ref="J3154:J3158" si="2181">J3155</f>
        <v>0</v>
      </c>
      <c r="K3154" s="19"/>
    </row>
    <row r="3155" spans="1:11" ht="47.25" x14ac:dyDescent="0.25">
      <c r="A3155" s="4" t="s">
        <v>306</v>
      </c>
      <c r="B3155" s="4" t="s">
        <v>96</v>
      </c>
      <c r="C3155" s="4" t="s">
        <v>81</v>
      </c>
      <c r="D3155" s="4" t="s">
        <v>302</v>
      </c>
      <c r="E3155" s="4"/>
      <c r="F3155" s="14" t="s">
        <v>1354</v>
      </c>
      <c r="G3155" s="5">
        <f t="shared" si="2180"/>
        <v>5700.6</v>
      </c>
      <c r="H3155" s="5">
        <f t="shared" si="2180"/>
        <v>10791</v>
      </c>
      <c r="I3155" s="5">
        <f t="shared" si="2180"/>
        <v>0</v>
      </c>
      <c r="J3155" s="5">
        <f t="shared" si="2181"/>
        <v>0</v>
      </c>
      <c r="K3155" s="19"/>
    </row>
    <row r="3156" spans="1:11" ht="63" x14ac:dyDescent="0.25">
      <c r="A3156" s="4" t="s">
        <v>306</v>
      </c>
      <c r="B3156" s="4" t="s">
        <v>96</v>
      </c>
      <c r="C3156" s="4" t="s">
        <v>81</v>
      </c>
      <c r="D3156" s="4" t="s">
        <v>1007</v>
      </c>
      <c r="E3156" s="4"/>
      <c r="F3156" s="14" t="s">
        <v>1357</v>
      </c>
      <c r="G3156" s="5">
        <f t="shared" si="2180"/>
        <v>5700.6</v>
      </c>
      <c r="H3156" s="5">
        <f t="shared" si="2180"/>
        <v>10791</v>
      </c>
      <c r="I3156" s="5">
        <f t="shared" si="2180"/>
        <v>0</v>
      </c>
      <c r="J3156" s="5">
        <f t="shared" si="2181"/>
        <v>0</v>
      </c>
      <c r="K3156" s="19"/>
    </row>
    <row r="3157" spans="1:11" ht="47.25" x14ac:dyDescent="0.25">
      <c r="A3157" s="4" t="s">
        <v>306</v>
      </c>
      <c r="B3157" s="4" t="s">
        <v>96</v>
      </c>
      <c r="C3157" s="4" t="s">
        <v>81</v>
      </c>
      <c r="D3157" s="4" t="s">
        <v>1008</v>
      </c>
      <c r="E3157" s="4"/>
      <c r="F3157" s="14" t="s">
        <v>1009</v>
      </c>
      <c r="G3157" s="5">
        <f t="shared" si="2180"/>
        <v>5700.6</v>
      </c>
      <c r="H3157" s="5">
        <f t="shared" si="2180"/>
        <v>10791</v>
      </c>
      <c r="I3157" s="5">
        <f t="shared" si="2180"/>
        <v>0</v>
      </c>
      <c r="J3157" s="5">
        <f t="shared" si="2181"/>
        <v>0</v>
      </c>
      <c r="K3157" s="19"/>
    </row>
    <row r="3158" spans="1:11" ht="31.5" x14ac:dyDescent="0.25">
      <c r="A3158" s="4" t="s">
        <v>306</v>
      </c>
      <c r="B3158" s="4" t="s">
        <v>96</v>
      </c>
      <c r="C3158" s="4" t="s">
        <v>81</v>
      </c>
      <c r="D3158" s="4" t="s">
        <v>1008</v>
      </c>
      <c r="E3158" s="4" t="s">
        <v>280</v>
      </c>
      <c r="F3158" s="14" t="s">
        <v>568</v>
      </c>
      <c r="G3158" s="5">
        <f t="shared" si="2180"/>
        <v>5700.6</v>
      </c>
      <c r="H3158" s="5">
        <f t="shared" si="2180"/>
        <v>10791</v>
      </c>
      <c r="I3158" s="5">
        <f t="shared" si="2180"/>
        <v>0</v>
      </c>
      <c r="J3158" s="5">
        <f t="shared" si="2181"/>
        <v>0</v>
      </c>
      <c r="K3158" s="19"/>
    </row>
    <row r="3159" spans="1:11" x14ac:dyDescent="0.25">
      <c r="A3159" s="4" t="s">
        <v>306</v>
      </c>
      <c r="B3159" s="4" t="s">
        <v>96</v>
      </c>
      <c r="C3159" s="4" t="s">
        <v>81</v>
      </c>
      <c r="D3159" s="4" t="s">
        <v>1008</v>
      </c>
      <c r="E3159" s="4" t="s">
        <v>279</v>
      </c>
      <c r="F3159" s="14" t="s">
        <v>569</v>
      </c>
      <c r="G3159" s="5">
        <v>5700.6</v>
      </c>
      <c r="H3159" s="5">
        <v>10791</v>
      </c>
      <c r="I3159" s="5">
        <v>0</v>
      </c>
      <c r="J3159" s="5"/>
      <c r="K3159" s="19"/>
    </row>
    <row r="3160" spans="1:11" s="10" customFormat="1" ht="31.5" x14ac:dyDescent="0.25">
      <c r="A3160" s="9" t="s">
        <v>306</v>
      </c>
      <c r="B3160" s="9" t="s">
        <v>96</v>
      </c>
      <c r="C3160" s="9" t="s">
        <v>96</v>
      </c>
      <c r="D3160" s="9"/>
      <c r="E3160" s="9"/>
      <c r="F3160" s="13" t="s">
        <v>543</v>
      </c>
      <c r="G3160" s="11">
        <f>G3161+G3171</f>
        <v>354331.10000000003</v>
      </c>
      <c r="H3160" s="11">
        <f>H3161+H3171</f>
        <v>352021.60000000003</v>
      </c>
      <c r="I3160" s="11">
        <f>I3161+I3171</f>
        <v>352021.60000000003</v>
      </c>
      <c r="J3160" s="11">
        <f>J3161+J3171</f>
        <v>0</v>
      </c>
      <c r="K3160" s="18"/>
    </row>
    <row r="3161" spans="1:11" ht="31.5" x14ac:dyDescent="0.25">
      <c r="A3161" s="4" t="s">
        <v>306</v>
      </c>
      <c r="B3161" s="4" t="s">
        <v>96</v>
      </c>
      <c r="C3161" s="4" t="s">
        <v>96</v>
      </c>
      <c r="D3161" s="4" t="s">
        <v>206</v>
      </c>
      <c r="E3161" s="4"/>
      <c r="F3161" s="14" t="s">
        <v>1061</v>
      </c>
      <c r="G3161" s="5">
        <f t="shared" ref="G3161:I3163" si="2182">G3162</f>
        <v>320592.2</v>
      </c>
      <c r="H3161" s="5">
        <f t="shared" si="2182"/>
        <v>322006.10000000003</v>
      </c>
      <c r="I3161" s="5">
        <f t="shared" si="2182"/>
        <v>322006.10000000003</v>
      </c>
      <c r="J3161" s="5">
        <f t="shared" ref="J3161:J3163" si="2183">J3162</f>
        <v>0</v>
      </c>
      <c r="K3161" s="19"/>
    </row>
    <row r="3162" spans="1:11" ht="31.5" x14ac:dyDescent="0.25">
      <c r="A3162" s="4" t="s">
        <v>306</v>
      </c>
      <c r="B3162" s="4" t="s">
        <v>96</v>
      </c>
      <c r="C3162" s="4" t="s">
        <v>96</v>
      </c>
      <c r="D3162" s="4" t="s">
        <v>234</v>
      </c>
      <c r="E3162" s="4"/>
      <c r="F3162" s="14" t="s">
        <v>1380</v>
      </c>
      <c r="G3162" s="5">
        <f t="shared" si="2182"/>
        <v>320592.2</v>
      </c>
      <c r="H3162" s="5">
        <f t="shared" si="2182"/>
        <v>322006.10000000003</v>
      </c>
      <c r="I3162" s="5">
        <f t="shared" si="2182"/>
        <v>322006.10000000003</v>
      </c>
      <c r="J3162" s="5">
        <f t="shared" si="2183"/>
        <v>0</v>
      </c>
      <c r="K3162" s="19"/>
    </row>
    <row r="3163" spans="1:11" ht="31.5" x14ac:dyDescent="0.25">
      <c r="A3163" s="4" t="s">
        <v>306</v>
      </c>
      <c r="B3163" s="4" t="s">
        <v>96</v>
      </c>
      <c r="C3163" s="4" t="s">
        <v>96</v>
      </c>
      <c r="D3163" s="4" t="s">
        <v>235</v>
      </c>
      <c r="E3163" s="4"/>
      <c r="F3163" s="14" t="s">
        <v>1381</v>
      </c>
      <c r="G3163" s="5">
        <f t="shared" si="2182"/>
        <v>320592.2</v>
      </c>
      <c r="H3163" s="5">
        <f t="shared" si="2182"/>
        <v>322006.10000000003</v>
      </c>
      <c r="I3163" s="5">
        <f t="shared" si="2182"/>
        <v>322006.10000000003</v>
      </c>
      <c r="J3163" s="5">
        <f t="shared" si="2183"/>
        <v>0</v>
      </c>
      <c r="K3163" s="19"/>
    </row>
    <row r="3164" spans="1:11" ht="47.25" x14ac:dyDescent="0.25">
      <c r="A3164" s="4" t="s">
        <v>306</v>
      </c>
      <c r="B3164" s="4" t="s">
        <v>96</v>
      </c>
      <c r="C3164" s="4" t="s">
        <v>96</v>
      </c>
      <c r="D3164" s="4" t="s">
        <v>233</v>
      </c>
      <c r="E3164" s="4"/>
      <c r="F3164" s="14" t="s">
        <v>594</v>
      </c>
      <c r="G3164" s="5">
        <f t="shared" ref="G3164:I3164" si="2184">G3165+G3167+G3169</f>
        <v>320592.2</v>
      </c>
      <c r="H3164" s="5">
        <f t="shared" si="2184"/>
        <v>322006.10000000003</v>
      </c>
      <c r="I3164" s="5">
        <f t="shared" si="2184"/>
        <v>322006.10000000003</v>
      </c>
      <c r="J3164" s="5">
        <f t="shared" ref="J3164" si="2185">J3165+J3167+J3169</f>
        <v>0</v>
      </c>
      <c r="K3164" s="19"/>
    </row>
    <row r="3165" spans="1:11" ht="78.75" x14ac:dyDescent="0.25">
      <c r="A3165" s="4" t="s">
        <v>306</v>
      </c>
      <c r="B3165" s="4" t="s">
        <v>96</v>
      </c>
      <c r="C3165" s="4" t="s">
        <v>96</v>
      </c>
      <c r="D3165" s="4" t="s">
        <v>233</v>
      </c>
      <c r="E3165" s="4" t="s">
        <v>22</v>
      </c>
      <c r="F3165" s="14" t="s">
        <v>557</v>
      </c>
      <c r="G3165" s="5">
        <f t="shared" ref="G3165:I3165" si="2186">G3166</f>
        <v>37629.5</v>
      </c>
      <c r="H3165" s="5">
        <f t="shared" si="2186"/>
        <v>33521.300000000003</v>
      </c>
      <c r="I3165" s="5">
        <f t="shared" si="2186"/>
        <v>33521.300000000003</v>
      </c>
      <c r="J3165" s="5">
        <f t="shared" ref="J3165" si="2187">J3166</f>
        <v>0</v>
      </c>
      <c r="K3165" s="19"/>
    </row>
    <row r="3166" spans="1:11" x14ac:dyDescent="0.25">
      <c r="A3166" s="4" t="s">
        <v>306</v>
      </c>
      <c r="B3166" s="4" t="s">
        <v>96</v>
      </c>
      <c r="C3166" s="4" t="s">
        <v>96</v>
      </c>
      <c r="D3166" s="4" t="s">
        <v>233</v>
      </c>
      <c r="E3166" s="4" t="s">
        <v>23</v>
      </c>
      <c r="F3166" s="14" t="s">
        <v>558</v>
      </c>
      <c r="G3166" s="5">
        <v>37629.5</v>
      </c>
      <c r="H3166" s="5">
        <v>33521.300000000003</v>
      </c>
      <c r="I3166" s="5">
        <v>33521.300000000003</v>
      </c>
      <c r="J3166" s="5"/>
      <c r="K3166" s="19"/>
    </row>
    <row r="3167" spans="1:11" ht="31.5" x14ac:dyDescent="0.25">
      <c r="A3167" s="4" t="s">
        <v>306</v>
      </c>
      <c r="B3167" s="4" t="s">
        <v>96</v>
      </c>
      <c r="C3167" s="4" t="s">
        <v>96</v>
      </c>
      <c r="D3167" s="4" t="s">
        <v>233</v>
      </c>
      <c r="E3167" s="4" t="s">
        <v>15</v>
      </c>
      <c r="F3167" s="14" t="s">
        <v>560</v>
      </c>
      <c r="G3167" s="5">
        <f t="shared" ref="G3167:I3167" si="2188">G3168</f>
        <v>11173.5</v>
      </c>
      <c r="H3167" s="5">
        <f t="shared" si="2188"/>
        <v>11145.4</v>
      </c>
      <c r="I3167" s="5">
        <f t="shared" si="2188"/>
        <v>11145.4</v>
      </c>
      <c r="J3167" s="5">
        <f t="shared" ref="J3167" si="2189">J3168</f>
        <v>0</v>
      </c>
      <c r="K3167" s="19"/>
    </row>
    <row r="3168" spans="1:11" ht="31.5" x14ac:dyDescent="0.25">
      <c r="A3168" s="4" t="s">
        <v>306</v>
      </c>
      <c r="B3168" s="4" t="s">
        <v>96</v>
      </c>
      <c r="C3168" s="4" t="s">
        <v>96</v>
      </c>
      <c r="D3168" s="4" t="s">
        <v>233</v>
      </c>
      <c r="E3168" s="4" t="s">
        <v>16</v>
      </c>
      <c r="F3168" s="14" t="s">
        <v>561</v>
      </c>
      <c r="G3168" s="5">
        <v>11173.5</v>
      </c>
      <c r="H3168" s="5">
        <v>11145.4</v>
      </c>
      <c r="I3168" s="5">
        <v>11145.4</v>
      </c>
      <c r="J3168" s="5"/>
      <c r="K3168" s="19"/>
    </row>
    <row r="3169" spans="1:11" x14ac:dyDescent="0.25">
      <c r="A3169" s="4" t="s">
        <v>306</v>
      </c>
      <c r="B3169" s="4" t="s">
        <v>96</v>
      </c>
      <c r="C3169" s="4" t="s">
        <v>96</v>
      </c>
      <c r="D3169" s="4" t="s">
        <v>233</v>
      </c>
      <c r="E3169" s="4" t="s">
        <v>17</v>
      </c>
      <c r="F3169" s="14" t="s">
        <v>576</v>
      </c>
      <c r="G3169" s="5">
        <f>G3170</f>
        <v>271789.2</v>
      </c>
      <c r="H3169" s="5">
        <f t="shared" ref="H3169:J3169" si="2190">H3170</f>
        <v>277339.40000000002</v>
      </c>
      <c r="I3169" s="5">
        <f t="shared" si="2190"/>
        <v>277339.40000000002</v>
      </c>
      <c r="J3169" s="5">
        <f t="shared" si="2190"/>
        <v>0</v>
      </c>
      <c r="K3169" s="19"/>
    </row>
    <row r="3170" spans="1:11" x14ac:dyDescent="0.25">
      <c r="A3170" s="4" t="s">
        <v>306</v>
      </c>
      <c r="B3170" s="4" t="s">
        <v>96</v>
      </c>
      <c r="C3170" s="4" t="s">
        <v>96</v>
      </c>
      <c r="D3170" s="4" t="s">
        <v>233</v>
      </c>
      <c r="E3170" s="4" t="s">
        <v>24</v>
      </c>
      <c r="F3170" s="14" t="s">
        <v>579</v>
      </c>
      <c r="G3170" s="5">
        <v>271789.2</v>
      </c>
      <c r="H3170" s="5">
        <v>277339.40000000002</v>
      </c>
      <c r="I3170" s="5">
        <v>277339.40000000002</v>
      </c>
      <c r="J3170" s="5"/>
      <c r="K3170" s="19"/>
    </row>
    <row r="3171" spans="1:11" ht="31.5" x14ac:dyDescent="0.25">
      <c r="A3171" s="4" t="s">
        <v>306</v>
      </c>
      <c r="B3171" s="4" t="s">
        <v>96</v>
      </c>
      <c r="C3171" s="4" t="s">
        <v>96</v>
      </c>
      <c r="D3171" s="4" t="s">
        <v>29</v>
      </c>
      <c r="E3171" s="4"/>
      <c r="F3171" s="14" t="s">
        <v>882</v>
      </c>
      <c r="G3171" s="5">
        <f t="shared" ref="G3171:I3171" si="2191">G3172</f>
        <v>33738.9</v>
      </c>
      <c r="H3171" s="5">
        <f t="shared" si="2191"/>
        <v>30015.5</v>
      </c>
      <c r="I3171" s="5">
        <f t="shared" si="2191"/>
        <v>30015.5</v>
      </c>
      <c r="J3171" s="5">
        <f t="shared" ref="J3171" si="2192">J3172</f>
        <v>0</v>
      </c>
      <c r="K3171" s="19"/>
    </row>
    <row r="3172" spans="1:11" ht="31.5" x14ac:dyDescent="0.25">
      <c r="A3172" s="4" t="s">
        <v>306</v>
      </c>
      <c r="B3172" s="4" t="s">
        <v>96</v>
      </c>
      <c r="C3172" s="4" t="s">
        <v>96</v>
      </c>
      <c r="D3172" s="4" t="s">
        <v>30</v>
      </c>
      <c r="E3172" s="4"/>
      <c r="F3172" s="14" t="s">
        <v>885</v>
      </c>
      <c r="G3172" s="5">
        <f t="shared" ref="G3172:I3172" si="2193">G3173+G3176</f>
        <v>33738.9</v>
      </c>
      <c r="H3172" s="5">
        <f t="shared" si="2193"/>
        <v>30015.5</v>
      </c>
      <c r="I3172" s="5">
        <f t="shared" si="2193"/>
        <v>30015.5</v>
      </c>
      <c r="J3172" s="5">
        <f t="shared" ref="J3172" si="2194">J3173+J3176</f>
        <v>0</v>
      </c>
      <c r="K3172" s="19"/>
    </row>
    <row r="3173" spans="1:11" ht="31.5" x14ac:dyDescent="0.25">
      <c r="A3173" s="4" t="s">
        <v>306</v>
      </c>
      <c r="B3173" s="4" t="s">
        <v>96</v>
      </c>
      <c r="C3173" s="4" t="s">
        <v>96</v>
      </c>
      <c r="D3173" s="4" t="s">
        <v>31</v>
      </c>
      <c r="E3173" s="4"/>
      <c r="F3173" s="14" t="s">
        <v>875</v>
      </c>
      <c r="G3173" s="5">
        <f t="shared" ref="G3173:I3174" si="2195">G3174</f>
        <v>31689.599999999999</v>
      </c>
      <c r="H3173" s="5">
        <f t="shared" si="2195"/>
        <v>27993.5</v>
      </c>
      <c r="I3173" s="5">
        <f t="shared" si="2195"/>
        <v>27993.5</v>
      </c>
      <c r="J3173" s="5">
        <f t="shared" ref="J3173:J3174" si="2196">J3174</f>
        <v>0</v>
      </c>
      <c r="K3173" s="19"/>
    </row>
    <row r="3174" spans="1:11" ht="78.75" x14ac:dyDescent="0.25">
      <c r="A3174" s="4" t="s">
        <v>306</v>
      </c>
      <c r="B3174" s="4" t="s">
        <v>96</v>
      </c>
      <c r="C3174" s="4" t="s">
        <v>96</v>
      </c>
      <c r="D3174" s="4" t="s">
        <v>31</v>
      </c>
      <c r="E3174" s="4" t="s">
        <v>22</v>
      </c>
      <c r="F3174" s="14" t="s">
        <v>557</v>
      </c>
      <c r="G3174" s="5">
        <f t="shared" si="2195"/>
        <v>31689.599999999999</v>
      </c>
      <c r="H3174" s="5">
        <f t="shared" si="2195"/>
        <v>27993.5</v>
      </c>
      <c r="I3174" s="5">
        <f t="shared" si="2195"/>
        <v>27993.5</v>
      </c>
      <c r="J3174" s="5">
        <f t="shared" si="2196"/>
        <v>0</v>
      </c>
      <c r="K3174" s="19"/>
    </row>
    <row r="3175" spans="1:11" ht="31.5" x14ac:dyDescent="0.25">
      <c r="A3175" s="4" t="s">
        <v>306</v>
      </c>
      <c r="B3175" s="4" t="s">
        <v>96</v>
      </c>
      <c r="C3175" s="4" t="s">
        <v>96</v>
      </c>
      <c r="D3175" s="4" t="s">
        <v>31</v>
      </c>
      <c r="E3175" s="4" t="s">
        <v>32</v>
      </c>
      <c r="F3175" s="14" t="s">
        <v>559</v>
      </c>
      <c r="G3175" s="5">
        <v>31689.599999999999</v>
      </c>
      <c r="H3175" s="5">
        <v>27993.5</v>
      </c>
      <c r="I3175" s="5">
        <v>27993.5</v>
      </c>
      <c r="J3175" s="5"/>
      <c r="K3175" s="19"/>
    </row>
    <row r="3176" spans="1:11" ht="31.5" x14ac:dyDescent="0.25">
      <c r="A3176" s="4" t="s">
        <v>306</v>
      </c>
      <c r="B3176" s="4" t="s">
        <v>96</v>
      </c>
      <c r="C3176" s="4" t="s">
        <v>96</v>
      </c>
      <c r="D3176" s="4" t="s">
        <v>33</v>
      </c>
      <c r="E3176" s="4"/>
      <c r="F3176" s="14" t="s">
        <v>876</v>
      </c>
      <c r="G3176" s="5">
        <f>G3177+G3179</f>
        <v>2049.3000000000002</v>
      </c>
      <c r="H3176" s="5">
        <f t="shared" ref="H3176:J3176" si="2197">H3177+H3179</f>
        <v>2022</v>
      </c>
      <c r="I3176" s="5">
        <f t="shared" si="2197"/>
        <v>2022</v>
      </c>
      <c r="J3176" s="5">
        <f t="shared" si="2197"/>
        <v>0</v>
      </c>
      <c r="K3176" s="19"/>
    </row>
    <row r="3177" spans="1:11" ht="78.75" x14ac:dyDescent="0.25">
      <c r="A3177" s="4" t="s">
        <v>306</v>
      </c>
      <c r="B3177" s="4" t="s">
        <v>96</v>
      </c>
      <c r="C3177" s="4" t="s">
        <v>96</v>
      </c>
      <c r="D3177" s="4" t="s">
        <v>33</v>
      </c>
      <c r="E3177" s="4" t="s">
        <v>22</v>
      </c>
      <c r="F3177" s="14" t="s">
        <v>557</v>
      </c>
      <c r="G3177" s="5">
        <f t="shared" ref="G3177:I3177" si="2198">G3178</f>
        <v>100</v>
      </c>
      <c r="H3177" s="5">
        <f t="shared" si="2198"/>
        <v>100</v>
      </c>
      <c r="I3177" s="5">
        <f t="shared" si="2198"/>
        <v>100</v>
      </c>
      <c r="J3177" s="5">
        <f t="shared" ref="J3177" si="2199">J3178</f>
        <v>0</v>
      </c>
      <c r="K3177" s="19"/>
    </row>
    <row r="3178" spans="1:11" ht="31.5" x14ac:dyDescent="0.25">
      <c r="A3178" s="4" t="s">
        <v>306</v>
      </c>
      <c r="B3178" s="4" t="s">
        <v>96</v>
      </c>
      <c r="C3178" s="4" t="s">
        <v>96</v>
      </c>
      <c r="D3178" s="4" t="s">
        <v>33</v>
      </c>
      <c r="E3178" s="4" t="s">
        <v>32</v>
      </c>
      <c r="F3178" s="14" t="s">
        <v>559</v>
      </c>
      <c r="G3178" s="5">
        <v>100</v>
      </c>
      <c r="H3178" s="5">
        <v>100</v>
      </c>
      <c r="I3178" s="5">
        <v>100</v>
      </c>
      <c r="J3178" s="5"/>
      <c r="K3178" s="19"/>
    </row>
    <row r="3179" spans="1:11" ht="31.5" x14ac:dyDescent="0.25">
      <c r="A3179" s="4" t="s">
        <v>306</v>
      </c>
      <c r="B3179" s="4" t="s">
        <v>96</v>
      </c>
      <c r="C3179" s="4" t="s">
        <v>96</v>
      </c>
      <c r="D3179" s="4" t="s">
        <v>33</v>
      </c>
      <c r="E3179" s="4" t="s">
        <v>15</v>
      </c>
      <c r="F3179" s="14" t="s">
        <v>560</v>
      </c>
      <c r="G3179" s="5">
        <f t="shared" ref="G3179:I3179" si="2200">G3180</f>
        <v>1949.3</v>
      </c>
      <c r="H3179" s="5">
        <f t="shared" si="2200"/>
        <v>1922</v>
      </c>
      <c r="I3179" s="5">
        <f t="shared" si="2200"/>
        <v>1922</v>
      </c>
      <c r="J3179" s="5">
        <f t="shared" ref="J3179" si="2201">J3180</f>
        <v>0</v>
      </c>
      <c r="K3179" s="19"/>
    </row>
    <row r="3180" spans="1:11" ht="31.5" x14ac:dyDescent="0.25">
      <c r="A3180" s="4" t="s">
        <v>306</v>
      </c>
      <c r="B3180" s="4" t="s">
        <v>96</v>
      </c>
      <c r="C3180" s="4" t="s">
        <v>96</v>
      </c>
      <c r="D3180" s="4" t="s">
        <v>33</v>
      </c>
      <c r="E3180" s="4" t="s">
        <v>16</v>
      </c>
      <c r="F3180" s="14" t="s">
        <v>561</v>
      </c>
      <c r="G3180" s="5">
        <v>1949.3</v>
      </c>
      <c r="H3180" s="5">
        <v>1922</v>
      </c>
      <c r="I3180" s="5">
        <v>1922</v>
      </c>
      <c r="J3180" s="5"/>
      <c r="K3180" s="19"/>
    </row>
    <row r="3181" spans="1:11" s="3" customFormat="1" ht="31.5" x14ac:dyDescent="0.25">
      <c r="A3181" s="7" t="s">
        <v>351</v>
      </c>
      <c r="B3181" s="7"/>
      <c r="C3181" s="7"/>
      <c r="D3181" s="7"/>
      <c r="E3181" s="7"/>
      <c r="F3181" s="28" t="s">
        <v>1013</v>
      </c>
      <c r="G3181" s="8">
        <f>G3182+G3234</f>
        <v>5019431.9999999991</v>
      </c>
      <c r="H3181" s="8">
        <f t="shared" ref="H3181:J3181" si="2202">H3182+H3234</f>
        <v>6512464.2999999998</v>
      </c>
      <c r="I3181" s="8">
        <f t="shared" si="2202"/>
        <v>6300816.0999999996</v>
      </c>
      <c r="J3181" s="8">
        <f t="shared" si="2202"/>
        <v>0</v>
      </c>
      <c r="K3181" s="17"/>
    </row>
    <row r="3182" spans="1:11" s="3" customFormat="1" x14ac:dyDescent="0.25">
      <c r="A3182" s="7" t="s">
        <v>351</v>
      </c>
      <c r="B3182" s="7" t="s">
        <v>34</v>
      </c>
      <c r="C3182" s="7"/>
      <c r="D3182" s="7"/>
      <c r="E3182" s="7"/>
      <c r="F3182" s="28" t="s">
        <v>518</v>
      </c>
      <c r="G3182" s="8">
        <f>G3183+G3227</f>
        <v>4652386.9999999991</v>
      </c>
      <c r="H3182" s="8">
        <f>H3183+H3227</f>
        <v>6512464.2999999998</v>
      </c>
      <c r="I3182" s="8">
        <f>I3183+I3227</f>
        <v>6300816.0999999996</v>
      </c>
      <c r="J3182" s="8">
        <f>J3183+J3227</f>
        <v>0</v>
      </c>
      <c r="K3182" s="17"/>
    </row>
    <row r="3183" spans="1:11" s="10" customFormat="1" x14ac:dyDescent="0.25">
      <c r="A3183" s="9" t="s">
        <v>351</v>
      </c>
      <c r="B3183" s="9" t="s">
        <v>34</v>
      </c>
      <c r="C3183" s="9" t="s">
        <v>35</v>
      </c>
      <c r="D3183" s="9"/>
      <c r="E3183" s="9"/>
      <c r="F3183" s="13" t="s">
        <v>537</v>
      </c>
      <c r="G3183" s="11">
        <f>G3184+G3210+G3215</f>
        <v>4621078.9999999991</v>
      </c>
      <c r="H3183" s="11">
        <f>H3184+H3210+H3215</f>
        <v>6486156.2999999998</v>
      </c>
      <c r="I3183" s="11">
        <f>I3184+I3210+I3215</f>
        <v>6286308.0999999996</v>
      </c>
      <c r="J3183" s="11">
        <f>J3184+J3210+J3215</f>
        <v>0</v>
      </c>
      <c r="K3183" s="18"/>
    </row>
    <row r="3184" spans="1:11" ht="47.25" x14ac:dyDescent="0.25">
      <c r="A3184" s="4" t="s">
        <v>351</v>
      </c>
      <c r="B3184" s="4" t="s">
        <v>34</v>
      </c>
      <c r="C3184" s="4" t="s">
        <v>35</v>
      </c>
      <c r="D3184" s="4" t="s">
        <v>36</v>
      </c>
      <c r="E3184" s="4"/>
      <c r="F3184" s="14" t="s">
        <v>1291</v>
      </c>
      <c r="G3184" s="5">
        <f t="shared" ref="G3184:I3184" si="2203">G3185</f>
        <v>4604975.8</v>
      </c>
      <c r="H3184" s="5">
        <f t="shared" si="2203"/>
        <v>6472066.7999999998</v>
      </c>
      <c r="I3184" s="5">
        <f t="shared" si="2203"/>
        <v>6272218.5999999996</v>
      </c>
      <c r="J3184" s="5">
        <f t="shared" ref="J3184" si="2204">J3185</f>
        <v>0</v>
      </c>
      <c r="K3184" s="19"/>
    </row>
    <row r="3185" spans="1:11" ht="47.25" x14ac:dyDescent="0.25">
      <c r="A3185" s="4" t="s">
        <v>351</v>
      </c>
      <c r="B3185" s="4" t="s">
        <v>34</v>
      </c>
      <c r="C3185" s="4" t="s">
        <v>35</v>
      </c>
      <c r="D3185" s="4" t="s">
        <v>37</v>
      </c>
      <c r="E3185" s="4"/>
      <c r="F3185" s="14" t="s">
        <v>1292</v>
      </c>
      <c r="G3185" s="5">
        <f>G3186+G3202</f>
        <v>4604975.8</v>
      </c>
      <c r="H3185" s="5">
        <f t="shared" ref="H3185:J3185" si="2205">H3186+H3202</f>
        <v>6472066.7999999998</v>
      </c>
      <c r="I3185" s="5">
        <f t="shared" si="2205"/>
        <v>6272218.5999999996</v>
      </c>
      <c r="J3185" s="5">
        <f t="shared" si="2205"/>
        <v>0</v>
      </c>
      <c r="K3185" s="19"/>
    </row>
    <row r="3186" spans="1:11" ht="78.75" x14ac:dyDescent="0.25">
      <c r="A3186" s="4" t="s">
        <v>351</v>
      </c>
      <c r="B3186" s="4" t="s">
        <v>34</v>
      </c>
      <c r="C3186" s="4" t="s">
        <v>35</v>
      </c>
      <c r="D3186" s="4" t="s">
        <v>355</v>
      </c>
      <c r="E3186" s="4"/>
      <c r="F3186" s="14" t="s">
        <v>1293</v>
      </c>
      <c r="G3186" s="5">
        <f>G3187+G3196+G3199+G3190+G3193</f>
        <v>4502092.0999999996</v>
      </c>
      <c r="H3186" s="5">
        <f t="shared" ref="H3186:J3186" si="2206">H3187+H3196+H3199+H3190+H3193</f>
        <v>6323771.7999999998</v>
      </c>
      <c r="I3186" s="5">
        <f t="shared" si="2206"/>
        <v>6066441.7999999998</v>
      </c>
      <c r="J3186" s="5">
        <f t="shared" si="2206"/>
        <v>0</v>
      </c>
      <c r="K3186" s="19"/>
    </row>
    <row r="3187" spans="1:11" ht="63" x14ac:dyDescent="0.25">
      <c r="A3187" s="4" t="s">
        <v>351</v>
      </c>
      <c r="B3187" s="4" t="s">
        <v>34</v>
      </c>
      <c r="C3187" s="4" t="s">
        <v>35</v>
      </c>
      <c r="D3187" s="4" t="s">
        <v>352</v>
      </c>
      <c r="E3187" s="4"/>
      <c r="F3187" s="14" t="s">
        <v>925</v>
      </c>
      <c r="G3187" s="5">
        <f t="shared" ref="G3187:I3188" si="2207">G3188</f>
        <v>3690200</v>
      </c>
      <c r="H3187" s="5">
        <f t="shared" si="2207"/>
        <v>5512657.5</v>
      </c>
      <c r="I3187" s="5">
        <f t="shared" si="2207"/>
        <v>5293795</v>
      </c>
      <c r="J3187" s="5">
        <f t="shared" ref="J3187:J3188" si="2208">J3188</f>
        <v>0</v>
      </c>
      <c r="K3187" s="19"/>
    </row>
    <row r="3188" spans="1:11" ht="31.5" x14ac:dyDescent="0.25">
      <c r="A3188" s="4" t="s">
        <v>351</v>
      </c>
      <c r="B3188" s="4" t="s">
        <v>34</v>
      </c>
      <c r="C3188" s="4" t="s">
        <v>35</v>
      </c>
      <c r="D3188" s="4" t="s">
        <v>352</v>
      </c>
      <c r="E3188" s="4" t="s">
        <v>15</v>
      </c>
      <c r="F3188" s="14" t="s">
        <v>560</v>
      </c>
      <c r="G3188" s="5">
        <f t="shared" si="2207"/>
        <v>3690200</v>
      </c>
      <c r="H3188" s="5">
        <f t="shared" si="2207"/>
        <v>5512657.5</v>
      </c>
      <c r="I3188" s="5">
        <f t="shared" si="2207"/>
        <v>5293795</v>
      </c>
      <c r="J3188" s="5">
        <f t="shared" si="2208"/>
        <v>0</v>
      </c>
      <c r="K3188" s="19"/>
    </row>
    <row r="3189" spans="1:11" ht="31.5" x14ac:dyDescent="0.25">
      <c r="A3189" s="4" t="s">
        <v>351</v>
      </c>
      <c r="B3189" s="4" t="s">
        <v>34</v>
      </c>
      <c r="C3189" s="4" t="s">
        <v>35</v>
      </c>
      <c r="D3189" s="4" t="s">
        <v>352</v>
      </c>
      <c r="E3189" s="4" t="s">
        <v>16</v>
      </c>
      <c r="F3189" s="14" t="s">
        <v>561</v>
      </c>
      <c r="G3189" s="5">
        <v>3690200</v>
      </c>
      <c r="H3189" s="5">
        <v>5512657.5</v>
      </c>
      <c r="I3189" s="5">
        <v>5293795</v>
      </c>
      <c r="J3189" s="5"/>
      <c r="K3189" s="19"/>
    </row>
    <row r="3190" spans="1:11" ht="63" x14ac:dyDescent="0.25">
      <c r="A3190" s="4" t="s">
        <v>351</v>
      </c>
      <c r="B3190" s="4" t="s">
        <v>34</v>
      </c>
      <c r="C3190" s="4" t="s">
        <v>35</v>
      </c>
      <c r="D3190" s="4" t="s">
        <v>928</v>
      </c>
      <c r="E3190" s="4"/>
      <c r="F3190" s="14" t="s">
        <v>929</v>
      </c>
      <c r="G3190" s="5">
        <f t="shared" ref="G3190:I3191" si="2209">G3191</f>
        <v>741500</v>
      </c>
      <c r="H3190" s="5">
        <f t="shared" si="2209"/>
        <v>788637.5</v>
      </c>
      <c r="I3190" s="5">
        <f t="shared" si="2209"/>
        <v>750170</v>
      </c>
      <c r="J3190" s="5">
        <f t="shared" ref="J3190:J3191" si="2210">J3191</f>
        <v>0</v>
      </c>
      <c r="K3190" s="19"/>
    </row>
    <row r="3191" spans="1:11" ht="31.5" x14ac:dyDescent="0.25">
      <c r="A3191" s="4" t="s">
        <v>351</v>
      </c>
      <c r="B3191" s="4" t="s">
        <v>34</v>
      </c>
      <c r="C3191" s="4" t="s">
        <v>35</v>
      </c>
      <c r="D3191" s="4" t="s">
        <v>928</v>
      </c>
      <c r="E3191" s="4" t="s">
        <v>15</v>
      </c>
      <c r="F3191" s="14" t="s">
        <v>560</v>
      </c>
      <c r="G3191" s="5">
        <f t="shared" si="2209"/>
        <v>741500</v>
      </c>
      <c r="H3191" s="5">
        <f t="shared" si="2209"/>
        <v>788637.5</v>
      </c>
      <c r="I3191" s="5">
        <f t="shared" si="2209"/>
        <v>750170</v>
      </c>
      <c r="J3191" s="5">
        <f t="shared" si="2210"/>
        <v>0</v>
      </c>
      <c r="K3191" s="19"/>
    </row>
    <row r="3192" spans="1:11" ht="31.5" x14ac:dyDescent="0.25">
      <c r="A3192" s="4" t="s">
        <v>351</v>
      </c>
      <c r="B3192" s="4" t="s">
        <v>34</v>
      </c>
      <c r="C3192" s="4" t="s">
        <v>35</v>
      </c>
      <c r="D3192" s="4" t="s">
        <v>928</v>
      </c>
      <c r="E3192" s="4" t="s">
        <v>16</v>
      </c>
      <c r="F3192" s="14" t="s">
        <v>561</v>
      </c>
      <c r="G3192" s="5">
        <v>741500</v>
      </c>
      <c r="H3192" s="5">
        <v>788637.5</v>
      </c>
      <c r="I3192" s="5">
        <v>750170</v>
      </c>
      <c r="J3192" s="5"/>
      <c r="K3192" s="19"/>
    </row>
    <row r="3193" spans="1:11" ht="78.75" x14ac:dyDescent="0.25">
      <c r="A3193" s="4" t="s">
        <v>351</v>
      </c>
      <c r="B3193" s="4" t="s">
        <v>34</v>
      </c>
      <c r="C3193" s="4" t="s">
        <v>35</v>
      </c>
      <c r="D3193" s="4" t="s">
        <v>1390</v>
      </c>
      <c r="E3193" s="4"/>
      <c r="F3193" s="14" t="s">
        <v>1389</v>
      </c>
      <c r="G3193" s="5">
        <f t="shared" ref="G3193:I3194" si="2211">G3194</f>
        <v>95</v>
      </c>
      <c r="H3193" s="5">
        <f t="shared" si="2211"/>
        <v>95</v>
      </c>
      <c r="I3193" s="5">
        <f t="shared" si="2211"/>
        <v>95</v>
      </c>
      <c r="J3193" s="5">
        <f t="shared" ref="J3193:J3194" si="2212">J3194</f>
        <v>0</v>
      </c>
      <c r="K3193" s="19"/>
    </row>
    <row r="3194" spans="1:11" ht="31.5" x14ac:dyDescent="0.25">
      <c r="A3194" s="4" t="s">
        <v>351</v>
      </c>
      <c r="B3194" s="4" t="s">
        <v>34</v>
      </c>
      <c r="C3194" s="4" t="s">
        <v>35</v>
      </c>
      <c r="D3194" s="4" t="s">
        <v>1390</v>
      </c>
      <c r="E3194" s="4" t="s">
        <v>15</v>
      </c>
      <c r="F3194" s="14" t="s">
        <v>560</v>
      </c>
      <c r="G3194" s="5">
        <f t="shared" si="2211"/>
        <v>95</v>
      </c>
      <c r="H3194" s="5">
        <f t="shared" si="2211"/>
        <v>95</v>
      </c>
      <c r="I3194" s="5">
        <f t="shared" si="2211"/>
        <v>95</v>
      </c>
      <c r="J3194" s="5">
        <f t="shared" si="2212"/>
        <v>0</v>
      </c>
      <c r="K3194" s="19"/>
    </row>
    <row r="3195" spans="1:11" ht="31.5" x14ac:dyDescent="0.25">
      <c r="A3195" s="4" t="s">
        <v>351</v>
      </c>
      <c r="B3195" s="4" t="s">
        <v>34</v>
      </c>
      <c r="C3195" s="4" t="s">
        <v>35</v>
      </c>
      <c r="D3195" s="4" t="s">
        <v>1390</v>
      </c>
      <c r="E3195" s="4" t="s">
        <v>16</v>
      </c>
      <c r="F3195" s="14" t="s">
        <v>561</v>
      </c>
      <c r="G3195" s="5">
        <v>95</v>
      </c>
      <c r="H3195" s="5">
        <v>95</v>
      </c>
      <c r="I3195" s="5">
        <v>95</v>
      </c>
      <c r="J3195" s="5"/>
      <c r="K3195" s="19"/>
    </row>
    <row r="3196" spans="1:11" ht="63" x14ac:dyDescent="0.25">
      <c r="A3196" s="4" t="s">
        <v>351</v>
      </c>
      <c r="B3196" s="4" t="s">
        <v>34</v>
      </c>
      <c r="C3196" s="4" t="s">
        <v>35</v>
      </c>
      <c r="D3196" s="4" t="s">
        <v>1054</v>
      </c>
      <c r="E3196" s="4"/>
      <c r="F3196" s="14" t="s">
        <v>1294</v>
      </c>
      <c r="G3196" s="5">
        <f t="shared" ref="G3196:I3197" si="2213">G3197</f>
        <v>22381.8</v>
      </c>
      <c r="H3196" s="5">
        <f t="shared" si="2213"/>
        <v>22381.8</v>
      </c>
      <c r="I3196" s="5">
        <f t="shared" si="2213"/>
        <v>22381.8</v>
      </c>
      <c r="J3196" s="5">
        <f t="shared" ref="J3196:J3197" si="2214">J3197</f>
        <v>0</v>
      </c>
      <c r="K3196" s="19"/>
    </row>
    <row r="3197" spans="1:11" ht="31.5" x14ac:dyDescent="0.25">
      <c r="A3197" s="4" t="s">
        <v>351</v>
      </c>
      <c r="B3197" s="4" t="s">
        <v>34</v>
      </c>
      <c r="C3197" s="4" t="s">
        <v>35</v>
      </c>
      <c r="D3197" s="4" t="s">
        <v>1054</v>
      </c>
      <c r="E3197" s="4" t="s">
        <v>15</v>
      </c>
      <c r="F3197" s="14" t="s">
        <v>560</v>
      </c>
      <c r="G3197" s="5">
        <f t="shared" si="2213"/>
        <v>22381.8</v>
      </c>
      <c r="H3197" s="5">
        <f t="shared" si="2213"/>
        <v>22381.8</v>
      </c>
      <c r="I3197" s="5">
        <f t="shared" si="2213"/>
        <v>22381.8</v>
      </c>
      <c r="J3197" s="5">
        <f t="shared" si="2214"/>
        <v>0</v>
      </c>
      <c r="K3197" s="19"/>
    </row>
    <row r="3198" spans="1:11" ht="31.5" x14ac:dyDescent="0.25">
      <c r="A3198" s="4" t="s">
        <v>351</v>
      </c>
      <c r="B3198" s="4" t="s">
        <v>34</v>
      </c>
      <c r="C3198" s="4" t="s">
        <v>35</v>
      </c>
      <c r="D3198" s="4" t="s">
        <v>1054</v>
      </c>
      <c r="E3198" s="4" t="s">
        <v>16</v>
      </c>
      <c r="F3198" s="14" t="s">
        <v>561</v>
      </c>
      <c r="G3198" s="5">
        <v>22381.8</v>
      </c>
      <c r="H3198" s="5">
        <v>22381.8</v>
      </c>
      <c r="I3198" s="5">
        <v>22381.8</v>
      </c>
      <c r="J3198" s="5"/>
      <c r="K3198" s="19"/>
    </row>
    <row r="3199" spans="1:11" ht="63" x14ac:dyDescent="0.25">
      <c r="A3199" s="4" t="s">
        <v>351</v>
      </c>
      <c r="B3199" s="4" t="s">
        <v>34</v>
      </c>
      <c r="C3199" s="4" t="s">
        <v>35</v>
      </c>
      <c r="D3199" s="4" t="s">
        <v>353</v>
      </c>
      <c r="E3199" s="4"/>
      <c r="F3199" s="14" t="s">
        <v>655</v>
      </c>
      <c r="G3199" s="5">
        <f t="shared" ref="G3199:I3200" si="2215">G3200</f>
        <v>47915.3</v>
      </c>
      <c r="H3199" s="5">
        <f t="shared" si="2215"/>
        <v>0</v>
      </c>
      <c r="I3199" s="5">
        <f t="shared" si="2215"/>
        <v>0</v>
      </c>
      <c r="J3199" s="5">
        <f t="shared" ref="J3199:J3200" si="2216">J3200</f>
        <v>0</v>
      </c>
      <c r="K3199" s="19"/>
    </row>
    <row r="3200" spans="1:11" x14ac:dyDescent="0.25">
      <c r="A3200" s="4" t="s">
        <v>351</v>
      </c>
      <c r="B3200" s="4" t="s">
        <v>34</v>
      </c>
      <c r="C3200" s="4" t="s">
        <v>35</v>
      </c>
      <c r="D3200" s="4" t="s">
        <v>353</v>
      </c>
      <c r="E3200" s="4" t="s">
        <v>17</v>
      </c>
      <c r="F3200" s="14" t="s">
        <v>576</v>
      </c>
      <c r="G3200" s="5">
        <f t="shared" si="2215"/>
        <v>47915.3</v>
      </c>
      <c r="H3200" s="5">
        <f t="shared" si="2215"/>
        <v>0</v>
      </c>
      <c r="I3200" s="5">
        <f t="shared" si="2215"/>
        <v>0</v>
      </c>
      <c r="J3200" s="5">
        <f t="shared" si="2216"/>
        <v>0</v>
      </c>
      <c r="K3200" s="19"/>
    </row>
    <row r="3201" spans="1:11" ht="63" x14ac:dyDescent="0.25">
      <c r="A3201" s="4" t="s">
        <v>351</v>
      </c>
      <c r="B3201" s="4" t="s">
        <v>34</v>
      </c>
      <c r="C3201" s="4" t="s">
        <v>35</v>
      </c>
      <c r="D3201" s="4" t="s">
        <v>353</v>
      </c>
      <c r="E3201" s="4" t="s">
        <v>205</v>
      </c>
      <c r="F3201" s="14" t="s">
        <v>577</v>
      </c>
      <c r="G3201" s="5">
        <v>47915.3</v>
      </c>
      <c r="H3201" s="5">
        <v>0</v>
      </c>
      <c r="I3201" s="5">
        <v>0</v>
      </c>
      <c r="J3201" s="5"/>
      <c r="K3201" s="19"/>
    </row>
    <row r="3202" spans="1:11" ht="47.25" x14ac:dyDescent="0.25">
      <c r="A3202" s="4" t="s">
        <v>351</v>
      </c>
      <c r="B3202" s="4" t="s">
        <v>34</v>
      </c>
      <c r="C3202" s="4" t="s">
        <v>35</v>
      </c>
      <c r="D3202" s="4" t="s">
        <v>356</v>
      </c>
      <c r="E3202" s="4"/>
      <c r="F3202" s="14" t="s">
        <v>1295</v>
      </c>
      <c r="G3202" s="5">
        <f t="shared" ref="G3202:I3202" si="2217">G3203</f>
        <v>102883.69999999998</v>
      </c>
      <c r="H3202" s="5">
        <f t="shared" si="2217"/>
        <v>148294.99999999997</v>
      </c>
      <c r="I3202" s="5">
        <f t="shared" si="2217"/>
        <v>205776.8</v>
      </c>
      <c r="J3202" s="5">
        <f t="shared" ref="J3202" si="2218">J3203</f>
        <v>0</v>
      </c>
      <c r="K3202" s="19"/>
    </row>
    <row r="3203" spans="1:11" ht="47.25" x14ac:dyDescent="0.25">
      <c r="A3203" s="4" t="s">
        <v>351</v>
      </c>
      <c r="B3203" s="4" t="s">
        <v>34</v>
      </c>
      <c r="C3203" s="4" t="s">
        <v>35</v>
      </c>
      <c r="D3203" s="4" t="s">
        <v>354</v>
      </c>
      <c r="E3203" s="4"/>
      <c r="F3203" s="14" t="s">
        <v>594</v>
      </c>
      <c r="G3203" s="5">
        <f t="shared" ref="G3203:I3203" si="2219">G3204+G3206+G3208</f>
        <v>102883.69999999998</v>
      </c>
      <c r="H3203" s="5">
        <f t="shared" si="2219"/>
        <v>148294.99999999997</v>
      </c>
      <c r="I3203" s="5">
        <f t="shared" si="2219"/>
        <v>205776.8</v>
      </c>
      <c r="J3203" s="5">
        <f t="shared" ref="J3203" si="2220">J3204+J3206+J3208</f>
        <v>0</v>
      </c>
      <c r="K3203" s="19"/>
    </row>
    <row r="3204" spans="1:11" ht="78.75" x14ac:dyDescent="0.25">
      <c r="A3204" s="4" t="s">
        <v>351</v>
      </c>
      <c r="B3204" s="4" t="s">
        <v>34</v>
      </c>
      <c r="C3204" s="4" t="s">
        <v>35</v>
      </c>
      <c r="D3204" s="4" t="s">
        <v>354</v>
      </c>
      <c r="E3204" s="4" t="s">
        <v>22</v>
      </c>
      <c r="F3204" s="14" t="s">
        <v>557</v>
      </c>
      <c r="G3204" s="5">
        <f t="shared" ref="G3204:I3204" si="2221">G3205</f>
        <v>54968.7</v>
      </c>
      <c r="H3204" s="5">
        <f t="shared" si="2221"/>
        <v>65922.7</v>
      </c>
      <c r="I3204" s="5">
        <f t="shared" si="2221"/>
        <v>96309</v>
      </c>
      <c r="J3204" s="5">
        <f t="shared" ref="J3204" si="2222">J3205</f>
        <v>0</v>
      </c>
      <c r="K3204" s="19"/>
    </row>
    <row r="3205" spans="1:11" x14ac:dyDescent="0.25">
      <c r="A3205" s="4" t="s">
        <v>351</v>
      </c>
      <c r="B3205" s="4" t="s">
        <v>34</v>
      </c>
      <c r="C3205" s="4" t="s">
        <v>35</v>
      </c>
      <c r="D3205" s="4" t="s">
        <v>354</v>
      </c>
      <c r="E3205" s="4" t="s">
        <v>23</v>
      </c>
      <c r="F3205" s="14" t="s">
        <v>558</v>
      </c>
      <c r="G3205" s="5">
        <v>54968.7</v>
      </c>
      <c r="H3205" s="5">
        <v>65922.7</v>
      </c>
      <c r="I3205" s="5">
        <v>96309</v>
      </c>
      <c r="J3205" s="5"/>
      <c r="K3205" s="19"/>
    </row>
    <row r="3206" spans="1:11" ht="31.5" x14ac:dyDescent="0.25">
      <c r="A3206" s="4" t="s">
        <v>351</v>
      </c>
      <c r="B3206" s="4" t="s">
        <v>34</v>
      </c>
      <c r="C3206" s="4" t="s">
        <v>35</v>
      </c>
      <c r="D3206" s="4" t="s">
        <v>354</v>
      </c>
      <c r="E3206" s="4" t="s">
        <v>15</v>
      </c>
      <c r="F3206" s="14" t="s">
        <v>560</v>
      </c>
      <c r="G3206" s="5">
        <f t="shared" ref="G3206:I3206" si="2223">G3207</f>
        <v>47904.1</v>
      </c>
      <c r="H3206" s="5">
        <f t="shared" si="2223"/>
        <v>82361.399999999994</v>
      </c>
      <c r="I3206" s="5">
        <f t="shared" si="2223"/>
        <v>109456.9</v>
      </c>
      <c r="J3206" s="5">
        <f t="shared" ref="J3206" si="2224">J3207</f>
        <v>0</v>
      </c>
      <c r="K3206" s="19"/>
    </row>
    <row r="3207" spans="1:11" ht="31.5" x14ac:dyDescent="0.25">
      <c r="A3207" s="4" t="s">
        <v>351</v>
      </c>
      <c r="B3207" s="4" t="s">
        <v>34</v>
      </c>
      <c r="C3207" s="4" t="s">
        <v>35</v>
      </c>
      <c r="D3207" s="4" t="s">
        <v>354</v>
      </c>
      <c r="E3207" s="4" t="s">
        <v>16</v>
      </c>
      <c r="F3207" s="14" t="s">
        <v>561</v>
      </c>
      <c r="G3207" s="5">
        <v>47904.1</v>
      </c>
      <c r="H3207" s="5">
        <v>82361.399999999994</v>
      </c>
      <c r="I3207" s="5">
        <v>109456.9</v>
      </c>
      <c r="J3207" s="5"/>
      <c r="K3207" s="19"/>
    </row>
    <row r="3208" spans="1:11" x14ac:dyDescent="0.25">
      <c r="A3208" s="4" t="s">
        <v>351</v>
      </c>
      <c r="B3208" s="4" t="s">
        <v>34</v>
      </c>
      <c r="C3208" s="4" t="s">
        <v>35</v>
      </c>
      <c r="D3208" s="4" t="s">
        <v>354</v>
      </c>
      <c r="E3208" s="4" t="s">
        <v>17</v>
      </c>
      <c r="F3208" s="14" t="s">
        <v>576</v>
      </c>
      <c r="G3208" s="5">
        <f t="shared" ref="G3208:I3208" si="2225">G3209</f>
        <v>10.9</v>
      </c>
      <c r="H3208" s="5">
        <f t="shared" si="2225"/>
        <v>10.9</v>
      </c>
      <c r="I3208" s="5">
        <f t="shared" si="2225"/>
        <v>10.9</v>
      </c>
      <c r="J3208" s="5">
        <f t="shared" ref="J3208" si="2226">J3209</f>
        <v>0</v>
      </c>
      <c r="K3208" s="19"/>
    </row>
    <row r="3209" spans="1:11" x14ac:dyDescent="0.25">
      <c r="A3209" s="4" t="s">
        <v>351</v>
      </c>
      <c r="B3209" s="4" t="s">
        <v>34</v>
      </c>
      <c r="C3209" s="4" t="s">
        <v>35</v>
      </c>
      <c r="D3209" s="4" t="s">
        <v>354</v>
      </c>
      <c r="E3209" s="4" t="s">
        <v>24</v>
      </c>
      <c r="F3209" s="14" t="s">
        <v>579</v>
      </c>
      <c r="G3209" s="5">
        <v>10.9</v>
      </c>
      <c r="H3209" s="5">
        <v>10.9</v>
      </c>
      <c r="I3209" s="5">
        <v>10.9</v>
      </c>
      <c r="J3209" s="5"/>
      <c r="K3209" s="19"/>
    </row>
    <row r="3210" spans="1:11" ht="31.5" x14ac:dyDescent="0.25">
      <c r="A3210" s="4" t="s">
        <v>351</v>
      </c>
      <c r="B3210" s="4" t="s">
        <v>34</v>
      </c>
      <c r="C3210" s="4" t="s">
        <v>35</v>
      </c>
      <c r="D3210" s="4" t="s">
        <v>26</v>
      </c>
      <c r="E3210" s="4"/>
      <c r="F3210" s="14" t="s">
        <v>847</v>
      </c>
      <c r="G3210" s="5">
        <f t="shared" ref="G3210:I3213" si="2227">G3211</f>
        <v>39.1</v>
      </c>
      <c r="H3210" s="5">
        <f t="shared" si="2227"/>
        <v>39.1</v>
      </c>
      <c r="I3210" s="5">
        <f t="shared" si="2227"/>
        <v>39.1</v>
      </c>
      <c r="J3210" s="5">
        <f t="shared" ref="J3210:J3213" si="2228">J3211</f>
        <v>0</v>
      </c>
      <c r="K3210" s="19"/>
    </row>
    <row r="3211" spans="1:11" x14ac:dyDescent="0.25">
      <c r="A3211" s="4" t="s">
        <v>351</v>
      </c>
      <c r="B3211" s="4" t="s">
        <v>34</v>
      </c>
      <c r="C3211" s="4" t="s">
        <v>35</v>
      </c>
      <c r="D3211" s="4" t="s">
        <v>27</v>
      </c>
      <c r="E3211" s="4"/>
      <c r="F3211" s="14" t="s">
        <v>856</v>
      </c>
      <c r="G3211" s="5">
        <f t="shared" si="2227"/>
        <v>39.1</v>
      </c>
      <c r="H3211" s="5">
        <f t="shared" si="2227"/>
        <v>39.1</v>
      </c>
      <c r="I3211" s="5">
        <f t="shared" si="2227"/>
        <v>39.1</v>
      </c>
      <c r="J3211" s="5">
        <f t="shared" si="2228"/>
        <v>0</v>
      </c>
      <c r="K3211" s="19"/>
    </row>
    <row r="3212" spans="1:11" ht="78.75" x14ac:dyDescent="0.25">
      <c r="A3212" s="4" t="s">
        <v>351</v>
      </c>
      <c r="B3212" s="4" t="s">
        <v>34</v>
      </c>
      <c r="C3212" s="4" t="s">
        <v>35</v>
      </c>
      <c r="D3212" s="4" t="s">
        <v>1055</v>
      </c>
      <c r="E3212" s="4"/>
      <c r="F3212" s="14" t="s">
        <v>870</v>
      </c>
      <c r="G3212" s="5">
        <f t="shared" si="2227"/>
        <v>39.1</v>
      </c>
      <c r="H3212" s="5">
        <f t="shared" si="2227"/>
        <v>39.1</v>
      </c>
      <c r="I3212" s="5">
        <f t="shared" si="2227"/>
        <v>39.1</v>
      </c>
      <c r="J3212" s="5">
        <f t="shared" si="2228"/>
        <v>0</v>
      </c>
      <c r="K3212" s="19"/>
    </row>
    <row r="3213" spans="1:11" ht="78.75" x14ac:dyDescent="0.25">
      <c r="A3213" s="4" t="s">
        <v>351</v>
      </c>
      <c r="B3213" s="4" t="s">
        <v>34</v>
      </c>
      <c r="C3213" s="4" t="s">
        <v>35</v>
      </c>
      <c r="D3213" s="4" t="s">
        <v>1055</v>
      </c>
      <c r="E3213" s="4" t="s">
        <v>22</v>
      </c>
      <c r="F3213" s="14" t="s">
        <v>557</v>
      </c>
      <c r="G3213" s="5">
        <f t="shared" si="2227"/>
        <v>39.1</v>
      </c>
      <c r="H3213" s="5">
        <f t="shared" si="2227"/>
        <v>39.1</v>
      </c>
      <c r="I3213" s="5">
        <f t="shared" si="2227"/>
        <v>39.1</v>
      </c>
      <c r="J3213" s="5">
        <f t="shared" si="2228"/>
        <v>0</v>
      </c>
      <c r="K3213" s="19"/>
    </row>
    <row r="3214" spans="1:11" ht="31.5" x14ac:dyDescent="0.25">
      <c r="A3214" s="4" t="s">
        <v>351</v>
      </c>
      <c r="B3214" s="4" t="s">
        <v>34</v>
      </c>
      <c r="C3214" s="4" t="s">
        <v>35</v>
      </c>
      <c r="D3214" s="4" t="s">
        <v>1055</v>
      </c>
      <c r="E3214" s="4" t="s">
        <v>32</v>
      </c>
      <c r="F3214" s="14" t="s">
        <v>559</v>
      </c>
      <c r="G3214" s="5">
        <v>39.1</v>
      </c>
      <c r="H3214" s="5">
        <v>39.1</v>
      </c>
      <c r="I3214" s="5">
        <v>39.1</v>
      </c>
      <c r="J3214" s="5"/>
      <c r="K3214" s="19"/>
    </row>
    <row r="3215" spans="1:11" ht="31.5" x14ac:dyDescent="0.25">
      <c r="A3215" s="4" t="s">
        <v>351</v>
      </c>
      <c r="B3215" s="4" t="s">
        <v>34</v>
      </c>
      <c r="C3215" s="4" t="s">
        <v>35</v>
      </c>
      <c r="D3215" s="4" t="s">
        <v>29</v>
      </c>
      <c r="E3215" s="4"/>
      <c r="F3215" s="14" t="s">
        <v>882</v>
      </c>
      <c r="G3215" s="5">
        <f t="shared" ref="G3215:I3215" si="2229">G3216</f>
        <v>16064.1</v>
      </c>
      <c r="H3215" s="5">
        <f t="shared" si="2229"/>
        <v>14050.399999999998</v>
      </c>
      <c r="I3215" s="5">
        <f t="shared" si="2229"/>
        <v>14050.399999999998</v>
      </c>
      <c r="J3215" s="5">
        <f t="shared" ref="J3215" si="2230">J3216</f>
        <v>0</v>
      </c>
      <c r="K3215" s="19"/>
    </row>
    <row r="3216" spans="1:11" ht="31.5" x14ac:dyDescent="0.25">
      <c r="A3216" s="4" t="s">
        <v>351</v>
      </c>
      <c r="B3216" s="4" t="s">
        <v>34</v>
      </c>
      <c r="C3216" s="4" t="s">
        <v>35</v>
      </c>
      <c r="D3216" s="4" t="s">
        <v>30</v>
      </c>
      <c r="E3216" s="4"/>
      <c r="F3216" s="14" t="s">
        <v>885</v>
      </c>
      <c r="G3216" s="5">
        <f t="shared" ref="G3216:I3216" si="2231">G3217+G3220</f>
        <v>16064.1</v>
      </c>
      <c r="H3216" s="5">
        <f t="shared" si="2231"/>
        <v>14050.399999999998</v>
      </c>
      <c r="I3216" s="5">
        <f t="shared" si="2231"/>
        <v>14050.399999999998</v>
      </c>
      <c r="J3216" s="5">
        <f t="shared" ref="J3216" si="2232">J3217+J3220</f>
        <v>0</v>
      </c>
      <c r="K3216" s="19"/>
    </row>
    <row r="3217" spans="1:11" ht="31.5" x14ac:dyDescent="0.25">
      <c r="A3217" s="4" t="s">
        <v>351</v>
      </c>
      <c r="B3217" s="4" t="s">
        <v>34</v>
      </c>
      <c r="C3217" s="4" t="s">
        <v>35</v>
      </c>
      <c r="D3217" s="4" t="s">
        <v>31</v>
      </c>
      <c r="E3217" s="4"/>
      <c r="F3217" s="14" t="s">
        <v>875</v>
      </c>
      <c r="G3217" s="5">
        <f t="shared" ref="G3217:I3218" si="2233">G3218</f>
        <v>14227</v>
      </c>
      <c r="H3217" s="5">
        <f t="shared" si="2233"/>
        <v>12240.599999999999</v>
      </c>
      <c r="I3217" s="5">
        <f t="shared" si="2233"/>
        <v>12240.599999999999</v>
      </c>
      <c r="J3217" s="5">
        <f t="shared" ref="J3217:J3218" si="2234">J3218</f>
        <v>0</v>
      </c>
      <c r="K3217" s="19"/>
    </row>
    <row r="3218" spans="1:11" ht="78.75" x14ac:dyDescent="0.25">
      <c r="A3218" s="4" t="s">
        <v>351</v>
      </c>
      <c r="B3218" s="4" t="s">
        <v>34</v>
      </c>
      <c r="C3218" s="4" t="s">
        <v>35</v>
      </c>
      <c r="D3218" s="4" t="s">
        <v>31</v>
      </c>
      <c r="E3218" s="4" t="s">
        <v>22</v>
      </c>
      <c r="F3218" s="14" t="s">
        <v>557</v>
      </c>
      <c r="G3218" s="5">
        <f t="shared" si="2233"/>
        <v>14227</v>
      </c>
      <c r="H3218" s="5">
        <f t="shared" si="2233"/>
        <v>12240.599999999999</v>
      </c>
      <c r="I3218" s="5">
        <f t="shared" si="2233"/>
        <v>12240.599999999999</v>
      </c>
      <c r="J3218" s="5">
        <f t="shared" si="2234"/>
        <v>0</v>
      </c>
      <c r="K3218" s="19"/>
    </row>
    <row r="3219" spans="1:11" ht="31.5" x14ac:dyDescent="0.25">
      <c r="A3219" s="4" t="s">
        <v>351</v>
      </c>
      <c r="B3219" s="4" t="s">
        <v>34</v>
      </c>
      <c r="C3219" s="4" t="s">
        <v>35</v>
      </c>
      <c r="D3219" s="4" t="s">
        <v>31</v>
      </c>
      <c r="E3219" s="4" t="s">
        <v>32</v>
      </c>
      <c r="F3219" s="14" t="s">
        <v>559</v>
      </c>
      <c r="G3219" s="5">
        <v>14227</v>
      </c>
      <c r="H3219" s="5">
        <v>12240.599999999999</v>
      </c>
      <c r="I3219" s="5">
        <v>12240.599999999999</v>
      </c>
      <c r="J3219" s="5"/>
      <c r="K3219" s="19"/>
    </row>
    <row r="3220" spans="1:11" ht="31.5" x14ac:dyDescent="0.25">
      <c r="A3220" s="4" t="s">
        <v>351</v>
      </c>
      <c r="B3220" s="4" t="s">
        <v>34</v>
      </c>
      <c r="C3220" s="4" t="s">
        <v>35</v>
      </c>
      <c r="D3220" s="4" t="s">
        <v>33</v>
      </c>
      <c r="E3220" s="4"/>
      <c r="F3220" s="14" t="s">
        <v>876</v>
      </c>
      <c r="G3220" s="5">
        <f t="shared" ref="G3220:I3220" si="2235">G3221+G3223+G3225</f>
        <v>1837.1</v>
      </c>
      <c r="H3220" s="5">
        <f t="shared" si="2235"/>
        <v>1809.8</v>
      </c>
      <c r="I3220" s="5">
        <f t="shared" si="2235"/>
        <v>1809.8</v>
      </c>
      <c r="J3220" s="5">
        <f t="shared" ref="J3220" si="2236">J3221+J3223+J3225</f>
        <v>0</v>
      </c>
      <c r="K3220" s="19"/>
    </row>
    <row r="3221" spans="1:11" ht="78.75" x14ac:dyDescent="0.25">
      <c r="A3221" s="4" t="s">
        <v>351</v>
      </c>
      <c r="B3221" s="4" t="s">
        <v>34</v>
      </c>
      <c r="C3221" s="4" t="s">
        <v>35</v>
      </c>
      <c r="D3221" s="4" t="s">
        <v>33</v>
      </c>
      <c r="E3221" s="4" t="s">
        <v>22</v>
      </c>
      <c r="F3221" s="14" t="s">
        <v>557</v>
      </c>
      <c r="G3221" s="5">
        <f t="shared" ref="G3221:I3221" si="2237">G3222</f>
        <v>35.6</v>
      </c>
      <c r="H3221" s="5">
        <f t="shared" si="2237"/>
        <v>35.6</v>
      </c>
      <c r="I3221" s="5">
        <f t="shared" si="2237"/>
        <v>35.6</v>
      </c>
      <c r="J3221" s="5">
        <f t="shared" ref="J3221" si="2238">J3222</f>
        <v>0</v>
      </c>
      <c r="K3221" s="19"/>
    </row>
    <row r="3222" spans="1:11" ht="31.5" x14ac:dyDescent="0.25">
      <c r="A3222" s="4" t="s">
        <v>351</v>
      </c>
      <c r="B3222" s="4" t="s">
        <v>34</v>
      </c>
      <c r="C3222" s="4" t="s">
        <v>35</v>
      </c>
      <c r="D3222" s="4" t="s">
        <v>33</v>
      </c>
      <c r="E3222" s="4" t="s">
        <v>32</v>
      </c>
      <c r="F3222" s="14" t="s">
        <v>559</v>
      </c>
      <c r="G3222" s="5">
        <v>35.6</v>
      </c>
      <c r="H3222" s="5">
        <v>35.6</v>
      </c>
      <c r="I3222" s="5">
        <v>35.6</v>
      </c>
      <c r="J3222" s="5"/>
      <c r="K3222" s="19"/>
    </row>
    <row r="3223" spans="1:11" ht="31.5" x14ac:dyDescent="0.25">
      <c r="A3223" s="4" t="s">
        <v>351</v>
      </c>
      <c r="B3223" s="4" t="s">
        <v>34</v>
      </c>
      <c r="C3223" s="4" t="s">
        <v>35</v>
      </c>
      <c r="D3223" s="4" t="s">
        <v>33</v>
      </c>
      <c r="E3223" s="4" t="s">
        <v>15</v>
      </c>
      <c r="F3223" s="14" t="s">
        <v>560</v>
      </c>
      <c r="G3223" s="5">
        <f t="shared" ref="G3223:I3223" si="2239">G3224</f>
        <v>1796.5</v>
      </c>
      <c r="H3223" s="5">
        <f t="shared" si="2239"/>
        <v>1769.2</v>
      </c>
      <c r="I3223" s="5">
        <f t="shared" si="2239"/>
        <v>1769.2</v>
      </c>
      <c r="J3223" s="5">
        <f t="shared" ref="J3223" si="2240">J3224</f>
        <v>0</v>
      </c>
      <c r="K3223" s="19"/>
    </row>
    <row r="3224" spans="1:11" ht="31.5" x14ac:dyDescent="0.25">
      <c r="A3224" s="4" t="s">
        <v>351</v>
      </c>
      <c r="B3224" s="4" t="s">
        <v>34</v>
      </c>
      <c r="C3224" s="4" t="s">
        <v>35</v>
      </c>
      <c r="D3224" s="4" t="s">
        <v>33</v>
      </c>
      <c r="E3224" s="4" t="s">
        <v>16</v>
      </c>
      <c r="F3224" s="14" t="s">
        <v>561</v>
      </c>
      <c r="G3224" s="5">
        <v>1796.5</v>
      </c>
      <c r="H3224" s="5">
        <v>1769.2</v>
      </c>
      <c r="I3224" s="5">
        <v>1769.2</v>
      </c>
      <c r="J3224" s="5"/>
      <c r="K3224" s="19"/>
    </row>
    <row r="3225" spans="1:11" x14ac:dyDescent="0.25">
      <c r="A3225" s="4" t="s">
        <v>351</v>
      </c>
      <c r="B3225" s="4" t="s">
        <v>34</v>
      </c>
      <c r="C3225" s="4" t="s">
        <v>35</v>
      </c>
      <c r="D3225" s="4" t="s">
        <v>33</v>
      </c>
      <c r="E3225" s="4" t="s">
        <v>17</v>
      </c>
      <c r="F3225" s="14" t="s">
        <v>576</v>
      </c>
      <c r="G3225" s="5">
        <f t="shared" ref="G3225:I3225" si="2241">G3226</f>
        <v>5</v>
      </c>
      <c r="H3225" s="5">
        <f t="shared" si="2241"/>
        <v>5</v>
      </c>
      <c r="I3225" s="5">
        <f t="shared" si="2241"/>
        <v>5</v>
      </c>
      <c r="J3225" s="5">
        <f t="shared" ref="J3225" si="2242">J3226</f>
        <v>0</v>
      </c>
      <c r="K3225" s="19"/>
    </row>
    <row r="3226" spans="1:11" x14ac:dyDescent="0.25">
      <c r="A3226" s="4" t="s">
        <v>351</v>
      </c>
      <c r="B3226" s="4" t="s">
        <v>34</v>
      </c>
      <c r="C3226" s="4" t="s">
        <v>35</v>
      </c>
      <c r="D3226" s="4" t="s">
        <v>33</v>
      </c>
      <c r="E3226" s="4" t="s">
        <v>24</v>
      </c>
      <c r="F3226" s="14" t="s">
        <v>579</v>
      </c>
      <c r="G3226" s="5">
        <v>5</v>
      </c>
      <c r="H3226" s="5">
        <v>5</v>
      </c>
      <c r="I3226" s="5">
        <v>5</v>
      </c>
      <c r="J3226" s="5"/>
      <c r="K3226" s="19"/>
    </row>
    <row r="3227" spans="1:11" s="10" customFormat="1" x14ac:dyDescent="0.25">
      <c r="A3227" s="9" t="s">
        <v>351</v>
      </c>
      <c r="B3227" s="9" t="s">
        <v>34</v>
      </c>
      <c r="C3227" s="9" t="s">
        <v>97</v>
      </c>
      <c r="D3227" s="9"/>
      <c r="E3227" s="9"/>
      <c r="F3227" s="13" t="s">
        <v>538</v>
      </c>
      <c r="G3227" s="11">
        <f>G3228</f>
        <v>31308</v>
      </c>
      <c r="H3227" s="11">
        <f t="shared" ref="H3227:J3227" si="2243">H3228</f>
        <v>26308</v>
      </c>
      <c r="I3227" s="11">
        <f t="shared" si="2243"/>
        <v>14508</v>
      </c>
      <c r="J3227" s="11">
        <f t="shared" si="2243"/>
        <v>0</v>
      </c>
      <c r="K3227" s="18"/>
    </row>
    <row r="3228" spans="1:11" ht="47.25" x14ac:dyDescent="0.25">
      <c r="A3228" s="4" t="s">
        <v>351</v>
      </c>
      <c r="B3228" s="4" t="s">
        <v>34</v>
      </c>
      <c r="C3228" s="4" t="s">
        <v>97</v>
      </c>
      <c r="D3228" s="4" t="s">
        <v>36</v>
      </c>
      <c r="E3228" s="4"/>
      <c r="F3228" s="14" t="s">
        <v>1291</v>
      </c>
      <c r="G3228" s="5">
        <f>G3229</f>
        <v>31308</v>
      </c>
      <c r="H3228" s="5">
        <f t="shared" ref="H3228:J3228" si="2244">H3229</f>
        <v>26308</v>
      </c>
      <c r="I3228" s="5">
        <f t="shared" si="2244"/>
        <v>14508</v>
      </c>
      <c r="J3228" s="5">
        <f t="shared" si="2244"/>
        <v>0</v>
      </c>
      <c r="K3228" s="19"/>
    </row>
    <row r="3229" spans="1:11" ht="47.25" x14ac:dyDescent="0.25">
      <c r="A3229" s="4" t="s">
        <v>351</v>
      </c>
      <c r="B3229" s="4" t="s">
        <v>34</v>
      </c>
      <c r="C3229" s="4" t="s">
        <v>97</v>
      </c>
      <c r="D3229" s="4" t="s">
        <v>37</v>
      </c>
      <c r="E3229" s="4"/>
      <c r="F3229" s="14" t="s">
        <v>1292</v>
      </c>
      <c r="G3229" s="5">
        <f t="shared" ref="G3229:I3232" si="2245">G3230</f>
        <v>31308</v>
      </c>
      <c r="H3229" s="5">
        <f t="shared" si="2245"/>
        <v>26308</v>
      </c>
      <c r="I3229" s="5">
        <f t="shared" si="2245"/>
        <v>14508</v>
      </c>
      <c r="J3229" s="5">
        <f t="shared" ref="J3229:J3232" si="2246">J3230</f>
        <v>0</v>
      </c>
      <c r="K3229" s="19"/>
    </row>
    <row r="3230" spans="1:11" ht="63" x14ac:dyDescent="0.25">
      <c r="A3230" s="4" t="s">
        <v>351</v>
      </c>
      <c r="B3230" s="4" t="s">
        <v>34</v>
      </c>
      <c r="C3230" s="4" t="s">
        <v>97</v>
      </c>
      <c r="D3230" s="4" t="s">
        <v>211</v>
      </c>
      <c r="E3230" s="4"/>
      <c r="F3230" s="14" t="s">
        <v>1296</v>
      </c>
      <c r="G3230" s="5">
        <f t="shared" si="2245"/>
        <v>31308</v>
      </c>
      <c r="H3230" s="5">
        <f t="shared" si="2245"/>
        <v>26308</v>
      </c>
      <c r="I3230" s="5">
        <f t="shared" si="2245"/>
        <v>14508</v>
      </c>
      <c r="J3230" s="5">
        <f t="shared" si="2246"/>
        <v>0</v>
      </c>
      <c r="K3230" s="19"/>
    </row>
    <row r="3231" spans="1:11" ht="31.5" x14ac:dyDescent="0.25">
      <c r="A3231" s="4" t="s">
        <v>351</v>
      </c>
      <c r="B3231" s="4" t="s">
        <v>34</v>
      </c>
      <c r="C3231" s="4" t="s">
        <v>97</v>
      </c>
      <c r="D3231" s="4" t="s">
        <v>357</v>
      </c>
      <c r="E3231" s="4"/>
      <c r="F3231" s="14" t="s">
        <v>967</v>
      </c>
      <c r="G3231" s="5">
        <f t="shared" si="2245"/>
        <v>31308</v>
      </c>
      <c r="H3231" s="5">
        <f t="shared" si="2245"/>
        <v>26308</v>
      </c>
      <c r="I3231" s="5">
        <f t="shared" si="2245"/>
        <v>14508</v>
      </c>
      <c r="J3231" s="5">
        <f t="shared" si="2246"/>
        <v>0</v>
      </c>
      <c r="K3231" s="19"/>
    </row>
    <row r="3232" spans="1:11" ht="31.5" x14ac:dyDescent="0.25">
      <c r="A3232" s="4" t="s">
        <v>351</v>
      </c>
      <c r="B3232" s="4" t="s">
        <v>34</v>
      </c>
      <c r="C3232" s="4" t="s">
        <v>97</v>
      </c>
      <c r="D3232" s="4" t="s">
        <v>357</v>
      </c>
      <c r="E3232" s="4" t="s">
        <v>15</v>
      </c>
      <c r="F3232" s="14" t="s">
        <v>560</v>
      </c>
      <c r="G3232" s="5">
        <f t="shared" si="2245"/>
        <v>31308</v>
      </c>
      <c r="H3232" s="5">
        <f t="shared" si="2245"/>
        <v>26308</v>
      </c>
      <c r="I3232" s="5">
        <f t="shared" si="2245"/>
        <v>14508</v>
      </c>
      <c r="J3232" s="5">
        <f t="shared" si="2246"/>
        <v>0</v>
      </c>
      <c r="K3232" s="19"/>
    </row>
    <row r="3233" spans="1:11" ht="31.5" x14ac:dyDescent="0.25">
      <c r="A3233" s="4" t="s">
        <v>351</v>
      </c>
      <c r="B3233" s="4" t="s">
        <v>34</v>
      </c>
      <c r="C3233" s="4" t="s">
        <v>97</v>
      </c>
      <c r="D3233" s="4" t="s">
        <v>357</v>
      </c>
      <c r="E3233" s="4" t="s">
        <v>16</v>
      </c>
      <c r="F3233" s="14" t="s">
        <v>561</v>
      </c>
      <c r="G3233" s="5">
        <v>31308</v>
      </c>
      <c r="H3233" s="5">
        <v>26308</v>
      </c>
      <c r="I3233" s="5">
        <v>14508</v>
      </c>
      <c r="J3233" s="5"/>
      <c r="K3233" s="19"/>
    </row>
    <row r="3234" spans="1:11" s="3" customFormat="1" x14ac:dyDescent="0.25">
      <c r="A3234" s="7" t="s">
        <v>351</v>
      </c>
      <c r="B3234" s="7" t="s">
        <v>165</v>
      </c>
      <c r="C3234" s="7"/>
      <c r="D3234" s="7"/>
      <c r="E3234" s="7"/>
      <c r="F3234" s="28" t="s">
        <v>524</v>
      </c>
      <c r="G3234" s="8">
        <f t="shared" ref="G3234:I3237" si="2247">G3235</f>
        <v>367045</v>
      </c>
      <c r="H3234" s="8">
        <f t="shared" si="2247"/>
        <v>0</v>
      </c>
      <c r="I3234" s="8">
        <f t="shared" si="2247"/>
        <v>0</v>
      </c>
      <c r="J3234" s="8">
        <f t="shared" ref="J3234:J3237" si="2248">J3235</f>
        <v>0</v>
      </c>
      <c r="K3234" s="17"/>
    </row>
    <row r="3235" spans="1:11" s="10" customFormat="1" x14ac:dyDescent="0.25">
      <c r="A3235" s="9" t="s">
        <v>351</v>
      </c>
      <c r="B3235" s="9" t="s">
        <v>165</v>
      </c>
      <c r="C3235" s="9" t="s">
        <v>81</v>
      </c>
      <c r="D3235" s="9"/>
      <c r="E3235" s="9"/>
      <c r="F3235" s="13" t="s">
        <v>553</v>
      </c>
      <c r="G3235" s="11">
        <f t="shared" si="2247"/>
        <v>367045</v>
      </c>
      <c r="H3235" s="11">
        <f t="shared" si="2247"/>
        <v>0</v>
      </c>
      <c r="I3235" s="11">
        <f t="shared" si="2247"/>
        <v>0</v>
      </c>
      <c r="J3235" s="11">
        <f t="shared" si="2248"/>
        <v>0</v>
      </c>
      <c r="K3235" s="18"/>
    </row>
    <row r="3236" spans="1:11" ht="47.25" x14ac:dyDescent="0.25">
      <c r="A3236" s="4" t="s">
        <v>351</v>
      </c>
      <c r="B3236" s="4" t="s">
        <v>165</v>
      </c>
      <c r="C3236" s="4" t="s">
        <v>81</v>
      </c>
      <c r="D3236" s="4" t="s">
        <v>36</v>
      </c>
      <c r="E3236" s="4"/>
      <c r="F3236" s="14" t="s">
        <v>1291</v>
      </c>
      <c r="G3236" s="5">
        <f t="shared" si="2247"/>
        <v>367045</v>
      </c>
      <c r="H3236" s="5">
        <f t="shared" si="2247"/>
        <v>0</v>
      </c>
      <c r="I3236" s="5">
        <f t="shared" si="2247"/>
        <v>0</v>
      </c>
      <c r="J3236" s="5">
        <f t="shared" si="2248"/>
        <v>0</v>
      </c>
      <c r="K3236" s="19"/>
    </row>
    <row r="3237" spans="1:11" ht="47.25" x14ac:dyDescent="0.25">
      <c r="A3237" s="4" t="s">
        <v>351</v>
      </c>
      <c r="B3237" s="4" t="s">
        <v>165</v>
      </c>
      <c r="C3237" s="4" t="s">
        <v>81</v>
      </c>
      <c r="D3237" s="4" t="s">
        <v>37</v>
      </c>
      <c r="E3237" s="4"/>
      <c r="F3237" s="14" t="s">
        <v>1292</v>
      </c>
      <c r="G3237" s="5">
        <f t="shared" si="2247"/>
        <v>367045</v>
      </c>
      <c r="H3237" s="5">
        <f t="shared" si="2247"/>
        <v>0</v>
      </c>
      <c r="I3237" s="5">
        <f t="shared" si="2247"/>
        <v>0</v>
      </c>
      <c r="J3237" s="5">
        <f t="shared" si="2248"/>
        <v>0</v>
      </c>
      <c r="K3237" s="19"/>
    </row>
    <row r="3238" spans="1:11" ht="78.75" x14ac:dyDescent="0.25">
      <c r="A3238" s="4" t="s">
        <v>351</v>
      </c>
      <c r="B3238" s="4" t="s">
        <v>165</v>
      </c>
      <c r="C3238" s="4" t="s">
        <v>81</v>
      </c>
      <c r="D3238" s="4" t="s">
        <v>355</v>
      </c>
      <c r="E3238" s="4"/>
      <c r="F3238" s="14" t="s">
        <v>1293</v>
      </c>
      <c r="G3238" s="5">
        <f>G3242+G3245+G3239</f>
        <v>367045</v>
      </c>
      <c r="H3238" s="5">
        <f t="shared" ref="H3238:J3238" si="2249">H3242+H3245+H3239</f>
        <v>0</v>
      </c>
      <c r="I3238" s="5">
        <f t="shared" si="2249"/>
        <v>0</v>
      </c>
      <c r="J3238" s="5">
        <f t="shared" si="2249"/>
        <v>0</v>
      </c>
      <c r="K3238" s="19"/>
    </row>
    <row r="3239" spans="1:11" ht="110.25" x14ac:dyDescent="0.25">
      <c r="A3239" s="4" t="s">
        <v>351</v>
      </c>
      <c r="B3239" s="4" t="s">
        <v>165</v>
      </c>
      <c r="C3239" s="4" t="s">
        <v>81</v>
      </c>
      <c r="D3239" s="4" t="s">
        <v>1086</v>
      </c>
      <c r="E3239" s="4"/>
      <c r="F3239" s="14" t="s">
        <v>1391</v>
      </c>
      <c r="G3239" s="5">
        <f>G3240</f>
        <v>164107</v>
      </c>
      <c r="H3239" s="5">
        <f t="shared" ref="H3239:J3240" si="2250">H3240</f>
        <v>0</v>
      </c>
      <c r="I3239" s="5">
        <f t="shared" si="2250"/>
        <v>0</v>
      </c>
      <c r="J3239" s="5">
        <f t="shared" si="2250"/>
        <v>0</v>
      </c>
      <c r="K3239" s="19"/>
    </row>
    <row r="3240" spans="1:11" x14ac:dyDescent="0.25">
      <c r="A3240" s="4" t="s">
        <v>351</v>
      </c>
      <c r="B3240" s="4" t="s">
        <v>165</v>
      </c>
      <c r="C3240" s="4" t="s">
        <v>81</v>
      </c>
      <c r="D3240" s="4" t="s">
        <v>1086</v>
      </c>
      <c r="E3240" s="4" t="s">
        <v>17</v>
      </c>
      <c r="F3240" s="14" t="s">
        <v>576</v>
      </c>
      <c r="G3240" s="5">
        <f>G3241</f>
        <v>164107</v>
      </c>
      <c r="H3240" s="5">
        <f t="shared" si="2250"/>
        <v>0</v>
      </c>
      <c r="I3240" s="5">
        <f t="shared" si="2250"/>
        <v>0</v>
      </c>
      <c r="J3240" s="5">
        <f t="shared" si="2250"/>
        <v>0</v>
      </c>
      <c r="K3240" s="19"/>
    </row>
    <row r="3241" spans="1:11" ht="63" x14ac:dyDescent="0.25">
      <c r="A3241" s="4" t="s">
        <v>351</v>
      </c>
      <c r="B3241" s="4" t="s">
        <v>165</v>
      </c>
      <c r="C3241" s="4" t="s">
        <v>81</v>
      </c>
      <c r="D3241" s="4" t="s">
        <v>1086</v>
      </c>
      <c r="E3241" s="4" t="s">
        <v>205</v>
      </c>
      <c r="F3241" s="14" t="s">
        <v>577</v>
      </c>
      <c r="G3241" s="5">
        <v>164107</v>
      </c>
      <c r="H3241" s="5">
        <v>0</v>
      </c>
      <c r="I3241" s="5">
        <v>0</v>
      </c>
      <c r="J3241" s="5"/>
      <c r="K3241" s="19"/>
    </row>
    <row r="3242" spans="1:11" ht="63" x14ac:dyDescent="0.25">
      <c r="A3242" s="4" t="s">
        <v>351</v>
      </c>
      <c r="B3242" s="4" t="s">
        <v>165</v>
      </c>
      <c r="C3242" s="4" t="s">
        <v>81</v>
      </c>
      <c r="D3242" s="4" t="s">
        <v>358</v>
      </c>
      <c r="E3242" s="4"/>
      <c r="F3242" s="14" t="s">
        <v>656</v>
      </c>
      <c r="G3242" s="5">
        <f t="shared" ref="G3242:I3243" si="2251">G3243</f>
        <v>77273</v>
      </c>
      <c r="H3242" s="5">
        <f t="shared" si="2251"/>
        <v>0</v>
      </c>
      <c r="I3242" s="5">
        <f t="shared" si="2251"/>
        <v>0</v>
      </c>
      <c r="J3242" s="5">
        <f t="shared" ref="J3242:J3243" si="2252">J3243</f>
        <v>0</v>
      </c>
      <c r="K3242" s="19"/>
    </row>
    <row r="3243" spans="1:11" x14ac:dyDescent="0.25">
      <c r="A3243" s="4" t="s">
        <v>351</v>
      </c>
      <c r="B3243" s="4" t="s">
        <v>165</v>
      </c>
      <c r="C3243" s="4" t="s">
        <v>81</v>
      </c>
      <c r="D3243" s="4" t="s">
        <v>358</v>
      </c>
      <c r="E3243" s="4" t="s">
        <v>17</v>
      </c>
      <c r="F3243" s="14" t="s">
        <v>576</v>
      </c>
      <c r="G3243" s="5">
        <f t="shared" si="2251"/>
        <v>77273</v>
      </c>
      <c r="H3243" s="5">
        <f t="shared" si="2251"/>
        <v>0</v>
      </c>
      <c r="I3243" s="5">
        <f t="shared" si="2251"/>
        <v>0</v>
      </c>
      <c r="J3243" s="5">
        <f t="shared" si="2252"/>
        <v>0</v>
      </c>
      <c r="K3243" s="19"/>
    </row>
    <row r="3244" spans="1:11" ht="63" x14ac:dyDescent="0.25">
      <c r="A3244" s="4" t="s">
        <v>351</v>
      </c>
      <c r="B3244" s="4" t="s">
        <v>165</v>
      </c>
      <c r="C3244" s="4" t="s">
        <v>81</v>
      </c>
      <c r="D3244" s="4" t="s">
        <v>358</v>
      </c>
      <c r="E3244" s="4" t="s">
        <v>205</v>
      </c>
      <c r="F3244" s="14" t="s">
        <v>577</v>
      </c>
      <c r="G3244" s="5">
        <v>77273</v>
      </c>
      <c r="H3244" s="5">
        <v>0</v>
      </c>
      <c r="I3244" s="5">
        <v>0</v>
      </c>
      <c r="J3244" s="5"/>
      <c r="K3244" s="19"/>
    </row>
    <row r="3245" spans="1:11" ht="94.5" x14ac:dyDescent="0.25">
      <c r="A3245" s="4" t="s">
        <v>351</v>
      </c>
      <c r="B3245" s="4" t="s">
        <v>165</v>
      </c>
      <c r="C3245" s="4" t="s">
        <v>81</v>
      </c>
      <c r="D3245" s="4" t="s">
        <v>359</v>
      </c>
      <c r="E3245" s="4"/>
      <c r="F3245" s="14" t="s">
        <v>657</v>
      </c>
      <c r="G3245" s="5">
        <f t="shared" ref="G3245:I3246" si="2253">G3246</f>
        <v>125665</v>
      </c>
      <c r="H3245" s="5">
        <f t="shared" si="2253"/>
        <v>0</v>
      </c>
      <c r="I3245" s="5">
        <f t="shared" si="2253"/>
        <v>0</v>
      </c>
      <c r="J3245" s="5">
        <f t="shared" ref="J3245:J3246" si="2254">J3246</f>
        <v>0</v>
      </c>
      <c r="K3245" s="19"/>
    </row>
    <row r="3246" spans="1:11" x14ac:dyDescent="0.25">
      <c r="A3246" s="4" t="s">
        <v>351</v>
      </c>
      <c r="B3246" s="4" t="s">
        <v>165</v>
      </c>
      <c r="C3246" s="4" t="s">
        <v>81</v>
      </c>
      <c r="D3246" s="4" t="s">
        <v>359</v>
      </c>
      <c r="E3246" s="4" t="s">
        <v>17</v>
      </c>
      <c r="F3246" s="14" t="s">
        <v>576</v>
      </c>
      <c r="G3246" s="5">
        <f t="shared" si="2253"/>
        <v>125665</v>
      </c>
      <c r="H3246" s="5">
        <f t="shared" si="2253"/>
        <v>0</v>
      </c>
      <c r="I3246" s="5">
        <f t="shared" si="2253"/>
        <v>0</v>
      </c>
      <c r="J3246" s="5">
        <f t="shared" si="2254"/>
        <v>0</v>
      </c>
      <c r="K3246" s="19"/>
    </row>
    <row r="3247" spans="1:11" ht="63" x14ac:dyDescent="0.25">
      <c r="A3247" s="4" t="s">
        <v>351</v>
      </c>
      <c r="B3247" s="4" t="s">
        <v>165</v>
      </c>
      <c r="C3247" s="4" t="s">
        <v>81</v>
      </c>
      <c r="D3247" s="4" t="s">
        <v>359</v>
      </c>
      <c r="E3247" s="4" t="s">
        <v>205</v>
      </c>
      <c r="F3247" s="14" t="s">
        <v>577</v>
      </c>
      <c r="G3247" s="5">
        <v>125665</v>
      </c>
      <c r="H3247" s="5">
        <v>0</v>
      </c>
      <c r="I3247" s="5">
        <v>0</v>
      </c>
      <c r="J3247" s="5"/>
      <c r="K3247" s="19"/>
    </row>
    <row r="3248" spans="1:11" s="3" customFormat="1" ht="31.5" x14ac:dyDescent="0.25">
      <c r="A3248" s="7" t="s">
        <v>994</v>
      </c>
      <c r="B3248" s="7"/>
      <c r="C3248" s="7"/>
      <c r="D3248" s="7"/>
      <c r="E3248" s="7"/>
      <c r="F3248" s="28" t="s">
        <v>995</v>
      </c>
      <c r="G3248" s="8">
        <f t="shared" ref="G3248:I3260" si="2255">G3249</f>
        <v>106747.20000000001</v>
      </c>
      <c r="H3248" s="8">
        <f t="shared" si="2255"/>
        <v>99563.900000000009</v>
      </c>
      <c r="I3248" s="8">
        <f t="shared" si="2255"/>
        <v>99563.900000000009</v>
      </c>
      <c r="J3248" s="8">
        <f t="shared" ref="J3248:J3260" si="2256">J3249</f>
        <v>0</v>
      </c>
      <c r="K3248" s="17"/>
    </row>
    <row r="3249" spans="1:11" s="3" customFormat="1" x14ac:dyDescent="0.25">
      <c r="A3249" s="7" t="s">
        <v>994</v>
      </c>
      <c r="B3249" s="7" t="s">
        <v>9</v>
      </c>
      <c r="C3249" s="7"/>
      <c r="D3249" s="7"/>
      <c r="E3249" s="7"/>
      <c r="F3249" s="28" t="s">
        <v>516</v>
      </c>
      <c r="G3249" s="8">
        <f t="shared" si="2255"/>
        <v>106747.20000000001</v>
      </c>
      <c r="H3249" s="8">
        <f t="shared" si="2255"/>
        <v>99563.900000000009</v>
      </c>
      <c r="I3249" s="8">
        <f t="shared" si="2255"/>
        <v>99563.900000000009</v>
      </c>
      <c r="J3249" s="8">
        <f t="shared" si="2256"/>
        <v>0</v>
      </c>
      <c r="K3249" s="17"/>
    </row>
    <row r="3250" spans="1:11" s="10" customFormat="1" x14ac:dyDescent="0.25">
      <c r="A3250" s="9" t="s">
        <v>994</v>
      </c>
      <c r="B3250" s="9" t="s">
        <v>9</v>
      </c>
      <c r="C3250" s="9" t="s">
        <v>10</v>
      </c>
      <c r="D3250" s="9"/>
      <c r="E3250" s="9"/>
      <c r="F3250" s="13" t="s">
        <v>532</v>
      </c>
      <c r="G3250" s="11">
        <f t="shared" ref="G3250:I3250" si="2257">G3260+G3251</f>
        <v>106747.20000000001</v>
      </c>
      <c r="H3250" s="11">
        <f t="shared" si="2257"/>
        <v>99563.900000000009</v>
      </c>
      <c r="I3250" s="11">
        <f t="shared" si="2257"/>
        <v>99563.900000000009</v>
      </c>
      <c r="J3250" s="11">
        <f t="shared" ref="J3250" si="2258">J3260+J3251</f>
        <v>0</v>
      </c>
      <c r="K3250" s="18"/>
    </row>
    <row r="3251" spans="1:11" ht="31.5" x14ac:dyDescent="0.25">
      <c r="A3251" s="4" t="s">
        <v>994</v>
      </c>
      <c r="B3251" s="4" t="s">
        <v>9</v>
      </c>
      <c r="C3251" s="4" t="s">
        <v>10</v>
      </c>
      <c r="D3251" s="4" t="s">
        <v>26</v>
      </c>
      <c r="E3251" s="4"/>
      <c r="F3251" s="14" t="s">
        <v>847</v>
      </c>
      <c r="G3251" s="5">
        <f t="shared" ref="G3251:I3252" si="2259">G3252</f>
        <v>90256.700000000012</v>
      </c>
      <c r="H3251" s="5">
        <f t="shared" si="2259"/>
        <v>84684.400000000009</v>
      </c>
      <c r="I3251" s="5">
        <f t="shared" si="2259"/>
        <v>84684.400000000009</v>
      </c>
      <c r="J3251" s="5">
        <f t="shared" ref="J3251:J3252" si="2260">J3252</f>
        <v>0</v>
      </c>
      <c r="K3251" s="19"/>
    </row>
    <row r="3252" spans="1:11" ht="31.5" x14ac:dyDescent="0.25">
      <c r="A3252" s="4" t="s">
        <v>994</v>
      </c>
      <c r="B3252" s="4" t="s">
        <v>9</v>
      </c>
      <c r="C3252" s="4" t="s">
        <v>10</v>
      </c>
      <c r="D3252" s="4" t="s">
        <v>996</v>
      </c>
      <c r="E3252" s="4"/>
      <c r="F3252" s="14" t="s">
        <v>1003</v>
      </c>
      <c r="G3252" s="5">
        <f t="shared" si="2259"/>
        <v>90256.700000000012</v>
      </c>
      <c r="H3252" s="5">
        <f t="shared" si="2259"/>
        <v>84684.400000000009</v>
      </c>
      <c r="I3252" s="5">
        <f t="shared" si="2259"/>
        <v>84684.400000000009</v>
      </c>
      <c r="J3252" s="5">
        <f t="shared" si="2260"/>
        <v>0</v>
      </c>
      <c r="K3252" s="19"/>
    </row>
    <row r="3253" spans="1:11" ht="47.25" x14ac:dyDescent="0.25">
      <c r="A3253" s="4" t="s">
        <v>994</v>
      </c>
      <c r="B3253" s="4" t="s">
        <v>9</v>
      </c>
      <c r="C3253" s="4" t="s">
        <v>10</v>
      </c>
      <c r="D3253" s="4" t="s">
        <v>997</v>
      </c>
      <c r="E3253" s="4"/>
      <c r="F3253" s="14" t="s">
        <v>594</v>
      </c>
      <c r="G3253" s="5">
        <f>G3254+G3256+G3258</f>
        <v>90256.700000000012</v>
      </c>
      <c r="H3253" s="5">
        <f t="shared" ref="H3253:J3253" si="2261">H3254+H3256+H3258</f>
        <v>84684.400000000009</v>
      </c>
      <c r="I3253" s="5">
        <f t="shared" si="2261"/>
        <v>84684.400000000009</v>
      </c>
      <c r="J3253" s="5">
        <f t="shared" si="2261"/>
        <v>0</v>
      </c>
      <c r="K3253" s="19"/>
    </row>
    <row r="3254" spans="1:11" ht="78.75" x14ac:dyDescent="0.25">
      <c r="A3254" s="4" t="s">
        <v>994</v>
      </c>
      <c r="B3254" s="4" t="s">
        <v>9</v>
      </c>
      <c r="C3254" s="4" t="s">
        <v>10</v>
      </c>
      <c r="D3254" s="4" t="s">
        <v>997</v>
      </c>
      <c r="E3254" s="4" t="s">
        <v>22</v>
      </c>
      <c r="F3254" s="14" t="s">
        <v>557</v>
      </c>
      <c r="G3254" s="5">
        <f t="shared" ref="G3254:I3254" si="2262">G3255</f>
        <v>75279.5</v>
      </c>
      <c r="H3254" s="5">
        <f t="shared" si="2262"/>
        <v>72384.100000000006</v>
      </c>
      <c r="I3254" s="5">
        <f t="shared" si="2262"/>
        <v>72384.100000000006</v>
      </c>
      <c r="J3254" s="5">
        <f t="shared" ref="J3254" si="2263">J3255</f>
        <v>0</v>
      </c>
      <c r="K3254" s="19"/>
    </row>
    <row r="3255" spans="1:11" x14ac:dyDescent="0.25">
      <c r="A3255" s="4" t="s">
        <v>994</v>
      </c>
      <c r="B3255" s="4" t="s">
        <v>9</v>
      </c>
      <c r="C3255" s="4" t="s">
        <v>10</v>
      </c>
      <c r="D3255" s="4" t="s">
        <v>997</v>
      </c>
      <c r="E3255" s="4" t="s">
        <v>23</v>
      </c>
      <c r="F3255" s="14" t="s">
        <v>558</v>
      </c>
      <c r="G3255" s="5">
        <v>75279.5</v>
      </c>
      <c r="H3255" s="5">
        <v>72384.100000000006</v>
      </c>
      <c r="I3255" s="5">
        <v>72384.100000000006</v>
      </c>
      <c r="J3255" s="5"/>
      <c r="K3255" s="19"/>
    </row>
    <row r="3256" spans="1:11" ht="31.5" x14ac:dyDescent="0.25">
      <c r="A3256" s="4" t="s">
        <v>994</v>
      </c>
      <c r="B3256" s="4" t="s">
        <v>9</v>
      </c>
      <c r="C3256" s="4" t="s">
        <v>10</v>
      </c>
      <c r="D3256" s="4" t="s">
        <v>997</v>
      </c>
      <c r="E3256" s="4" t="s">
        <v>15</v>
      </c>
      <c r="F3256" s="14" t="s">
        <v>560</v>
      </c>
      <c r="G3256" s="5">
        <f t="shared" ref="G3256:I3256" si="2264">G3257</f>
        <v>14953.6</v>
      </c>
      <c r="H3256" s="5">
        <f t="shared" si="2264"/>
        <v>12276.7</v>
      </c>
      <c r="I3256" s="5">
        <f t="shared" si="2264"/>
        <v>12276.7</v>
      </c>
      <c r="J3256" s="5">
        <f t="shared" ref="J3256" si="2265">J3257</f>
        <v>0</v>
      </c>
      <c r="K3256" s="19"/>
    </row>
    <row r="3257" spans="1:11" ht="31.5" x14ac:dyDescent="0.25">
      <c r="A3257" s="4" t="s">
        <v>994</v>
      </c>
      <c r="B3257" s="4" t="s">
        <v>9</v>
      </c>
      <c r="C3257" s="4" t="s">
        <v>10</v>
      </c>
      <c r="D3257" s="4" t="s">
        <v>997</v>
      </c>
      <c r="E3257" s="4" t="s">
        <v>16</v>
      </c>
      <c r="F3257" s="14" t="s">
        <v>561</v>
      </c>
      <c r="G3257" s="5">
        <v>14953.6</v>
      </c>
      <c r="H3257" s="5">
        <v>12276.7</v>
      </c>
      <c r="I3257" s="5">
        <v>12276.7</v>
      </c>
      <c r="J3257" s="5"/>
      <c r="K3257" s="19"/>
    </row>
    <row r="3258" spans="1:11" x14ac:dyDescent="0.25">
      <c r="A3258" s="4" t="s">
        <v>994</v>
      </c>
      <c r="B3258" s="4" t="s">
        <v>9</v>
      </c>
      <c r="C3258" s="4" t="s">
        <v>10</v>
      </c>
      <c r="D3258" s="4" t="s">
        <v>997</v>
      </c>
      <c r="E3258" s="4" t="s">
        <v>17</v>
      </c>
      <c r="F3258" s="14" t="s">
        <v>576</v>
      </c>
      <c r="G3258" s="5">
        <f>G3259</f>
        <v>23.6</v>
      </c>
      <c r="H3258" s="5">
        <f t="shared" ref="H3258:J3258" si="2266">H3259</f>
        <v>23.6</v>
      </c>
      <c r="I3258" s="5">
        <f t="shared" si="2266"/>
        <v>23.6</v>
      </c>
      <c r="J3258" s="5">
        <f t="shared" si="2266"/>
        <v>0</v>
      </c>
      <c r="K3258" s="19"/>
    </row>
    <row r="3259" spans="1:11" x14ac:dyDescent="0.25">
      <c r="A3259" s="4" t="s">
        <v>994</v>
      </c>
      <c r="B3259" s="4" t="s">
        <v>9</v>
      </c>
      <c r="C3259" s="4" t="s">
        <v>10</v>
      </c>
      <c r="D3259" s="4" t="s">
        <v>997</v>
      </c>
      <c r="E3259" s="4" t="s">
        <v>24</v>
      </c>
      <c r="F3259" s="14" t="s">
        <v>579</v>
      </c>
      <c r="G3259" s="5">
        <v>23.6</v>
      </c>
      <c r="H3259" s="5">
        <v>23.6</v>
      </c>
      <c r="I3259" s="5">
        <v>23.6</v>
      </c>
      <c r="J3259" s="5"/>
      <c r="K3259" s="19"/>
    </row>
    <row r="3260" spans="1:11" ht="31.5" x14ac:dyDescent="0.25">
      <c r="A3260" s="4" t="s">
        <v>994</v>
      </c>
      <c r="B3260" s="4" t="s">
        <v>9</v>
      </c>
      <c r="C3260" s="4" t="s">
        <v>10</v>
      </c>
      <c r="D3260" s="4" t="s">
        <v>29</v>
      </c>
      <c r="E3260" s="4"/>
      <c r="F3260" s="14" t="s">
        <v>882</v>
      </c>
      <c r="G3260" s="5">
        <f t="shared" si="2255"/>
        <v>16490.5</v>
      </c>
      <c r="H3260" s="5">
        <f t="shared" si="2255"/>
        <v>14879.5</v>
      </c>
      <c r="I3260" s="5">
        <f t="shared" si="2255"/>
        <v>14879.5</v>
      </c>
      <c r="J3260" s="5">
        <f t="shared" si="2256"/>
        <v>0</v>
      </c>
      <c r="K3260" s="19"/>
    </row>
    <row r="3261" spans="1:11" ht="31.5" x14ac:dyDescent="0.25">
      <c r="A3261" s="4" t="s">
        <v>994</v>
      </c>
      <c r="B3261" s="4" t="s">
        <v>9</v>
      </c>
      <c r="C3261" s="4" t="s">
        <v>10</v>
      </c>
      <c r="D3261" s="4" t="s">
        <v>30</v>
      </c>
      <c r="E3261" s="4"/>
      <c r="F3261" s="14" t="s">
        <v>885</v>
      </c>
      <c r="G3261" s="5">
        <f t="shared" ref="G3261:I3261" si="2267">G3262+G3265</f>
        <v>16490.5</v>
      </c>
      <c r="H3261" s="5">
        <f t="shared" si="2267"/>
        <v>14879.5</v>
      </c>
      <c r="I3261" s="5">
        <f t="shared" si="2267"/>
        <v>14879.5</v>
      </c>
      <c r="J3261" s="5">
        <f t="shared" ref="J3261" si="2268">J3262+J3265</f>
        <v>0</v>
      </c>
      <c r="K3261" s="19"/>
    </row>
    <row r="3262" spans="1:11" ht="31.5" x14ac:dyDescent="0.25">
      <c r="A3262" s="4" t="s">
        <v>994</v>
      </c>
      <c r="B3262" s="4" t="s">
        <v>9</v>
      </c>
      <c r="C3262" s="4" t="s">
        <v>10</v>
      </c>
      <c r="D3262" s="4" t="s">
        <v>31</v>
      </c>
      <c r="E3262" s="4"/>
      <c r="F3262" s="14" t="s">
        <v>875</v>
      </c>
      <c r="G3262" s="5">
        <f t="shared" ref="G3262:I3263" si="2269">G3263</f>
        <v>15370.5</v>
      </c>
      <c r="H3262" s="5">
        <f t="shared" si="2269"/>
        <v>13759.5</v>
      </c>
      <c r="I3262" s="5">
        <f t="shared" si="2269"/>
        <v>13759.5</v>
      </c>
      <c r="J3262" s="5">
        <f t="shared" ref="J3262:J3263" si="2270">J3263</f>
        <v>0</v>
      </c>
      <c r="K3262" s="19"/>
    </row>
    <row r="3263" spans="1:11" ht="78.75" x14ac:dyDescent="0.25">
      <c r="A3263" s="4" t="s">
        <v>994</v>
      </c>
      <c r="B3263" s="4" t="s">
        <v>9</v>
      </c>
      <c r="C3263" s="4" t="s">
        <v>10</v>
      </c>
      <c r="D3263" s="4" t="s">
        <v>31</v>
      </c>
      <c r="E3263" s="4" t="s">
        <v>22</v>
      </c>
      <c r="F3263" s="14" t="s">
        <v>557</v>
      </c>
      <c r="G3263" s="5">
        <f t="shared" si="2269"/>
        <v>15370.5</v>
      </c>
      <c r="H3263" s="5">
        <f t="shared" si="2269"/>
        <v>13759.5</v>
      </c>
      <c r="I3263" s="5">
        <f t="shared" si="2269"/>
        <v>13759.5</v>
      </c>
      <c r="J3263" s="5">
        <f t="shared" si="2270"/>
        <v>0</v>
      </c>
      <c r="K3263" s="19"/>
    </row>
    <row r="3264" spans="1:11" ht="31.5" x14ac:dyDescent="0.25">
      <c r="A3264" s="4" t="s">
        <v>994</v>
      </c>
      <c r="B3264" s="4" t="s">
        <v>9</v>
      </c>
      <c r="C3264" s="4" t="s">
        <v>10</v>
      </c>
      <c r="D3264" s="4" t="s">
        <v>31</v>
      </c>
      <c r="E3264" s="4" t="s">
        <v>32</v>
      </c>
      <c r="F3264" s="14" t="s">
        <v>559</v>
      </c>
      <c r="G3264" s="5">
        <v>15370.5</v>
      </c>
      <c r="H3264" s="5">
        <v>13759.5</v>
      </c>
      <c r="I3264" s="5">
        <v>13759.5</v>
      </c>
      <c r="J3264" s="5"/>
      <c r="K3264" s="19"/>
    </row>
    <row r="3265" spans="1:11" ht="31.5" x14ac:dyDescent="0.25">
      <c r="A3265" s="4" t="s">
        <v>994</v>
      </c>
      <c r="B3265" s="4" t="s">
        <v>9</v>
      </c>
      <c r="C3265" s="4" t="s">
        <v>10</v>
      </c>
      <c r="D3265" s="4" t="s">
        <v>33</v>
      </c>
      <c r="E3265" s="4"/>
      <c r="F3265" s="14" t="s">
        <v>876</v>
      </c>
      <c r="G3265" s="5">
        <f>G3268+G3266</f>
        <v>1120</v>
      </c>
      <c r="H3265" s="5">
        <f t="shared" ref="H3265:J3265" si="2271">H3268+H3266</f>
        <v>1120</v>
      </c>
      <c r="I3265" s="5">
        <f t="shared" si="2271"/>
        <v>1120</v>
      </c>
      <c r="J3265" s="5">
        <f t="shared" si="2271"/>
        <v>0</v>
      </c>
      <c r="K3265" s="19"/>
    </row>
    <row r="3266" spans="1:11" ht="78.75" x14ac:dyDescent="0.25">
      <c r="A3266" s="4" t="s">
        <v>994</v>
      </c>
      <c r="B3266" s="4" t="s">
        <v>9</v>
      </c>
      <c r="C3266" s="4" t="s">
        <v>10</v>
      </c>
      <c r="D3266" s="4" t="s">
        <v>31</v>
      </c>
      <c r="E3266" s="4" t="s">
        <v>22</v>
      </c>
      <c r="F3266" s="14" t="s">
        <v>557</v>
      </c>
      <c r="G3266" s="5">
        <f>G3267</f>
        <v>0.7</v>
      </c>
      <c r="H3266" s="5">
        <f t="shared" ref="H3266:J3266" si="2272">H3267</f>
        <v>0</v>
      </c>
      <c r="I3266" s="5">
        <f t="shared" si="2272"/>
        <v>0</v>
      </c>
      <c r="J3266" s="5">
        <f t="shared" si="2272"/>
        <v>0</v>
      </c>
      <c r="K3266" s="19"/>
    </row>
    <row r="3267" spans="1:11" ht="31.5" x14ac:dyDescent="0.25">
      <c r="A3267" s="4" t="s">
        <v>994</v>
      </c>
      <c r="B3267" s="4" t="s">
        <v>9</v>
      </c>
      <c r="C3267" s="4" t="s">
        <v>10</v>
      </c>
      <c r="D3267" s="4" t="s">
        <v>33</v>
      </c>
      <c r="E3267" s="4" t="s">
        <v>32</v>
      </c>
      <c r="F3267" s="14" t="s">
        <v>559</v>
      </c>
      <c r="G3267" s="5">
        <v>0.7</v>
      </c>
      <c r="H3267" s="5">
        <v>0</v>
      </c>
      <c r="I3267" s="5">
        <v>0</v>
      </c>
      <c r="J3267" s="5"/>
      <c r="K3267" s="19"/>
    </row>
    <row r="3268" spans="1:11" ht="31.5" x14ac:dyDescent="0.25">
      <c r="A3268" s="4" t="s">
        <v>994</v>
      </c>
      <c r="B3268" s="4" t="s">
        <v>9</v>
      </c>
      <c r="C3268" s="4" t="s">
        <v>10</v>
      </c>
      <c r="D3268" s="4" t="s">
        <v>33</v>
      </c>
      <c r="E3268" s="4" t="s">
        <v>15</v>
      </c>
      <c r="F3268" s="14" t="s">
        <v>560</v>
      </c>
      <c r="G3268" s="5">
        <f t="shared" ref="G3268:I3268" si="2273">G3269</f>
        <v>1119.3</v>
      </c>
      <c r="H3268" s="5">
        <f t="shared" si="2273"/>
        <v>1120</v>
      </c>
      <c r="I3268" s="5">
        <f t="shared" si="2273"/>
        <v>1120</v>
      </c>
      <c r="J3268" s="5">
        <f t="shared" ref="J3268" si="2274">J3269</f>
        <v>0</v>
      </c>
      <c r="K3268" s="19"/>
    </row>
    <row r="3269" spans="1:11" ht="31.5" x14ac:dyDescent="0.25">
      <c r="A3269" s="4" t="s">
        <v>994</v>
      </c>
      <c r="B3269" s="4" t="s">
        <v>9</v>
      </c>
      <c r="C3269" s="4" t="s">
        <v>10</v>
      </c>
      <c r="D3269" s="4" t="s">
        <v>33</v>
      </c>
      <c r="E3269" s="4" t="s">
        <v>16</v>
      </c>
      <c r="F3269" s="14" t="s">
        <v>561</v>
      </c>
      <c r="G3269" s="5">
        <v>1119.3</v>
      </c>
      <c r="H3269" s="5">
        <v>1120</v>
      </c>
      <c r="I3269" s="5">
        <v>1120</v>
      </c>
      <c r="J3269" s="5"/>
      <c r="K3269" s="19"/>
    </row>
    <row r="3270" spans="1:11" s="3" customFormat="1" ht="31.5" x14ac:dyDescent="0.25">
      <c r="A3270" s="7" t="s">
        <v>360</v>
      </c>
      <c r="B3270" s="7"/>
      <c r="C3270" s="7"/>
      <c r="D3270" s="7"/>
      <c r="E3270" s="7"/>
      <c r="F3270" s="28" t="s">
        <v>507</v>
      </c>
      <c r="G3270" s="8">
        <f>G3271+G3288+G3296</f>
        <v>118333.5</v>
      </c>
      <c r="H3270" s="8">
        <f>H3271+H3288+H3296</f>
        <v>109051.5</v>
      </c>
      <c r="I3270" s="8">
        <f>I3271+I3288+I3296</f>
        <v>59051.500000000007</v>
      </c>
      <c r="J3270" s="8">
        <f>J3271+J3288+J3296</f>
        <v>0</v>
      </c>
      <c r="K3270" s="17"/>
    </row>
    <row r="3271" spans="1:11" s="3" customFormat="1" x14ac:dyDescent="0.25">
      <c r="A3271" s="7" t="s">
        <v>360</v>
      </c>
      <c r="B3271" s="7" t="s">
        <v>9</v>
      </c>
      <c r="C3271" s="7"/>
      <c r="D3271" s="7"/>
      <c r="E3271" s="7"/>
      <c r="F3271" s="28" t="s">
        <v>516</v>
      </c>
      <c r="G3271" s="8">
        <f t="shared" ref="G3271:I3271" si="2275">G3272</f>
        <v>37691.5</v>
      </c>
      <c r="H3271" s="8">
        <f t="shared" si="2275"/>
        <v>33508.600000000006</v>
      </c>
      <c r="I3271" s="8">
        <f t="shared" si="2275"/>
        <v>33508.600000000006</v>
      </c>
      <c r="J3271" s="8">
        <f t="shared" ref="J3271" si="2276">J3272</f>
        <v>0</v>
      </c>
      <c r="K3271" s="17"/>
    </row>
    <row r="3272" spans="1:11" s="10" customFormat="1" x14ac:dyDescent="0.25">
      <c r="A3272" s="9" t="s">
        <v>360</v>
      </c>
      <c r="B3272" s="9" t="s">
        <v>9</v>
      </c>
      <c r="C3272" s="9" t="s">
        <v>10</v>
      </c>
      <c r="D3272" s="9"/>
      <c r="E3272" s="9"/>
      <c r="F3272" s="13" t="s">
        <v>532</v>
      </c>
      <c r="G3272" s="11">
        <f t="shared" ref="G3272:I3272" si="2277">G3273+G3278</f>
        <v>37691.5</v>
      </c>
      <c r="H3272" s="11">
        <f t="shared" si="2277"/>
        <v>33508.600000000006</v>
      </c>
      <c r="I3272" s="11">
        <f t="shared" si="2277"/>
        <v>33508.600000000006</v>
      </c>
      <c r="J3272" s="11">
        <f t="shared" ref="J3272" si="2278">J3273+J3278</f>
        <v>0</v>
      </c>
      <c r="K3272" s="18"/>
    </row>
    <row r="3273" spans="1:11" ht="31.5" x14ac:dyDescent="0.25">
      <c r="A3273" s="4" t="s">
        <v>360</v>
      </c>
      <c r="B3273" s="4" t="s">
        <v>9</v>
      </c>
      <c r="C3273" s="4" t="s">
        <v>10</v>
      </c>
      <c r="D3273" s="4" t="s">
        <v>26</v>
      </c>
      <c r="E3273" s="4"/>
      <c r="F3273" s="14" t="s">
        <v>847</v>
      </c>
      <c r="G3273" s="5">
        <f t="shared" ref="G3273:I3276" si="2279">G3274</f>
        <v>58.5</v>
      </c>
      <c r="H3273" s="5">
        <f t="shared" si="2279"/>
        <v>58.5</v>
      </c>
      <c r="I3273" s="5">
        <f t="shared" si="2279"/>
        <v>58.5</v>
      </c>
      <c r="J3273" s="5">
        <f t="shared" ref="J3273:J3276" si="2280">J3274</f>
        <v>0</v>
      </c>
      <c r="K3273" s="19"/>
    </row>
    <row r="3274" spans="1:11" x14ac:dyDescent="0.25">
      <c r="A3274" s="4" t="s">
        <v>360</v>
      </c>
      <c r="B3274" s="4" t="s">
        <v>9</v>
      </c>
      <c r="C3274" s="4" t="s">
        <v>10</v>
      </c>
      <c r="D3274" s="4" t="s">
        <v>27</v>
      </c>
      <c r="E3274" s="4"/>
      <c r="F3274" s="14" t="s">
        <v>856</v>
      </c>
      <c r="G3274" s="5">
        <f t="shared" si="2279"/>
        <v>58.5</v>
      </c>
      <c r="H3274" s="5">
        <f t="shared" si="2279"/>
        <v>58.5</v>
      </c>
      <c r="I3274" s="5">
        <f t="shared" si="2279"/>
        <v>58.5</v>
      </c>
      <c r="J3274" s="5">
        <f t="shared" si="2280"/>
        <v>0</v>
      </c>
      <c r="K3274" s="19"/>
    </row>
    <row r="3275" spans="1:11" ht="47.25" x14ac:dyDescent="0.25">
      <c r="A3275" s="4" t="s">
        <v>360</v>
      </c>
      <c r="B3275" s="4" t="s">
        <v>9</v>
      </c>
      <c r="C3275" s="4" t="s">
        <v>10</v>
      </c>
      <c r="D3275" s="4" t="s">
        <v>361</v>
      </c>
      <c r="E3275" s="4"/>
      <c r="F3275" s="14" t="s">
        <v>864</v>
      </c>
      <c r="G3275" s="5">
        <f t="shared" si="2279"/>
        <v>58.5</v>
      </c>
      <c r="H3275" s="5">
        <f t="shared" si="2279"/>
        <v>58.5</v>
      </c>
      <c r="I3275" s="5">
        <f t="shared" si="2279"/>
        <v>58.5</v>
      </c>
      <c r="J3275" s="5">
        <f t="shared" si="2280"/>
        <v>0</v>
      </c>
      <c r="K3275" s="19"/>
    </row>
    <row r="3276" spans="1:11" ht="31.5" x14ac:dyDescent="0.25">
      <c r="A3276" s="4" t="s">
        <v>360</v>
      </c>
      <c r="B3276" s="4" t="s">
        <v>9</v>
      </c>
      <c r="C3276" s="4" t="s">
        <v>10</v>
      </c>
      <c r="D3276" s="4" t="s">
        <v>361</v>
      </c>
      <c r="E3276" s="4" t="s">
        <v>15</v>
      </c>
      <c r="F3276" s="14" t="s">
        <v>560</v>
      </c>
      <c r="G3276" s="5">
        <f t="shared" si="2279"/>
        <v>58.5</v>
      </c>
      <c r="H3276" s="5">
        <f t="shared" si="2279"/>
        <v>58.5</v>
      </c>
      <c r="I3276" s="5">
        <f t="shared" si="2279"/>
        <v>58.5</v>
      </c>
      <c r="J3276" s="5">
        <f t="shared" si="2280"/>
        <v>0</v>
      </c>
      <c r="K3276" s="19"/>
    </row>
    <row r="3277" spans="1:11" ht="31.5" x14ac:dyDescent="0.25">
      <c r="A3277" s="4" t="s">
        <v>360</v>
      </c>
      <c r="B3277" s="4" t="s">
        <v>9</v>
      </c>
      <c r="C3277" s="4" t="s">
        <v>10</v>
      </c>
      <c r="D3277" s="4" t="s">
        <v>361</v>
      </c>
      <c r="E3277" s="4" t="s">
        <v>16</v>
      </c>
      <c r="F3277" s="14" t="s">
        <v>561</v>
      </c>
      <c r="G3277" s="5">
        <v>58.5</v>
      </c>
      <c r="H3277" s="5">
        <v>58.5</v>
      </c>
      <c r="I3277" s="5">
        <v>58.5</v>
      </c>
      <c r="J3277" s="5"/>
      <c r="K3277" s="19"/>
    </row>
    <row r="3278" spans="1:11" ht="31.5" x14ac:dyDescent="0.25">
      <c r="A3278" s="4" t="s">
        <v>360</v>
      </c>
      <c r="B3278" s="4" t="s">
        <v>9</v>
      </c>
      <c r="C3278" s="4" t="s">
        <v>10</v>
      </c>
      <c r="D3278" s="4" t="s">
        <v>29</v>
      </c>
      <c r="E3278" s="4"/>
      <c r="F3278" s="14" t="s">
        <v>882</v>
      </c>
      <c r="G3278" s="5">
        <f t="shared" ref="G3278:I3278" si="2281">G3279</f>
        <v>37633</v>
      </c>
      <c r="H3278" s="5">
        <f t="shared" si="2281"/>
        <v>33450.100000000006</v>
      </c>
      <c r="I3278" s="5">
        <f t="shared" si="2281"/>
        <v>33450.100000000006</v>
      </c>
      <c r="J3278" s="5">
        <f t="shared" ref="J3278" si="2282">J3279</f>
        <v>0</v>
      </c>
      <c r="K3278" s="19"/>
    </row>
    <row r="3279" spans="1:11" ht="31.5" x14ac:dyDescent="0.25">
      <c r="A3279" s="4" t="s">
        <v>360</v>
      </c>
      <c r="B3279" s="4" t="s">
        <v>9</v>
      </c>
      <c r="C3279" s="4" t="s">
        <v>10</v>
      </c>
      <c r="D3279" s="4" t="s">
        <v>30</v>
      </c>
      <c r="E3279" s="4"/>
      <c r="F3279" s="14" t="s">
        <v>885</v>
      </c>
      <c r="G3279" s="5">
        <f t="shared" ref="G3279:I3279" si="2283">G3280+G3283</f>
        <v>37633</v>
      </c>
      <c r="H3279" s="5">
        <f t="shared" si="2283"/>
        <v>33450.100000000006</v>
      </c>
      <c r="I3279" s="5">
        <f t="shared" si="2283"/>
        <v>33450.100000000006</v>
      </c>
      <c r="J3279" s="5">
        <f t="shared" ref="J3279" si="2284">J3280+J3283</f>
        <v>0</v>
      </c>
      <c r="K3279" s="19"/>
    </row>
    <row r="3280" spans="1:11" ht="31.5" x14ac:dyDescent="0.25">
      <c r="A3280" s="4" t="s">
        <v>360</v>
      </c>
      <c r="B3280" s="4" t="s">
        <v>9</v>
      </c>
      <c r="C3280" s="4" t="s">
        <v>10</v>
      </c>
      <c r="D3280" s="4" t="s">
        <v>31</v>
      </c>
      <c r="E3280" s="4"/>
      <c r="F3280" s="14" t="s">
        <v>875</v>
      </c>
      <c r="G3280" s="5">
        <f t="shared" ref="G3280:I3281" si="2285">G3281</f>
        <v>35419.699999999997</v>
      </c>
      <c r="H3280" s="5">
        <f t="shared" si="2285"/>
        <v>31264.100000000002</v>
      </c>
      <c r="I3280" s="5">
        <f t="shared" si="2285"/>
        <v>31264.100000000002</v>
      </c>
      <c r="J3280" s="5">
        <f t="shared" ref="J3280:J3281" si="2286">J3281</f>
        <v>0</v>
      </c>
      <c r="K3280" s="19"/>
    </row>
    <row r="3281" spans="1:11" ht="78.75" x14ac:dyDescent="0.25">
      <c r="A3281" s="4" t="s">
        <v>360</v>
      </c>
      <c r="B3281" s="4" t="s">
        <v>9</v>
      </c>
      <c r="C3281" s="4" t="s">
        <v>10</v>
      </c>
      <c r="D3281" s="4" t="s">
        <v>31</v>
      </c>
      <c r="E3281" s="4" t="s">
        <v>22</v>
      </c>
      <c r="F3281" s="14" t="s">
        <v>557</v>
      </c>
      <c r="G3281" s="5">
        <f t="shared" si="2285"/>
        <v>35419.699999999997</v>
      </c>
      <c r="H3281" s="5">
        <f t="shared" si="2285"/>
        <v>31264.100000000002</v>
      </c>
      <c r="I3281" s="5">
        <f t="shared" si="2285"/>
        <v>31264.100000000002</v>
      </c>
      <c r="J3281" s="5">
        <f t="shared" si="2286"/>
        <v>0</v>
      </c>
      <c r="K3281" s="19"/>
    </row>
    <row r="3282" spans="1:11" ht="31.5" x14ac:dyDescent="0.25">
      <c r="A3282" s="4" t="s">
        <v>360</v>
      </c>
      <c r="B3282" s="4" t="s">
        <v>9</v>
      </c>
      <c r="C3282" s="4" t="s">
        <v>10</v>
      </c>
      <c r="D3282" s="4" t="s">
        <v>31</v>
      </c>
      <c r="E3282" s="4" t="s">
        <v>32</v>
      </c>
      <c r="F3282" s="14" t="s">
        <v>559</v>
      </c>
      <c r="G3282" s="5">
        <v>35419.699999999997</v>
      </c>
      <c r="H3282" s="5">
        <v>31264.100000000002</v>
      </c>
      <c r="I3282" s="5">
        <v>31264.100000000002</v>
      </c>
      <c r="J3282" s="5"/>
      <c r="K3282" s="19"/>
    </row>
    <row r="3283" spans="1:11" ht="31.5" x14ac:dyDescent="0.25">
      <c r="A3283" s="4" t="s">
        <v>360</v>
      </c>
      <c r="B3283" s="4" t="s">
        <v>9</v>
      </c>
      <c r="C3283" s="4" t="s">
        <v>10</v>
      </c>
      <c r="D3283" s="4" t="s">
        <v>33</v>
      </c>
      <c r="E3283" s="4"/>
      <c r="F3283" s="14" t="s">
        <v>876</v>
      </c>
      <c r="G3283" s="5">
        <f>G3284+G3286</f>
        <v>2213.3000000000002</v>
      </c>
      <c r="H3283" s="5">
        <f t="shared" ref="H3283:J3283" si="2287">H3284+H3286</f>
        <v>2186</v>
      </c>
      <c r="I3283" s="5">
        <f t="shared" si="2287"/>
        <v>2186</v>
      </c>
      <c r="J3283" s="5">
        <f t="shared" si="2287"/>
        <v>0</v>
      </c>
      <c r="K3283" s="19"/>
    </row>
    <row r="3284" spans="1:11" ht="78.75" x14ac:dyDescent="0.25">
      <c r="A3284" s="4" t="s">
        <v>360</v>
      </c>
      <c r="B3284" s="4" t="s">
        <v>9</v>
      </c>
      <c r="C3284" s="4" t="s">
        <v>10</v>
      </c>
      <c r="D3284" s="4" t="s">
        <v>33</v>
      </c>
      <c r="E3284" s="4" t="s">
        <v>22</v>
      </c>
      <c r="F3284" s="14" t="s">
        <v>557</v>
      </c>
      <c r="G3284" s="5">
        <f t="shared" ref="G3284:I3284" si="2288">G3285</f>
        <v>50</v>
      </c>
      <c r="H3284" s="5">
        <f t="shared" si="2288"/>
        <v>50</v>
      </c>
      <c r="I3284" s="5">
        <f t="shared" si="2288"/>
        <v>50</v>
      </c>
      <c r="J3284" s="5">
        <f t="shared" ref="J3284" si="2289">J3285</f>
        <v>0</v>
      </c>
      <c r="K3284" s="19"/>
    </row>
    <row r="3285" spans="1:11" ht="31.5" x14ac:dyDescent="0.25">
      <c r="A3285" s="4" t="s">
        <v>360</v>
      </c>
      <c r="B3285" s="4" t="s">
        <v>9</v>
      </c>
      <c r="C3285" s="4" t="s">
        <v>10</v>
      </c>
      <c r="D3285" s="4" t="s">
        <v>33</v>
      </c>
      <c r="E3285" s="4" t="s">
        <v>32</v>
      </c>
      <c r="F3285" s="14" t="s">
        <v>559</v>
      </c>
      <c r="G3285" s="5">
        <v>50</v>
      </c>
      <c r="H3285" s="5">
        <v>50</v>
      </c>
      <c r="I3285" s="5">
        <v>50</v>
      </c>
      <c r="J3285" s="5"/>
      <c r="K3285" s="19"/>
    </row>
    <row r="3286" spans="1:11" ht="31.5" x14ac:dyDescent="0.25">
      <c r="A3286" s="4" t="s">
        <v>360</v>
      </c>
      <c r="B3286" s="4" t="s">
        <v>9</v>
      </c>
      <c r="C3286" s="4" t="s">
        <v>10</v>
      </c>
      <c r="D3286" s="4" t="s">
        <v>33</v>
      </c>
      <c r="E3286" s="4" t="s">
        <v>15</v>
      </c>
      <c r="F3286" s="14" t="s">
        <v>560</v>
      </c>
      <c r="G3286" s="5">
        <f t="shared" ref="G3286:I3286" si="2290">G3287</f>
        <v>2163.3000000000002</v>
      </c>
      <c r="H3286" s="5">
        <f t="shared" si="2290"/>
        <v>2136</v>
      </c>
      <c r="I3286" s="5">
        <f t="shared" si="2290"/>
        <v>2136</v>
      </c>
      <c r="J3286" s="5">
        <f t="shared" ref="J3286" si="2291">J3287</f>
        <v>0</v>
      </c>
      <c r="K3286" s="19"/>
    </row>
    <row r="3287" spans="1:11" ht="31.5" x14ac:dyDescent="0.25">
      <c r="A3287" s="4" t="s">
        <v>360</v>
      </c>
      <c r="B3287" s="4" t="s">
        <v>9</v>
      </c>
      <c r="C3287" s="4" t="s">
        <v>10</v>
      </c>
      <c r="D3287" s="4" t="s">
        <v>33</v>
      </c>
      <c r="E3287" s="4" t="s">
        <v>16</v>
      </c>
      <c r="F3287" s="14" t="s">
        <v>561</v>
      </c>
      <c r="G3287" s="5">
        <v>2163.3000000000002</v>
      </c>
      <c r="H3287" s="5">
        <v>2136</v>
      </c>
      <c r="I3287" s="5">
        <v>2136</v>
      </c>
      <c r="J3287" s="5"/>
      <c r="K3287" s="19"/>
    </row>
    <row r="3288" spans="1:11" s="3" customFormat="1" ht="31.5" x14ac:dyDescent="0.25">
      <c r="A3288" s="7" t="s">
        <v>360</v>
      </c>
      <c r="B3288" s="7" t="s">
        <v>81</v>
      </c>
      <c r="C3288" s="7"/>
      <c r="D3288" s="7"/>
      <c r="E3288" s="7"/>
      <c r="F3288" s="28" t="s">
        <v>517</v>
      </c>
      <c r="G3288" s="8">
        <f>G3289</f>
        <v>2433.9</v>
      </c>
      <c r="H3288" s="8">
        <f t="shared" ref="H3288:J3288" si="2292">H3289</f>
        <v>2433.9</v>
      </c>
      <c r="I3288" s="8">
        <f t="shared" si="2292"/>
        <v>2433.9</v>
      </c>
      <c r="J3288" s="8">
        <f t="shared" si="2292"/>
        <v>0</v>
      </c>
      <c r="K3288" s="17"/>
    </row>
    <row r="3289" spans="1:11" s="10" customFormat="1" ht="31.5" x14ac:dyDescent="0.25">
      <c r="A3289" s="9" t="s">
        <v>360</v>
      </c>
      <c r="B3289" s="9" t="s">
        <v>81</v>
      </c>
      <c r="C3289" s="9" t="s">
        <v>197</v>
      </c>
      <c r="D3289" s="9"/>
      <c r="E3289" s="9"/>
      <c r="F3289" s="13" t="s">
        <v>535</v>
      </c>
      <c r="G3289" s="11">
        <f t="shared" ref="G3289:G3294" si="2293">G3290</f>
        <v>2433.9</v>
      </c>
      <c r="H3289" s="11">
        <f t="shared" ref="H3289:J3294" si="2294">H3290</f>
        <v>2433.9</v>
      </c>
      <c r="I3289" s="11">
        <f t="shared" si="2294"/>
        <v>2433.9</v>
      </c>
      <c r="J3289" s="11">
        <f t="shared" si="2294"/>
        <v>0</v>
      </c>
      <c r="K3289" s="18"/>
    </row>
    <row r="3290" spans="1:11" x14ac:dyDescent="0.25">
      <c r="A3290" s="4" t="s">
        <v>360</v>
      </c>
      <c r="B3290" s="4" t="s">
        <v>81</v>
      </c>
      <c r="C3290" s="4" t="s">
        <v>197</v>
      </c>
      <c r="D3290" s="4" t="s">
        <v>130</v>
      </c>
      <c r="E3290" s="4"/>
      <c r="F3290" s="14" t="s">
        <v>1155</v>
      </c>
      <c r="G3290" s="5">
        <f t="shared" si="2293"/>
        <v>2433.9</v>
      </c>
      <c r="H3290" s="5">
        <f t="shared" si="2294"/>
        <v>2433.9</v>
      </c>
      <c r="I3290" s="5">
        <f t="shared" si="2294"/>
        <v>2433.9</v>
      </c>
      <c r="J3290" s="5">
        <f t="shared" si="2294"/>
        <v>0</v>
      </c>
      <c r="K3290" s="19"/>
    </row>
    <row r="3291" spans="1:11" ht="63" x14ac:dyDescent="0.25">
      <c r="A3291" s="4" t="s">
        <v>360</v>
      </c>
      <c r="B3291" s="4" t="s">
        <v>81</v>
      </c>
      <c r="C3291" s="4" t="s">
        <v>197</v>
      </c>
      <c r="D3291" s="4" t="s">
        <v>194</v>
      </c>
      <c r="E3291" s="4"/>
      <c r="F3291" s="14" t="s">
        <v>1160</v>
      </c>
      <c r="G3291" s="5">
        <f t="shared" si="2293"/>
        <v>2433.9</v>
      </c>
      <c r="H3291" s="5">
        <f t="shared" si="2294"/>
        <v>2433.9</v>
      </c>
      <c r="I3291" s="5">
        <f t="shared" si="2294"/>
        <v>2433.9</v>
      </c>
      <c r="J3291" s="5">
        <f t="shared" si="2294"/>
        <v>0</v>
      </c>
      <c r="K3291" s="19"/>
    </row>
    <row r="3292" spans="1:11" ht="63" x14ac:dyDescent="0.25">
      <c r="A3292" s="4" t="s">
        <v>360</v>
      </c>
      <c r="B3292" s="4" t="s">
        <v>81</v>
      </c>
      <c r="C3292" s="4" t="s">
        <v>197</v>
      </c>
      <c r="D3292" s="4" t="s">
        <v>363</v>
      </c>
      <c r="E3292" s="4"/>
      <c r="F3292" s="14" t="s">
        <v>1161</v>
      </c>
      <c r="G3292" s="5">
        <f t="shared" si="2293"/>
        <v>2433.9</v>
      </c>
      <c r="H3292" s="5">
        <f t="shared" si="2294"/>
        <v>2433.9</v>
      </c>
      <c r="I3292" s="5">
        <f t="shared" si="2294"/>
        <v>2433.9</v>
      </c>
      <c r="J3292" s="5">
        <f t="shared" si="2294"/>
        <v>0</v>
      </c>
      <c r="K3292" s="19"/>
    </row>
    <row r="3293" spans="1:11" ht="47.25" x14ac:dyDescent="0.25">
      <c r="A3293" s="4" t="s">
        <v>360</v>
      </c>
      <c r="B3293" s="4" t="s">
        <v>81</v>
      </c>
      <c r="C3293" s="4" t="s">
        <v>197</v>
      </c>
      <c r="D3293" s="4" t="s">
        <v>362</v>
      </c>
      <c r="E3293" s="4"/>
      <c r="F3293" s="14" t="s">
        <v>596</v>
      </c>
      <c r="G3293" s="5">
        <f t="shared" si="2293"/>
        <v>2433.9</v>
      </c>
      <c r="H3293" s="5">
        <f t="shared" si="2294"/>
        <v>2433.9</v>
      </c>
      <c r="I3293" s="5">
        <f t="shared" si="2294"/>
        <v>2433.9</v>
      </c>
      <c r="J3293" s="5">
        <f t="shared" si="2294"/>
        <v>0</v>
      </c>
      <c r="K3293" s="19"/>
    </row>
    <row r="3294" spans="1:11" ht="31.5" x14ac:dyDescent="0.25">
      <c r="A3294" s="4" t="s">
        <v>360</v>
      </c>
      <c r="B3294" s="4" t="s">
        <v>81</v>
      </c>
      <c r="C3294" s="4" t="s">
        <v>197</v>
      </c>
      <c r="D3294" s="4" t="s">
        <v>362</v>
      </c>
      <c r="E3294" s="4" t="s">
        <v>15</v>
      </c>
      <c r="F3294" s="14" t="s">
        <v>560</v>
      </c>
      <c r="G3294" s="5">
        <f t="shared" si="2293"/>
        <v>2433.9</v>
      </c>
      <c r="H3294" s="5">
        <f t="shared" si="2294"/>
        <v>2433.9</v>
      </c>
      <c r="I3294" s="5">
        <f t="shared" si="2294"/>
        <v>2433.9</v>
      </c>
      <c r="J3294" s="5">
        <f t="shared" si="2294"/>
        <v>0</v>
      </c>
      <c r="K3294" s="19"/>
    </row>
    <row r="3295" spans="1:11" ht="31.5" x14ac:dyDescent="0.25">
      <c r="A3295" s="4" t="s">
        <v>360</v>
      </c>
      <c r="B3295" s="4" t="s">
        <v>81</v>
      </c>
      <c r="C3295" s="4" t="s">
        <v>197</v>
      </c>
      <c r="D3295" s="4" t="s">
        <v>362</v>
      </c>
      <c r="E3295" s="4" t="s">
        <v>16</v>
      </c>
      <c r="F3295" s="14" t="s">
        <v>561</v>
      </c>
      <c r="G3295" s="5">
        <v>2433.9</v>
      </c>
      <c r="H3295" s="5">
        <v>2433.9</v>
      </c>
      <c r="I3295" s="5">
        <v>2433.9</v>
      </c>
      <c r="J3295" s="5"/>
      <c r="K3295" s="19"/>
    </row>
    <row r="3296" spans="1:11" s="3" customFormat="1" x14ac:dyDescent="0.25">
      <c r="A3296" s="7" t="s">
        <v>360</v>
      </c>
      <c r="B3296" s="7" t="s">
        <v>34</v>
      </c>
      <c r="C3296" s="7"/>
      <c r="D3296" s="7"/>
      <c r="E3296" s="7"/>
      <c r="F3296" s="28" t="s">
        <v>518</v>
      </c>
      <c r="G3296" s="8">
        <f t="shared" ref="G3296:I3297" si="2295">G3297</f>
        <v>78208.100000000006</v>
      </c>
      <c r="H3296" s="8">
        <f t="shared" si="2295"/>
        <v>73109</v>
      </c>
      <c r="I3296" s="8">
        <f t="shared" si="2295"/>
        <v>23109</v>
      </c>
      <c r="J3296" s="8">
        <f t="shared" ref="J3296:J3297" si="2296">J3297</f>
        <v>0</v>
      </c>
      <c r="K3296" s="17"/>
    </row>
    <row r="3297" spans="1:11" s="10" customFormat="1" x14ac:dyDescent="0.25">
      <c r="A3297" s="9" t="s">
        <v>360</v>
      </c>
      <c r="B3297" s="9" t="s">
        <v>34</v>
      </c>
      <c r="C3297" s="9" t="s">
        <v>55</v>
      </c>
      <c r="D3297" s="9"/>
      <c r="E3297" s="9"/>
      <c r="F3297" s="13" t="s">
        <v>539</v>
      </c>
      <c r="G3297" s="11">
        <f t="shared" si="2295"/>
        <v>78208.100000000006</v>
      </c>
      <c r="H3297" s="11">
        <f t="shared" si="2295"/>
        <v>73109</v>
      </c>
      <c r="I3297" s="11">
        <f t="shared" si="2295"/>
        <v>23109</v>
      </c>
      <c r="J3297" s="11">
        <f t="shared" si="2296"/>
        <v>0</v>
      </c>
      <c r="K3297" s="18"/>
    </row>
    <row r="3298" spans="1:11" ht="31.5" x14ac:dyDescent="0.25">
      <c r="A3298" s="4" t="s">
        <v>360</v>
      </c>
      <c r="B3298" s="4" t="s">
        <v>34</v>
      </c>
      <c r="C3298" s="4" t="s">
        <v>55</v>
      </c>
      <c r="D3298" s="4" t="s">
        <v>218</v>
      </c>
      <c r="E3298" s="4"/>
      <c r="F3298" s="14" t="s">
        <v>1253</v>
      </c>
      <c r="G3298" s="5">
        <f t="shared" ref="G3298:I3298" si="2297">G3299+G3310+G3334</f>
        <v>78208.100000000006</v>
      </c>
      <c r="H3298" s="5">
        <f t="shared" si="2297"/>
        <v>73109</v>
      </c>
      <c r="I3298" s="5">
        <f t="shared" si="2297"/>
        <v>23109</v>
      </c>
      <c r="J3298" s="5">
        <f t="shared" ref="J3298" si="2298">J3299+J3310+J3334</f>
        <v>0</v>
      </c>
      <c r="K3298" s="19"/>
    </row>
    <row r="3299" spans="1:11" ht="31.5" x14ac:dyDescent="0.25">
      <c r="A3299" s="4" t="s">
        <v>360</v>
      </c>
      <c r="B3299" s="4" t="s">
        <v>34</v>
      </c>
      <c r="C3299" s="4" t="s">
        <v>55</v>
      </c>
      <c r="D3299" s="4" t="s">
        <v>370</v>
      </c>
      <c r="E3299" s="4"/>
      <c r="F3299" s="14" t="s">
        <v>1254</v>
      </c>
      <c r="G3299" s="5">
        <f t="shared" ref="G3299:I3299" si="2299">G3300+G3304</f>
        <v>997.5</v>
      </c>
      <c r="H3299" s="5">
        <f t="shared" si="2299"/>
        <v>997.5</v>
      </c>
      <c r="I3299" s="5">
        <f t="shared" si="2299"/>
        <v>997.5</v>
      </c>
      <c r="J3299" s="5">
        <f t="shared" ref="J3299" si="2300">J3300+J3304</f>
        <v>0</v>
      </c>
      <c r="K3299" s="19"/>
    </row>
    <row r="3300" spans="1:11" ht="47.25" x14ac:dyDescent="0.25">
      <c r="A3300" s="4" t="s">
        <v>360</v>
      </c>
      <c r="B3300" s="4" t="s">
        <v>34</v>
      </c>
      <c r="C3300" s="4" t="s">
        <v>55</v>
      </c>
      <c r="D3300" s="4" t="s">
        <v>371</v>
      </c>
      <c r="E3300" s="4"/>
      <c r="F3300" s="14" t="s">
        <v>1255</v>
      </c>
      <c r="G3300" s="5">
        <f t="shared" ref="G3300:I3302" si="2301">G3301</f>
        <v>237.5</v>
      </c>
      <c r="H3300" s="5">
        <f t="shared" si="2301"/>
        <v>237.5</v>
      </c>
      <c r="I3300" s="5">
        <f t="shared" si="2301"/>
        <v>237.5</v>
      </c>
      <c r="J3300" s="5">
        <f t="shared" ref="J3300:J3302" si="2302">J3301</f>
        <v>0</v>
      </c>
      <c r="K3300" s="19"/>
    </row>
    <row r="3301" spans="1:11" ht="94.5" x14ac:dyDescent="0.25">
      <c r="A3301" s="4" t="s">
        <v>360</v>
      </c>
      <c r="B3301" s="4" t="s">
        <v>34</v>
      </c>
      <c r="C3301" s="4" t="s">
        <v>55</v>
      </c>
      <c r="D3301" s="4" t="s">
        <v>364</v>
      </c>
      <c r="E3301" s="4"/>
      <c r="F3301" s="14" t="s">
        <v>632</v>
      </c>
      <c r="G3301" s="5">
        <f t="shared" si="2301"/>
        <v>237.5</v>
      </c>
      <c r="H3301" s="5">
        <f t="shared" si="2301"/>
        <v>237.5</v>
      </c>
      <c r="I3301" s="5">
        <f t="shared" si="2301"/>
        <v>237.5</v>
      </c>
      <c r="J3301" s="5">
        <f t="shared" si="2302"/>
        <v>0</v>
      </c>
      <c r="K3301" s="19"/>
    </row>
    <row r="3302" spans="1:11" ht="31.5" x14ac:dyDescent="0.25">
      <c r="A3302" s="4" t="s">
        <v>360</v>
      </c>
      <c r="B3302" s="4" t="s">
        <v>34</v>
      </c>
      <c r="C3302" s="4" t="s">
        <v>55</v>
      </c>
      <c r="D3302" s="4" t="s">
        <v>364</v>
      </c>
      <c r="E3302" s="4" t="s">
        <v>92</v>
      </c>
      <c r="F3302" s="14" t="s">
        <v>570</v>
      </c>
      <c r="G3302" s="5">
        <f t="shared" si="2301"/>
        <v>237.5</v>
      </c>
      <c r="H3302" s="5">
        <f t="shared" si="2301"/>
        <v>237.5</v>
      </c>
      <c r="I3302" s="5">
        <f t="shared" si="2301"/>
        <v>237.5</v>
      </c>
      <c r="J3302" s="5">
        <f t="shared" si="2302"/>
        <v>0</v>
      </c>
      <c r="K3302" s="19"/>
    </row>
    <row r="3303" spans="1:11" ht="47.25" x14ac:dyDescent="0.25">
      <c r="A3303" s="4" t="s">
        <v>360</v>
      </c>
      <c r="B3303" s="4" t="s">
        <v>34</v>
      </c>
      <c r="C3303" s="4" t="s">
        <v>55</v>
      </c>
      <c r="D3303" s="4" t="s">
        <v>364</v>
      </c>
      <c r="E3303" s="4" t="s">
        <v>89</v>
      </c>
      <c r="F3303" s="14" t="s">
        <v>573</v>
      </c>
      <c r="G3303" s="5">
        <v>237.5</v>
      </c>
      <c r="H3303" s="5">
        <v>237.5</v>
      </c>
      <c r="I3303" s="5">
        <v>237.5</v>
      </c>
      <c r="J3303" s="5"/>
      <c r="K3303" s="19"/>
    </row>
    <row r="3304" spans="1:11" ht="47.25" x14ac:dyDescent="0.25">
      <c r="A3304" s="4" t="s">
        <v>360</v>
      </c>
      <c r="B3304" s="4" t="s">
        <v>34</v>
      </c>
      <c r="C3304" s="4" t="s">
        <v>55</v>
      </c>
      <c r="D3304" s="4" t="s">
        <v>372</v>
      </c>
      <c r="E3304" s="4"/>
      <c r="F3304" s="14" t="s">
        <v>1256</v>
      </c>
      <c r="G3304" s="5">
        <f t="shared" ref="G3304:I3304" si="2303">G3305</f>
        <v>760</v>
      </c>
      <c r="H3304" s="5">
        <f t="shared" si="2303"/>
        <v>760</v>
      </c>
      <c r="I3304" s="5">
        <f t="shared" si="2303"/>
        <v>760</v>
      </c>
      <c r="J3304" s="5">
        <f t="shared" ref="J3304" si="2304">J3305</f>
        <v>0</v>
      </c>
      <c r="K3304" s="19"/>
    </row>
    <row r="3305" spans="1:11" ht="78.75" x14ac:dyDescent="0.25">
      <c r="A3305" s="4" t="s">
        <v>360</v>
      </c>
      <c r="B3305" s="4" t="s">
        <v>34</v>
      </c>
      <c r="C3305" s="4" t="s">
        <v>55</v>
      </c>
      <c r="D3305" s="4" t="s">
        <v>365</v>
      </c>
      <c r="E3305" s="4"/>
      <c r="F3305" s="14" t="s">
        <v>633</v>
      </c>
      <c r="G3305" s="5">
        <f t="shared" ref="G3305:I3305" si="2305">G3306+G3308</f>
        <v>760</v>
      </c>
      <c r="H3305" s="5">
        <f t="shared" si="2305"/>
        <v>760</v>
      </c>
      <c r="I3305" s="5">
        <f t="shared" si="2305"/>
        <v>760</v>
      </c>
      <c r="J3305" s="5">
        <f t="shared" ref="J3305" si="2306">J3306+J3308</f>
        <v>0</v>
      </c>
      <c r="K3305" s="19"/>
    </row>
    <row r="3306" spans="1:11" ht="78.75" x14ac:dyDescent="0.25">
      <c r="A3306" s="4" t="s">
        <v>360</v>
      </c>
      <c r="B3306" s="4" t="s">
        <v>34</v>
      </c>
      <c r="C3306" s="4" t="s">
        <v>55</v>
      </c>
      <c r="D3306" s="4" t="s">
        <v>365</v>
      </c>
      <c r="E3306" s="4" t="s">
        <v>22</v>
      </c>
      <c r="F3306" s="14" t="s">
        <v>557</v>
      </c>
      <c r="G3306" s="5">
        <f t="shared" ref="G3306:I3306" si="2307">G3307</f>
        <v>87.3</v>
      </c>
      <c r="H3306" s="5">
        <f t="shared" si="2307"/>
        <v>87.3</v>
      </c>
      <c r="I3306" s="5">
        <f t="shared" si="2307"/>
        <v>87.3</v>
      </c>
      <c r="J3306" s="5">
        <f t="shared" ref="J3306" si="2308">J3307</f>
        <v>0</v>
      </c>
      <c r="K3306" s="19"/>
    </row>
    <row r="3307" spans="1:11" ht="31.5" x14ac:dyDescent="0.25">
      <c r="A3307" s="4" t="s">
        <v>360</v>
      </c>
      <c r="B3307" s="4" t="s">
        <v>34</v>
      </c>
      <c r="C3307" s="4" t="s">
        <v>55</v>
      </c>
      <c r="D3307" s="4" t="s">
        <v>365</v>
      </c>
      <c r="E3307" s="4" t="s">
        <v>32</v>
      </c>
      <c r="F3307" s="14" t="s">
        <v>559</v>
      </c>
      <c r="G3307" s="5">
        <v>87.3</v>
      </c>
      <c r="H3307" s="5">
        <v>87.3</v>
      </c>
      <c r="I3307" s="5">
        <v>87.3</v>
      </c>
      <c r="J3307" s="5"/>
      <c r="K3307" s="19"/>
    </row>
    <row r="3308" spans="1:11" ht="31.5" x14ac:dyDescent="0.25">
      <c r="A3308" s="4" t="s">
        <v>360</v>
      </c>
      <c r="B3308" s="4" t="s">
        <v>34</v>
      </c>
      <c r="C3308" s="4" t="s">
        <v>55</v>
      </c>
      <c r="D3308" s="4" t="s">
        <v>365</v>
      </c>
      <c r="E3308" s="4" t="s">
        <v>15</v>
      </c>
      <c r="F3308" s="14" t="s">
        <v>560</v>
      </c>
      <c r="G3308" s="5">
        <f t="shared" ref="G3308:I3308" si="2309">G3309</f>
        <v>672.7</v>
      </c>
      <c r="H3308" s="5">
        <f t="shared" si="2309"/>
        <v>672.7</v>
      </c>
      <c r="I3308" s="5">
        <f t="shared" si="2309"/>
        <v>672.7</v>
      </c>
      <c r="J3308" s="5">
        <f t="shared" ref="J3308" si="2310">J3309</f>
        <v>0</v>
      </c>
      <c r="K3308" s="19"/>
    </row>
    <row r="3309" spans="1:11" ht="31.5" x14ac:dyDescent="0.25">
      <c r="A3309" s="4" t="s">
        <v>360</v>
      </c>
      <c r="B3309" s="4" t="s">
        <v>34</v>
      </c>
      <c r="C3309" s="4" t="s">
        <v>55</v>
      </c>
      <c r="D3309" s="4" t="s">
        <v>365</v>
      </c>
      <c r="E3309" s="4" t="s">
        <v>16</v>
      </c>
      <c r="F3309" s="14" t="s">
        <v>561</v>
      </c>
      <c r="G3309" s="5">
        <v>672.7</v>
      </c>
      <c r="H3309" s="5">
        <v>672.7</v>
      </c>
      <c r="I3309" s="5">
        <v>672.7</v>
      </c>
      <c r="J3309" s="5"/>
      <c r="K3309" s="19"/>
    </row>
    <row r="3310" spans="1:11" ht="31.5" x14ac:dyDescent="0.25">
      <c r="A3310" s="4" t="s">
        <v>360</v>
      </c>
      <c r="B3310" s="4" t="s">
        <v>34</v>
      </c>
      <c r="C3310" s="4" t="s">
        <v>55</v>
      </c>
      <c r="D3310" s="4" t="s">
        <v>373</v>
      </c>
      <c r="E3310" s="4"/>
      <c r="F3310" s="14" t="s">
        <v>1257</v>
      </c>
      <c r="G3310" s="5">
        <f>G3311+G3324</f>
        <v>56829.5</v>
      </c>
      <c r="H3310" s="5">
        <f t="shared" ref="H3310:J3310" si="2311">H3311+H3324</f>
        <v>56357</v>
      </c>
      <c r="I3310" s="5">
        <f t="shared" si="2311"/>
        <v>6357</v>
      </c>
      <c r="J3310" s="5">
        <f t="shared" si="2311"/>
        <v>0</v>
      </c>
      <c r="K3310" s="19"/>
    </row>
    <row r="3311" spans="1:11" ht="47.25" x14ac:dyDescent="0.25">
      <c r="A3311" s="4" t="s">
        <v>360</v>
      </c>
      <c r="B3311" s="4" t="s">
        <v>34</v>
      </c>
      <c r="C3311" s="4" t="s">
        <v>55</v>
      </c>
      <c r="D3311" s="4" t="s">
        <v>374</v>
      </c>
      <c r="E3311" s="4"/>
      <c r="F3311" s="14" t="s">
        <v>1258</v>
      </c>
      <c r="G3311" s="5">
        <f t="shared" ref="G3311:I3311" si="2312">G3312+G3319</f>
        <v>6829.4999999999991</v>
      </c>
      <c r="H3311" s="5">
        <f t="shared" si="2312"/>
        <v>6357</v>
      </c>
      <c r="I3311" s="5">
        <f t="shared" si="2312"/>
        <v>6357</v>
      </c>
      <c r="J3311" s="5">
        <f t="shared" ref="J3311" si="2313">J3312+J3319</f>
        <v>0</v>
      </c>
      <c r="K3311" s="19"/>
    </row>
    <row r="3312" spans="1:11" ht="47.25" x14ac:dyDescent="0.25">
      <c r="A3312" s="4" t="s">
        <v>360</v>
      </c>
      <c r="B3312" s="4" t="s">
        <v>34</v>
      </c>
      <c r="C3312" s="4" t="s">
        <v>55</v>
      </c>
      <c r="D3312" s="4" t="s">
        <v>366</v>
      </c>
      <c r="E3312" s="4"/>
      <c r="F3312" s="14" t="s">
        <v>594</v>
      </c>
      <c r="G3312" s="5">
        <f t="shared" ref="G3312:I3312" si="2314">G3313+G3315+G3317</f>
        <v>4956.7999999999993</v>
      </c>
      <c r="H3312" s="5">
        <f t="shared" si="2314"/>
        <v>4484.3</v>
      </c>
      <c r="I3312" s="5">
        <f t="shared" si="2314"/>
        <v>4484.3</v>
      </c>
      <c r="J3312" s="5">
        <f t="shared" ref="J3312" si="2315">J3313+J3315+J3317</f>
        <v>0</v>
      </c>
      <c r="K3312" s="19"/>
    </row>
    <row r="3313" spans="1:11" ht="78.75" x14ac:dyDescent="0.25">
      <c r="A3313" s="4" t="s">
        <v>360</v>
      </c>
      <c r="B3313" s="4" t="s">
        <v>34</v>
      </c>
      <c r="C3313" s="4" t="s">
        <v>55</v>
      </c>
      <c r="D3313" s="4" t="s">
        <v>366</v>
      </c>
      <c r="E3313" s="4" t="s">
        <v>22</v>
      </c>
      <c r="F3313" s="14" t="s">
        <v>557</v>
      </c>
      <c r="G3313" s="5">
        <f t="shared" ref="G3313:I3313" si="2316">G3314</f>
        <v>3501.2999999999997</v>
      </c>
      <c r="H3313" s="5">
        <f t="shared" si="2316"/>
        <v>3028.8</v>
      </c>
      <c r="I3313" s="5">
        <f t="shared" si="2316"/>
        <v>3028.8</v>
      </c>
      <c r="J3313" s="5">
        <f t="shared" ref="J3313" si="2317">J3314</f>
        <v>0</v>
      </c>
      <c r="K3313" s="19"/>
    </row>
    <row r="3314" spans="1:11" x14ac:dyDescent="0.25">
      <c r="A3314" s="4" t="s">
        <v>360</v>
      </c>
      <c r="B3314" s="4" t="s">
        <v>34</v>
      </c>
      <c r="C3314" s="4" t="s">
        <v>55</v>
      </c>
      <c r="D3314" s="4" t="s">
        <v>366</v>
      </c>
      <c r="E3314" s="4" t="s">
        <v>23</v>
      </c>
      <c r="F3314" s="14" t="s">
        <v>558</v>
      </c>
      <c r="G3314" s="5">
        <v>3501.2999999999997</v>
      </c>
      <c r="H3314" s="5">
        <v>3028.8</v>
      </c>
      <c r="I3314" s="5">
        <v>3028.8</v>
      </c>
      <c r="J3314" s="5"/>
      <c r="K3314" s="19"/>
    </row>
    <row r="3315" spans="1:11" ht="31.5" x14ac:dyDescent="0.25">
      <c r="A3315" s="4" t="s">
        <v>360</v>
      </c>
      <c r="B3315" s="4" t="s">
        <v>34</v>
      </c>
      <c r="C3315" s="4" t="s">
        <v>55</v>
      </c>
      <c r="D3315" s="4" t="s">
        <v>366</v>
      </c>
      <c r="E3315" s="4" t="s">
        <v>15</v>
      </c>
      <c r="F3315" s="14" t="s">
        <v>560</v>
      </c>
      <c r="G3315" s="5">
        <f t="shared" ref="G3315:I3315" si="2318">G3316</f>
        <v>1446.3</v>
      </c>
      <c r="H3315" s="5">
        <f t="shared" si="2318"/>
        <v>1446.3</v>
      </c>
      <c r="I3315" s="5">
        <f t="shared" si="2318"/>
        <v>1446.3</v>
      </c>
      <c r="J3315" s="5">
        <f t="shared" ref="J3315" si="2319">J3316</f>
        <v>0</v>
      </c>
      <c r="K3315" s="19"/>
    </row>
    <row r="3316" spans="1:11" ht="31.5" x14ac:dyDescent="0.25">
      <c r="A3316" s="4" t="s">
        <v>360</v>
      </c>
      <c r="B3316" s="4" t="s">
        <v>34</v>
      </c>
      <c r="C3316" s="4" t="s">
        <v>55</v>
      </c>
      <c r="D3316" s="4" t="s">
        <v>366</v>
      </c>
      <c r="E3316" s="4" t="s">
        <v>16</v>
      </c>
      <c r="F3316" s="14" t="s">
        <v>561</v>
      </c>
      <c r="G3316" s="5">
        <v>1446.3</v>
      </c>
      <c r="H3316" s="5">
        <v>1446.3</v>
      </c>
      <c r="I3316" s="5">
        <v>1446.3</v>
      </c>
      <c r="J3316" s="5"/>
      <c r="K3316" s="19"/>
    </row>
    <row r="3317" spans="1:11" x14ac:dyDescent="0.25">
      <c r="A3317" s="4" t="s">
        <v>360</v>
      </c>
      <c r="B3317" s="4" t="s">
        <v>34</v>
      </c>
      <c r="C3317" s="4" t="s">
        <v>55</v>
      </c>
      <c r="D3317" s="4" t="s">
        <v>366</v>
      </c>
      <c r="E3317" s="4" t="s">
        <v>17</v>
      </c>
      <c r="F3317" s="14" t="s">
        <v>576</v>
      </c>
      <c r="G3317" s="5">
        <f t="shared" ref="G3317:I3317" si="2320">G3318</f>
        <v>9.1999999999999993</v>
      </c>
      <c r="H3317" s="5">
        <f t="shared" si="2320"/>
        <v>9.1999999999999993</v>
      </c>
      <c r="I3317" s="5">
        <f t="shared" si="2320"/>
        <v>9.1999999999999993</v>
      </c>
      <c r="J3317" s="5">
        <f t="shared" ref="J3317" si="2321">J3318</f>
        <v>0</v>
      </c>
      <c r="K3317" s="19"/>
    </row>
    <row r="3318" spans="1:11" x14ac:dyDescent="0.25">
      <c r="A3318" s="4" t="s">
        <v>360</v>
      </c>
      <c r="B3318" s="4" t="s">
        <v>34</v>
      </c>
      <c r="C3318" s="4" t="s">
        <v>55</v>
      </c>
      <c r="D3318" s="4" t="s">
        <v>366</v>
      </c>
      <c r="E3318" s="4" t="s">
        <v>24</v>
      </c>
      <c r="F3318" s="14" t="s">
        <v>579</v>
      </c>
      <c r="G3318" s="5">
        <v>9.1999999999999993</v>
      </c>
      <c r="H3318" s="5">
        <v>9.1999999999999993</v>
      </c>
      <c r="I3318" s="5">
        <v>9.1999999999999993</v>
      </c>
      <c r="J3318" s="5"/>
      <c r="K3318" s="19"/>
    </row>
    <row r="3319" spans="1:11" ht="31.5" x14ac:dyDescent="0.25">
      <c r="A3319" s="4" t="s">
        <v>360</v>
      </c>
      <c r="B3319" s="4" t="s">
        <v>34</v>
      </c>
      <c r="C3319" s="4" t="s">
        <v>55</v>
      </c>
      <c r="D3319" s="4" t="s">
        <v>367</v>
      </c>
      <c r="E3319" s="4"/>
      <c r="F3319" s="14" t="s">
        <v>634</v>
      </c>
      <c r="G3319" s="5">
        <f>G3322+G3320</f>
        <v>1872.7</v>
      </c>
      <c r="H3319" s="5">
        <f t="shared" ref="H3319:J3319" si="2322">H3322+H3320</f>
        <v>1872.7</v>
      </c>
      <c r="I3319" s="5">
        <f t="shared" si="2322"/>
        <v>1872.7</v>
      </c>
      <c r="J3319" s="5">
        <f t="shared" si="2322"/>
        <v>0</v>
      </c>
      <c r="K3319" s="19"/>
    </row>
    <row r="3320" spans="1:11" ht="78.75" x14ac:dyDescent="0.25">
      <c r="A3320" s="4" t="s">
        <v>360</v>
      </c>
      <c r="B3320" s="4" t="s">
        <v>34</v>
      </c>
      <c r="C3320" s="4" t="s">
        <v>55</v>
      </c>
      <c r="D3320" s="4" t="s">
        <v>367</v>
      </c>
      <c r="E3320" s="4" t="s">
        <v>22</v>
      </c>
      <c r="F3320" s="14" t="s">
        <v>557</v>
      </c>
      <c r="G3320" s="5">
        <f>G3321</f>
        <v>84.2</v>
      </c>
      <c r="H3320" s="5">
        <f t="shared" ref="H3320:J3320" si="2323">H3321</f>
        <v>84.2</v>
      </c>
      <c r="I3320" s="5">
        <f t="shared" si="2323"/>
        <v>84.2</v>
      </c>
      <c r="J3320" s="5">
        <f t="shared" si="2323"/>
        <v>0</v>
      </c>
      <c r="K3320" s="19"/>
    </row>
    <row r="3321" spans="1:11" ht="31.5" x14ac:dyDescent="0.25">
      <c r="A3321" s="4" t="s">
        <v>360</v>
      </c>
      <c r="B3321" s="4" t="s">
        <v>34</v>
      </c>
      <c r="C3321" s="4" t="s">
        <v>55</v>
      </c>
      <c r="D3321" s="4" t="s">
        <v>367</v>
      </c>
      <c r="E3321" s="4" t="s">
        <v>32</v>
      </c>
      <c r="F3321" s="14" t="s">
        <v>559</v>
      </c>
      <c r="G3321" s="5">
        <v>84.2</v>
      </c>
      <c r="H3321" s="5">
        <v>84.2</v>
      </c>
      <c r="I3321" s="5">
        <v>84.2</v>
      </c>
      <c r="J3321" s="5"/>
      <c r="K3321" s="19"/>
    </row>
    <row r="3322" spans="1:11" ht="31.5" x14ac:dyDescent="0.25">
      <c r="A3322" s="4" t="s">
        <v>360</v>
      </c>
      <c r="B3322" s="4" t="s">
        <v>34</v>
      </c>
      <c r="C3322" s="4" t="s">
        <v>55</v>
      </c>
      <c r="D3322" s="4" t="s">
        <v>367</v>
      </c>
      <c r="E3322" s="4" t="s">
        <v>15</v>
      </c>
      <c r="F3322" s="14" t="s">
        <v>560</v>
      </c>
      <c r="G3322" s="5">
        <f t="shared" ref="G3322:I3322" si="2324">G3323</f>
        <v>1788.5</v>
      </c>
      <c r="H3322" s="5">
        <f t="shared" si="2324"/>
        <v>1788.5</v>
      </c>
      <c r="I3322" s="5">
        <f t="shared" si="2324"/>
        <v>1788.5</v>
      </c>
      <c r="J3322" s="5">
        <f t="shared" ref="J3322" si="2325">J3323</f>
        <v>0</v>
      </c>
      <c r="K3322" s="19"/>
    </row>
    <row r="3323" spans="1:11" ht="31.5" x14ac:dyDescent="0.25">
      <c r="A3323" s="4" t="s">
        <v>360</v>
      </c>
      <c r="B3323" s="4" t="s">
        <v>34</v>
      </c>
      <c r="C3323" s="4" t="s">
        <v>55</v>
      </c>
      <c r="D3323" s="4" t="s">
        <v>367</v>
      </c>
      <c r="E3323" s="4" t="s">
        <v>16</v>
      </c>
      <c r="F3323" s="14" t="s">
        <v>561</v>
      </c>
      <c r="G3323" s="5">
        <v>1788.5</v>
      </c>
      <c r="H3323" s="5">
        <v>1788.5</v>
      </c>
      <c r="I3323" s="5">
        <v>1788.5</v>
      </c>
      <c r="J3323" s="5"/>
      <c r="K3323" s="19"/>
    </row>
    <row r="3324" spans="1:11" ht="31.5" x14ac:dyDescent="0.25">
      <c r="A3324" s="4" t="s">
        <v>360</v>
      </c>
      <c r="B3324" s="4" t="s">
        <v>34</v>
      </c>
      <c r="C3324" s="4" t="s">
        <v>55</v>
      </c>
      <c r="D3324" s="4" t="s">
        <v>1096</v>
      </c>
      <c r="E3324" s="4"/>
      <c r="F3324" s="14" t="s">
        <v>1094</v>
      </c>
      <c r="G3324" s="5">
        <f>G3325+G3328+G3331</f>
        <v>50000</v>
      </c>
      <c r="H3324" s="5">
        <f t="shared" ref="H3324:J3324" si="2326">H3325+H3328+H3331</f>
        <v>50000</v>
      </c>
      <c r="I3324" s="5">
        <f t="shared" si="2326"/>
        <v>0</v>
      </c>
      <c r="J3324" s="5">
        <f t="shared" si="2326"/>
        <v>0</v>
      </c>
      <c r="K3324" s="19"/>
    </row>
    <row r="3325" spans="1:11" ht="63" x14ac:dyDescent="0.25">
      <c r="A3325" s="4" t="s">
        <v>360</v>
      </c>
      <c r="B3325" s="4" t="s">
        <v>34</v>
      </c>
      <c r="C3325" s="4" t="s">
        <v>55</v>
      </c>
      <c r="D3325" s="4" t="s">
        <v>1097</v>
      </c>
      <c r="E3325" s="4"/>
      <c r="F3325" s="14" t="s">
        <v>1095</v>
      </c>
      <c r="G3325" s="5">
        <f>G3326</f>
        <v>16000</v>
      </c>
      <c r="H3325" s="5">
        <f t="shared" ref="H3325:J3326" si="2327">H3326</f>
        <v>16050</v>
      </c>
      <c r="I3325" s="5">
        <f t="shared" si="2327"/>
        <v>0</v>
      </c>
      <c r="J3325" s="5">
        <f t="shared" si="2327"/>
        <v>0</v>
      </c>
      <c r="K3325" s="19"/>
    </row>
    <row r="3326" spans="1:11" ht="31.5" x14ac:dyDescent="0.25">
      <c r="A3326" s="4" t="s">
        <v>360</v>
      </c>
      <c r="B3326" s="4" t="s">
        <v>34</v>
      </c>
      <c r="C3326" s="4" t="s">
        <v>55</v>
      </c>
      <c r="D3326" s="4" t="s">
        <v>1097</v>
      </c>
      <c r="E3326" s="4" t="s">
        <v>92</v>
      </c>
      <c r="F3326" s="14" t="s">
        <v>570</v>
      </c>
      <c r="G3326" s="5">
        <f>G3327</f>
        <v>16000</v>
      </c>
      <c r="H3326" s="5">
        <f t="shared" si="2327"/>
        <v>16050</v>
      </c>
      <c r="I3326" s="5">
        <f t="shared" si="2327"/>
        <v>0</v>
      </c>
      <c r="J3326" s="5">
        <f t="shared" si="2327"/>
        <v>0</v>
      </c>
      <c r="K3326" s="19"/>
    </row>
    <row r="3327" spans="1:11" ht="47.25" x14ac:dyDescent="0.25">
      <c r="A3327" s="4" t="s">
        <v>360</v>
      </c>
      <c r="B3327" s="4" t="s">
        <v>34</v>
      </c>
      <c r="C3327" s="4" t="s">
        <v>55</v>
      </c>
      <c r="D3327" s="4" t="s">
        <v>1097</v>
      </c>
      <c r="E3327" s="4" t="s">
        <v>89</v>
      </c>
      <c r="F3327" s="14" t="s">
        <v>573</v>
      </c>
      <c r="G3327" s="5">
        <v>16000</v>
      </c>
      <c r="H3327" s="5">
        <v>16050</v>
      </c>
      <c r="I3327" s="5">
        <v>0</v>
      </c>
      <c r="J3327" s="5"/>
      <c r="K3327" s="19"/>
    </row>
    <row r="3328" spans="1:11" ht="63" x14ac:dyDescent="0.25">
      <c r="A3328" s="4" t="s">
        <v>360</v>
      </c>
      <c r="B3328" s="4" t="s">
        <v>34</v>
      </c>
      <c r="C3328" s="4" t="s">
        <v>55</v>
      </c>
      <c r="D3328" s="4" t="s">
        <v>1098</v>
      </c>
      <c r="E3328" s="4"/>
      <c r="F3328" s="14" t="s">
        <v>1143</v>
      </c>
      <c r="G3328" s="5">
        <f>G3329</f>
        <v>5000</v>
      </c>
      <c r="H3328" s="5">
        <f t="shared" ref="H3328:J3329" si="2328">H3329</f>
        <v>5150</v>
      </c>
      <c r="I3328" s="5">
        <f t="shared" si="2328"/>
        <v>0</v>
      </c>
      <c r="J3328" s="5">
        <f t="shared" si="2328"/>
        <v>0</v>
      </c>
      <c r="K3328" s="19"/>
    </row>
    <row r="3329" spans="1:11" ht="31.5" x14ac:dyDescent="0.25">
      <c r="A3329" s="4" t="s">
        <v>360</v>
      </c>
      <c r="B3329" s="4" t="s">
        <v>34</v>
      </c>
      <c r="C3329" s="4" t="s">
        <v>55</v>
      </c>
      <c r="D3329" s="4" t="s">
        <v>1098</v>
      </c>
      <c r="E3329" s="4" t="s">
        <v>92</v>
      </c>
      <c r="F3329" s="14" t="s">
        <v>570</v>
      </c>
      <c r="G3329" s="5">
        <f>G3330</f>
        <v>5000</v>
      </c>
      <c r="H3329" s="5">
        <f t="shared" si="2328"/>
        <v>5150</v>
      </c>
      <c r="I3329" s="5">
        <f t="shared" si="2328"/>
        <v>0</v>
      </c>
      <c r="J3329" s="5">
        <f t="shared" si="2328"/>
        <v>0</v>
      </c>
      <c r="K3329" s="19"/>
    </row>
    <row r="3330" spans="1:11" ht="47.25" x14ac:dyDescent="0.25">
      <c r="A3330" s="4" t="s">
        <v>360</v>
      </c>
      <c r="B3330" s="4" t="s">
        <v>34</v>
      </c>
      <c r="C3330" s="4" t="s">
        <v>55</v>
      </c>
      <c r="D3330" s="4" t="s">
        <v>1098</v>
      </c>
      <c r="E3330" s="4" t="s">
        <v>89</v>
      </c>
      <c r="F3330" s="14" t="s">
        <v>573</v>
      </c>
      <c r="G3330" s="5">
        <v>5000</v>
      </c>
      <c r="H3330" s="5">
        <v>5150</v>
      </c>
      <c r="I3330" s="5">
        <v>0</v>
      </c>
      <c r="J3330" s="5"/>
      <c r="K3330" s="19"/>
    </row>
    <row r="3331" spans="1:11" ht="78.75" x14ac:dyDescent="0.25">
      <c r="A3331" s="4" t="s">
        <v>360</v>
      </c>
      <c r="B3331" s="4" t="s">
        <v>34</v>
      </c>
      <c r="C3331" s="4" t="s">
        <v>55</v>
      </c>
      <c r="D3331" s="4" t="s">
        <v>1099</v>
      </c>
      <c r="E3331" s="4"/>
      <c r="F3331" s="14" t="s">
        <v>1144</v>
      </c>
      <c r="G3331" s="5">
        <f>G3332</f>
        <v>29000</v>
      </c>
      <c r="H3331" s="5">
        <f t="shared" ref="H3331:J3332" si="2329">H3332</f>
        <v>28800</v>
      </c>
      <c r="I3331" s="5">
        <f t="shared" si="2329"/>
        <v>0</v>
      </c>
      <c r="J3331" s="5">
        <f t="shared" si="2329"/>
        <v>0</v>
      </c>
      <c r="K3331" s="19"/>
    </row>
    <row r="3332" spans="1:11" ht="31.5" x14ac:dyDescent="0.25">
      <c r="A3332" s="4" t="s">
        <v>360</v>
      </c>
      <c r="B3332" s="4" t="s">
        <v>34</v>
      </c>
      <c r="C3332" s="4" t="s">
        <v>55</v>
      </c>
      <c r="D3332" s="4" t="s">
        <v>1099</v>
      </c>
      <c r="E3332" s="4" t="s">
        <v>92</v>
      </c>
      <c r="F3332" s="14" t="s">
        <v>570</v>
      </c>
      <c r="G3332" s="5">
        <f>G3333</f>
        <v>29000</v>
      </c>
      <c r="H3332" s="5">
        <f t="shared" si="2329"/>
        <v>28800</v>
      </c>
      <c r="I3332" s="5">
        <f t="shared" si="2329"/>
        <v>0</v>
      </c>
      <c r="J3332" s="5">
        <f t="shared" si="2329"/>
        <v>0</v>
      </c>
      <c r="K3332" s="19"/>
    </row>
    <row r="3333" spans="1:11" ht="47.25" x14ac:dyDescent="0.25">
      <c r="A3333" s="4" t="s">
        <v>360</v>
      </c>
      <c r="B3333" s="4" t="s">
        <v>34</v>
      </c>
      <c r="C3333" s="4" t="s">
        <v>55</v>
      </c>
      <c r="D3333" s="4" t="s">
        <v>1099</v>
      </c>
      <c r="E3333" s="4" t="s">
        <v>89</v>
      </c>
      <c r="F3333" s="14" t="s">
        <v>573</v>
      </c>
      <c r="G3333" s="5">
        <v>29000</v>
      </c>
      <c r="H3333" s="5">
        <v>28800</v>
      </c>
      <c r="I3333" s="5">
        <v>0</v>
      </c>
      <c r="J3333" s="5"/>
      <c r="K3333" s="19"/>
    </row>
    <row r="3334" spans="1:11" x14ac:dyDescent="0.25">
      <c r="A3334" s="4" t="s">
        <v>360</v>
      </c>
      <c r="B3334" s="4" t="s">
        <v>34</v>
      </c>
      <c r="C3334" s="4" t="s">
        <v>55</v>
      </c>
      <c r="D3334" s="4" t="s">
        <v>220</v>
      </c>
      <c r="E3334" s="4"/>
      <c r="F3334" s="14" t="s">
        <v>1259</v>
      </c>
      <c r="G3334" s="5">
        <f t="shared" ref="G3334:I3334" si="2330">G3335</f>
        <v>20381.100000000002</v>
      </c>
      <c r="H3334" s="5">
        <f t="shared" si="2330"/>
        <v>15754.5</v>
      </c>
      <c r="I3334" s="5">
        <f t="shared" si="2330"/>
        <v>15754.5</v>
      </c>
      <c r="J3334" s="5">
        <f t="shared" ref="J3334" si="2331">J3335</f>
        <v>0</v>
      </c>
      <c r="K3334" s="19"/>
    </row>
    <row r="3335" spans="1:11" ht="47.25" x14ac:dyDescent="0.25">
      <c r="A3335" s="4" t="s">
        <v>360</v>
      </c>
      <c r="B3335" s="4" t="s">
        <v>34</v>
      </c>
      <c r="C3335" s="4" t="s">
        <v>55</v>
      </c>
      <c r="D3335" s="4" t="s">
        <v>375</v>
      </c>
      <c r="E3335" s="4"/>
      <c r="F3335" s="14" t="s">
        <v>1262</v>
      </c>
      <c r="G3335" s="5">
        <f t="shared" ref="G3335:I3335" si="2332">G3336+G3339</f>
        <v>20381.100000000002</v>
      </c>
      <c r="H3335" s="5">
        <f t="shared" si="2332"/>
        <v>15754.5</v>
      </c>
      <c r="I3335" s="5">
        <f t="shared" si="2332"/>
        <v>15754.5</v>
      </c>
      <c r="J3335" s="5">
        <f t="shared" ref="J3335" si="2333">J3336+J3339</f>
        <v>0</v>
      </c>
      <c r="K3335" s="19"/>
    </row>
    <row r="3336" spans="1:11" ht="31.5" x14ac:dyDescent="0.25">
      <c r="A3336" s="4" t="s">
        <v>360</v>
      </c>
      <c r="B3336" s="4" t="s">
        <v>34</v>
      </c>
      <c r="C3336" s="4" t="s">
        <v>55</v>
      </c>
      <c r="D3336" s="4" t="s">
        <v>368</v>
      </c>
      <c r="E3336" s="4"/>
      <c r="F3336" s="14" t="s">
        <v>637</v>
      </c>
      <c r="G3336" s="5">
        <f t="shared" ref="G3336:I3337" si="2334">G3337</f>
        <v>500</v>
      </c>
      <c r="H3336" s="5">
        <f t="shared" si="2334"/>
        <v>500</v>
      </c>
      <c r="I3336" s="5">
        <f t="shared" si="2334"/>
        <v>500</v>
      </c>
      <c r="J3336" s="5">
        <f t="shared" ref="J3336:J3337" si="2335">J3337</f>
        <v>0</v>
      </c>
      <c r="K3336" s="19"/>
    </row>
    <row r="3337" spans="1:11" ht="31.5" x14ac:dyDescent="0.25">
      <c r="A3337" s="4" t="s">
        <v>360</v>
      </c>
      <c r="B3337" s="4" t="s">
        <v>34</v>
      </c>
      <c r="C3337" s="4" t="s">
        <v>55</v>
      </c>
      <c r="D3337" s="4" t="s">
        <v>368</v>
      </c>
      <c r="E3337" s="4" t="s">
        <v>15</v>
      </c>
      <c r="F3337" s="14" t="s">
        <v>560</v>
      </c>
      <c r="G3337" s="5">
        <f t="shared" si="2334"/>
        <v>500</v>
      </c>
      <c r="H3337" s="5">
        <f t="shared" si="2334"/>
        <v>500</v>
      </c>
      <c r="I3337" s="5">
        <f t="shared" si="2334"/>
        <v>500</v>
      </c>
      <c r="J3337" s="5">
        <f t="shared" si="2335"/>
        <v>0</v>
      </c>
      <c r="K3337" s="19"/>
    </row>
    <row r="3338" spans="1:11" ht="31.5" x14ac:dyDescent="0.25">
      <c r="A3338" s="4" t="s">
        <v>360</v>
      </c>
      <c r="B3338" s="4" t="s">
        <v>34</v>
      </c>
      <c r="C3338" s="4" t="s">
        <v>55</v>
      </c>
      <c r="D3338" s="4" t="s">
        <v>368</v>
      </c>
      <c r="E3338" s="4" t="s">
        <v>16</v>
      </c>
      <c r="F3338" s="14" t="s">
        <v>561</v>
      </c>
      <c r="G3338" s="5">
        <v>500</v>
      </c>
      <c r="H3338" s="5">
        <v>500</v>
      </c>
      <c r="I3338" s="5">
        <v>500</v>
      </c>
      <c r="J3338" s="5"/>
      <c r="K3338" s="19"/>
    </row>
    <row r="3339" spans="1:11" ht="47.25" x14ac:dyDescent="0.25">
      <c r="A3339" s="4" t="s">
        <v>360</v>
      </c>
      <c r="B3339" s="4" t="s">
        <v>34</v>
      </c>
      <c r="C3339" s="4" t="s">
        <v>55</v>
      </c>
      <c r="D3339" s="4" t="s">
        <v>369</v>
      </c>
      <c r="E3339" s="4"/>
      <c r="F3339" s="14" t="s">
        <v>1043</v>
      </c>
      <c r="G3339" s="5">
        <f>G3342+G3340</f>
        <v>19881.100000000002</v>
      </c>
      <c r="H3339" s="5">
        <f t="shared" ref="H3339:J3339" si="2336">H3342+H3340</f>
        <v>15254.5</v>
      </c>
      <c r="I3339" s="5">
        <f t="shared" si="2336"/>
        <v>15254.5</v>
      </c>
      <c r="J3339" s="5">
        <f t="shared" si="2336"/>
        <v>0</v>
      </c>
      <c r="K3339" s="19"/>
    </row>
    <row r="3340" spans="1:11" ht="78.75" x14ac:dyDescent="0.25">
      <c r="A3340" s="4" t="s">
        <v>360</v>
      </c>
      <c r="B3340" s="4" t="s">
        <v>34</v>
      </c>
      <c r="C3340" s="4" t="s">
        <v>55</v>
      </c>
      <c r="D3340" s="4" t="s">
        <v>369</v>
      </c>
      <c r="E3340" s="4" t="s">
        <v>22</v>
      </c>
      <c r="F3340" s="14" t="s">
        <v>557</v>
      </c>
      <c r="G3340" s="5">
        <f>G3341</f>
        <v>1865.4</v>
      </c>
      <c r="H3340" s="5">
        <f t="shared" ref="H3340:J3340" si="2337">H3341</f>
        <v>1718.9</v>
      </c>
      <c r="I3340" s="5">
        <f t="shared" si="2337"/>
        <v>1718.9</v>
      </c>
      <c r="J3340" s="5">
        <f t="shared" si="2337"/>
        <v>0</v>
      </c>
      <c r="K3340" s="19"/>
    </row>
    <row r="3341" spans="1:11" x14ac:dyDescent="0.25">
      <c r="A3341" s="4" t="s">
        <v>360</v>
      </c>
      <c r="B3341" s="4" t="s">
        <v>34</v>
      </c>
      <c r="C3341" s="4" t="s">
        <v>55</v>
      </c>
      <c r="D3341" s="4" t="s">
        <v>369</v>
      </c>
      <c r="E3341" s="4" t="s">
        <v>23</v>
      </c>
      <c r="F3341" s="14" t="s">
        <v>558</v>
      </c>
      <c r="G3341" s="5">
        <v>1865.4</v>
      </c>
      <c r="H3341" s="5">
        <v>1718.9</v>
      </c>
      <c r="I3341" s="5">
        <v>1718.9</v>
      </c>
      <c r="J3341" s="5"/>
      <c r="K3341" s="19"/>
    </row>
    <row r="3342" spans="1:11" ht="31.5" x14ac:dyDescent="0.25">
      <c r="A3342" s="4" t="s">
        <v>360</v>
      </c>
      <c r="B3342" s="4" t="s">
        <v>34</v>
      </c>
      <c r="C3342" s="4" t="s">
        <v>55</v>
      </c>
      <c r="D3342" s="4" t="s">
        <v>369</v>
      </c>
      <c r="E3342" s="4" t="s">
        <v>15</v>
      </c>
      <c r="F3342" s="14" t="s">
        <v>560</v>
      </c>
      <c r="G3342" s="5">
        <f t="shared" ref="G3342:I3342" si="2338">G3343</f>
        <v>18015.7</v>
      </c>
      <c r="H3342" s="5">
        <f t="shared" si="2338"/>
        <v>13535.6</v>
      </c>
      <c r="I3342" s="5">
        <f t="shared" si="2338"/>
        <v>13535.6</v>
      </c>
      <c r="J3342" s="5">
        <f t="shared" ref="J3342" si="2339">J3343</f>
        <v>0</v>
      </c>
      <c r="K3342" s="19"/>
    </row>
    <row r="3343" spans="1:11" ht="31.5" x14ac:dyDescent="0.25">
      <c r="A3343" s="4" t="s">
        <v>360</v>
      </c>
      <c r="B3343" s="4" t="s">
        <v>34</v>
      </c>
      <c r="C3343" s="4" t="s">
        <v>55</v>
      </c>
      <c r="D3343" s="4" t="s">
        <v>369</v>
      </c>
      <c r="E3343" s="4" t="s">
        <v>16</v>
      </c>
      <c r="F3343" s="14" t="s">
        <v>561</v>
      </c>
      <c r="G3343" s="5">
        <v>18015.7</v>
      </c>
      <c r="H3343" s="5">
        <v>13535.6</v>
      </c>
      <c r="I3343" s="5">
        <v>13535.6</v>
      </c>
      <c r="J3343" s="5"/>
      <c r="K3343" s="19"/>
    </row>
    <row r="3344" spans="1:11" s="3" customFormat="1" ht="31.5" x14ac:dyDescent="0.25">
      <c r="A3344" s="7" t="s">
        <v>376</v>
      </c>
      <c r="B3344" s="7"/>
      <c r="C3344" s="7"/>
      <c r="D3344" s="7"/>
      <c r="E3344" s="7"/>
      <c r="F3344" s="28" t="s">
        <v>508</v>
      </c>
      <c r="G3344" s="8">
        <f t="shared" ref="G3344:I3344" si="2340">G3345+G3355+G3382</f>
        <v>464873</v>
      </c>
      <c r="H3344" s="8">
        <f t="shared" si="2340"/>
        <v>449454.7</v>
      </c>
      <c r="I3344" s="8">
        <f t="shared" si="2340"/>
        <v>450603</v>
      </c>
      <c r="J3344" s="8">
        <f t="shared" ref="J3344" si="2341">J3345+J3355+J3382</f>
        <v>0</v>
      </c>
      <c r="K3344" s="17"/>
    </row>
    <row r="3345" spans="1:11" s="3" customFormat="1" x14ac:dyDescent="0.25">
      <c r="A3345" s="7" t="s">
        <v>376</v>
      </c>
      <c r="B3345" s="7" t="s">
        <v>9</v>
      </c>
      <c r="C3345" s="7"/>
      <c r="D3345" s="7"/>
      <c r="E3345" s="7"/>
      <c r="F3345" s="28" t="s">
        <v>516</v>
      </c>
      <c r="G3345" s="8">
        <f t="shared" ref="G3345:I3349" si="2342">G3346</f>
        <v>401.40000000000003</v>
      </c>
      <c r="H3345" s="8">
        <f t="shared" si="2342"/>
        <v>401.40000000000003</v>
      </c>
      <c r="I3345" s="8">
        <f t="shared" si="2342"/>
        <v>401.40000000000003</v>
      </c>
      <c r="J3345" s="8">
        <f t="shared" ref="J3345:J3349" si="2343">J3346</f>
        <v>0</v>
      </c>
      <c r="K3345" s="17"/>
    </row>
    <row r="3346" spans="1:11" s="10" customFormat="1" ht="63" x14ac:dyDescent="0.25">
      <c r="A3346" s="9" t="s">
        <v>376</v>
      </c>
      <c r="B3346" s="9" t="s">
        <v>9</v>
      </c>
      <c r="C3346" s="9" t="s">
        <v>34</v>
      </c>
      <c r="D3346" s="9"/>
      <c r="E3346" s="9"/>
      <c r="F3346" s="13" t="s">
        <v>528</v>
      </c>
      <c r="G3346" s="11">
        <f t="shared" si="2342"/>
        <v>401.40000000000003</v>
      </c>
      <c r="H3346" s="11">
        <f t="shared" si="2342"/>
        <v>401.40000000000003</v>
      </c>
      <c r="I3346" s="11">
        <f t="shared" si="2342"/>
        <v>401.40000000000003</v>
      </c>
      <c r="J3346" s="11">
        <f t="shared" si="2343"/>
        <v>0</v>
      </c>
      <c r="K3346" s="18"/>
    </row>
    <row r="3347" spans="1:11" ht="47.25" x14ac:dyDescent="0.25">
      <c r="A3347" s="4" t="s">
        <v>376</v>
      </c>
      <c r="B3347" s="4" t="s">
        <v>9</v>
      </c>
      <c r="C3347" s="4" t="s">
        <v>34</v>
      </c>
      <c r="D3347" s="4" t="s">
        <v>115</v>
      </c>
      <c r="E3347" s="4"/>
      <c r="F3347" s="14" t="s">
        <v>1199</v>
      </c>
      <c r="G3347" s="5">
        <f t="shared" si="2342"/>
        <v>401.40000000000003</v>
      </c>
      <c r="H3347" s="5">
        <f t="shared" si="2342"/>
        <v>401.40000000000003</v>
      </c>
      <c r="I3347" s="5">
        <f t="shared" si="2342"/>
        <v>401.40000000000003</v>
      </c>
      <c r="J3347" s="5">
        <f t="shared" si="2343"/>
        <v>0</v>
      </c>
      <c r="K3347" s="19"/>
    </row>
    <row r="3348" spans="1:11" ht="31.5" x14ac:dyDescent="0.25">
      <c r="A3348" s="4" t="s">
        <v>376</v>
      </c>
      <c r="B3348" s="4" t="s">
        <v>9</v>
      </c>
      <c r="C3348" s="4" t="s">
        <v>34</v>
      </c>
      <c r="D3348" s="4" t="s">
        <v>172</v>
      </c>
      <c r="E3348" s="4"/>
      <c r="F3348" s="14" t="s">
        <v>1207</v>
      </c>
      <c r="G3348" s="5">
        <f t="shared" si="2342"/>
        <v>401.40000000000003</v>
      </c>
      <c r="H3348" s="5">
        <f t="shared" si="2342"/>
        <v>401.40000000000003</v>
      </c>
      <c r="I3348" s="5">
        <f t="shared" si="2342"/>
        <v>401.40000000000003</v>
      </c>
      <c r="J3348" s="5">
        <f t="shared" si="2343"/>
        <v>0</v>
      </c>
      <c r="K3348" s="19"/>
    </row>
    <row r="3349" spans="1:11" ht="63" x14ac:dyDescent="0.25">
      <c r="A3349" s="4" t="s">
        <v>376</v>
      </c>
      <c r="B3349" s="4" t="s">
        <v>9</v>
      </c>
      <c r="C3349" s="4" t="s">
        <v>34</v>
      </c>
      <c r="D3349" s="4" t="s">
        <v>181</v>
      </c>
      <c r="E3349" s="4"/>
      <c r="F3349" s="14" t="s">
        <v>1037</v>
      </c>
      <c r="G3349" s="5">
        <f t="shared" si="2342"/>
        <v>401.40000000000003</v>
      </c>
      <c r="H3349" s="5">
        <f t="shared" si="2342"/>
        <v>401.40000000000003</v>
      </c>
      <c r="I3349" s="5">
        <f t="shared" si="2342"/>
        <v>401.40000000000003</v>
      </c>
      <c r="J3349" s="5">
        <f t="shared" si="2343"/>
        <v>0</v>
      </c>
      <c r="K3349" s="19"/>
    </row>
    <row r="3350" spans="1:11" ht="31.5" x14ac:dyDescent="0.25">
      <c r="A3350" s="4" t="s">
        <v>376</v>
      </c>
      <c r="B3350" s="4" t="s">
        <v>9</v>
      </c>
      <c r="C3350" s="4" t="s">
        <v>34</v>
      </c>
      <c r="D3350" s="4" t="s">
        <v>178</v>
      </c>
      <c r="E3350" s="4"/>
      <c r="F3350" s="14" t="s">
        <v>628</v>
      </c>
      <c r="G3350" s="5">
        <f t="shared" ref="G3350:I3350" si="2344">G3351+G3353</f>
        <v>401.40000000000003</v>
      </c>
      <c r="H3350" s="5">
        <f t="shared" si="2344"/>
        <v>401.40000000000003</v>
      </c>
      <c r="I3350" s="5">
        <f t="shared" si="2344"/>
        <v>401.40000000000003</v>
      </c>
      <c r="J3350" s="5">
        <f t="shared" ref="J3350" si="2345">J3351+J3353</f>
        <v>0</v>
      </c>
      <c r="K3350" s="19"/>
    </row>
    <row r="3351" spans="1:11" ht="78.75" x14ac:dyDescent="0.25">
      <c r="A3351" s="4" t="s">
        <v>376</v>
      </c>
      <c r="B3351" s="4" t="s">
        <v>9</v>
      </c>
      <c r="C3351" s="4" t="s">
        <v>34</v>
      </c>
      <c r="D3351" s="4" t="s">
        <v>178</v>
      </c>
      <c r="E3351" s="4" t="s">
        <v>22</v>
      </c>
      <c r="F3351" s="14" t="s">
        <v>557</v>
      </c>
      <c r="G3351" s="5">
        <f t="shared" ref="G3351:I3351" si="2346">G3352</f>
        <v>373.8</v>
      </c>
      <c r="H3351" s="5">
        <f t="shared" si="2346"/>
        <v>373.8</v>
      </c>
      <c r="I3351" s="5">
        <f t="shared" si="2346"/>
        <v>373.8</v>
      </c>
      <c r="J3351" s="5">
        <f t="shared" ref="J3351" si="2347">J3352</f>
        <v>0</v>
      </c>
      <c r="K3351" s="19"/>
    </row>
    <row r="3352" spans="1:11" ht="31.5" x14ac:dyDescent="0.25">
      <c r="A3352" s="4" t="s">
        <v>376</v>
      </c>
      <c r="B3352" s="4" t="s">
        <v>9</v>
      </c>
      <c r="C3352" s="4" t="s">
        <v>34</v>
      </c>
      <c r="D3352" s="4" t="s">
        <v>178</v>
      </c>
      <c r="E3352" s="4" t="s">
        <v>32</v>
      </c>
      <c r="F3352" s="14" t="s">
        <v>559</v>
      </c>
      <c r="G3352" s="5">
        <v>373.8</v>
      </c>
      <c r="H3352" s="5">
        <v>373.8</v>
      </c>
      <c r="I3352" s="5">
        <v>373.8</v>
      </c>
      <c r="J3352" s="5"/>
      <c r="K3352" s="19"/>
    </row>
    <row r="3353" spans="1:11" ht="31.5" x14ac:dyDescent="0.25">
      <c r="A3353" s="4" t="s">
        <v>376</v>
      </c>
      <c r="B3353" s="4" t="s">
        <v>9</v>
      </c>
      <c r="C3353" s="4" t="s">
        <v>34</v>
      </c>
      <c r="D3353" s="4" t="s">
        <v>178</v>
      </c>
      <c r="E3353" s="4" t="s">
        <v>15</v>
      </c>
      <c r="F3353" s="14" t="s">
        <v>560</v>
      </c>
      <c r="G3353" s="5">
        <f t="shared" ref="G3353:I3353" si="2348">G3354</f>
        <v>27.6</v>
      </c>
      <c r="H3353" s="5">
        <f t="shared" si="2348"/>
        <v>27.6</v>
      </c>
      <c r="I3353" s="5">
        <f t="shared" si="2348"/>
        <v>27.6</v>
      </c>
      <c r="J3353" s="5">
        <f t="shared" ref="J3353" si="2349">J3354</f>
        <v>0</v>
      </c>
      <c r="K3353" s="19"/>
    </row>
    <row r="3354" spans="1:11" ht="31.5" x14ac:dyDescent="0.25">
      <c r="A3354" s="4" t="s">
        <v>376</v>
      </c>
      <c r="B3354" s="4" t="s">
        <v>9</v>
      </c>
      <c r="C3354" s="4" t="s">
        <v>34</v>
      </c>
      <c r="D3354" s="4" t="s">
        <v>178</v>
      </c>
      <c r="E3354" s="4" t="s">
        <v>16</v>
      </c>
      <c r="F3354" s="14" t="s">
        <v>561</v>
      </c>
      <c r="G3354" s="5">
        <v>27.6</v>
      </c>
      <c r="H3354" s="5">
        <v>27.6</v>
      </c>
      <c r="I3354" s="5">
        <v>27.6</v>
      </c>
      <c r="J3354" s="5"/>
      <c r="K3354" s="19"/>
    </row>
    <row r="3355" spans="1:11" s="3" customFormat="1" x14ac:dyDescent="0.25">
      <c r="A3355" s="7" t="s">
        <v>376</v>
      </c>
      <c r="B3355" s="7" t="s">
        <v>74</v>
      </c>
      <c r="C3355" s="7"/>
      <c r="D3355" s="7"/>
      <c r="E3355" s="7"/>
      <c r="F3355" s="28" t="s">
        <v>521</v>
      </c>
      <c r="G3355" s="8">
        <f t="shared" ref="G3355:I3357" si="2350">G3356</f>
        <v>199884.2</v>
      </c>
      <c r="H3355" s="8">
        <f t="shared" si="2350"/>
        <v>199884.2</v>
      </c>
      <c r="I3355" s="8">
        <f t="shared" si="2350"/>
        <v>199884.2</v>
      </c>
      <c r="J3355" s="8">
        <f t="shared" ref="J3355:J3357" si="2351">J3356</f>
        <v>0</v>
      </c>
      <c r="K3355" s="17"/>
    </row>
    <row r="3356" spans="1:11" s="10" customFormat="1" x14ac:dyDescent="0.25">
      <c r="A3356" s="9" t="s">
        <v>376</v>
      </c>
      <c r="B3356" s="9" t="s">
        <v>74</v>
      </c>
      <c r="C3356" s="9" t="s">
        <v>74</v>
      </c>
      <c r="D3356" s="9"/>
      <c r="E3356" s="9"/>
      <c r="F3356" s="13" t="s">
        <v>547</v>
      </c>
      <c r="G3356" s="11">
        <f t="shared" si="2350"/>
        <v>199884.2</v>
      </c>
      <c r="H3356" s="11">
        <f t="shared" si="2350"/>
        <v>199884.2</v>
      </c>
      <c r="I3356" s="11">
        <f t="shared" si="2350"/>
        <v>199884.2</v>
      </c>
      <c r="J3356" s="11">
        <f t="shared" si="2351"/>
        <v>0</v>
      </c>
      <c r="K3356" s="18"/>
    </row>
    <row r="3357" spans="1:11" ht="47.25" x14ac:dyDescent="0.25">
      <c r="A3357" s="4" t="s">
        <v>376</v>
      </c>
      <c r="B3357" s="4" t="s">
        <v>74</v>
      </c>
      <c r="C3357" s="4" t="s">
        <v>74</v>
      </c>
      <c r="D3357" s="4" t="s">
        <v>115</v>
      </c>
      <c r="E3357" s="4"/>
      <c r="F3357" s="14" t="s">
        <v>1199</v>
      </c>
      <c r="G3357" s="5">
        <f t="shared" si="2350"/>
        <v>199884.2</v>
      </c>
      <c r="H3357" s="5">
        <f t="shared" si="2350"/>
        <v>199884.2</v>
      </c>
      <c r="I3357" s="5">
        <f t="shared" si="2350"/>
        <v>199884.2</v>
      </c>
      <c r="J3357" s="5">
        <f t="shared" si="2351"/>
        <v>0</v>
      </c>
      <c r="K3357" s="19"/>
    </row>
    <row r="3358" spans="1:11" ht="31.5" x14ac:dyDescent="0.25">
      <c r="A3358" s="4" t="s">
        <v>376</v>
      </c>
      <c r="B3358" s="4" t="s">
        <v>74</v>
      </c>
      <c r="C3358" s="4" t="s">
        <v>74</v>
      </c>
      <c r="D3358" s="4" t="s">
        <v>139</v>
      </c>
      <c r="E3358" s="4"/>
      <c r="F3358" s="14" t="s">
        <v>1209</v>
      </c>
      <c r="G3358" s="5">
        <f t="shared" ref="G3358:I3358" si="2352">G3359+G3367+G3376</f>
        <v>199884.2</v>
      </c>
      <c r="H3358" s="5">
        <f t="shared" si="2352"/>
        <v>199884.2</v>
      </c>
      <c r="I3358" s="5">
        <f t="shared" si="2352"/>
        <v>199884.2</v>
      </c>
      <c r="J3358" s="5">
        <f t="shared" ref="J3358" si="2353">J3359+J3367+J3376</f>
        <v>0</v>
      </c>
      <c r="K3358" s="19"/>
    </row>
    <row r="3359" spans="1:11" ht="63" x14ac:dyDescent="0.25">
      <c r="A3359" s="4" t="s">
        <v>376</v>
      </c>
      <c r="B3359" s="4" t="s">
        <v>74</v>
      </c>
      <c r="C3359" s="4" t="s">
        <v>74</v>
      </c>
      <c r="D3359" s="4" t="s">
        <v>382</v>
      </c>
      <c r="E3359" s="4"/>
      <c r="F3359" s="14" t="s">
        <v>1210</v>
      </c>
      <c r="G3359" s="5">
        <f t="shared" ref="G3359:I3359" si="2354">G3360</f>
        <v>187500</v>
      </c>
      <c r="H3359" s="5">
        <f t="shared" si="2354"/>
        <v>187500</v>
      </c>
      <c r="I3359" s="5">
        <f t="shared" si="2354"/>
        <v>187500</v>
      </c>
      <c r="J3359" s="5">
        <f t="shared" ref="J3359" si="2355">J3360</f>
        <v>0</v>
      </c>
      <c r="K3359" s="19"/>
    </row>
    <row r="3360" spans="1:11" ht="31.5" x14ac:dyDescent="0.25">
      <c r="A3360" s="4" t="s">
        <v>376</v>
      </c>
      <c r="B3360" s="4" t="s">
        <v>74</v>
      </c>
      <c r="C3360" s="4" t="s">
        <v>74</v>
      </c>
      <c r="D3360" s="4" t="s">
        <v>377</v>
      </c>
      <c r="E3360" s="4"/>
      <c r="F3360" s="14" t="s">
        <v>629</v>
      </c>
      <c r="G3360" s="5">
        <f t="shared" ref="G3360:I3360" si="2356">G3361+G3363+G3365</f>
        <v>187500</v>
      </c>
      <c r="H3360" s="5">
        <f t="shared" si="2356"/>
        <v>187500</v>
      </c>
      <c r="I3360" s="5">
        <f t="shared" si="2356"/>
        <v>187500</v>
      </c>
      <c r="J3360" s="5">
        <f t="shared" ref="J3360" si="2357">J3361+J3363+J3365</f>
        <v>0</v>
      </c>
      <c r="K3360" s="19"/>
    </row>
    <row r="3361" spans="1:11" x14ac:dyDescent="0.25">
      <c r="A3361" s="4" t="s">
        <v>376</v>
      </c>
      <c r="B3361" s="4" t="s">
        <v>74</v>
      </c>
      <c r="C3361" s="4" t="s">
        <v>74</v>
      </c>
      <c r="D3361" s="4" t="s">
        <v>377</v>
      </c>
      <c r="E3361" s="4" t="s">
        <v>136</v>
      </c>
      <c r="F3361" s="14" t="s">
        <v>562</v>
      </c>
      <c r="G3361" s="5">
        <f t="shared" ref="G3361:I3361" si="2358">G3362</f>
        <v>24669.4</v>
      </c>
      <c r="H3361" s="5">
        <f t="shared" si="2358"/>
        <v>24669.4</v>
      </c>
      <c r="I3361" s="5">
        <f t="shared" si="2358"/>
        <v>24669.4</v>
      </c>
      <c r="J3361" s="5">
        <f t="shared" ref="J3361" si="2359">J3362</f>
        <v>0</v>
      </c>
      <c r="K3361" s="19"/>
    </row>
    <row r="3362" spans="1:11" ht="31.5" x14ac:dyDescent="0.25">
      <c r="A3362" s="4" t="s">
        <v>376</v>
      </c>
      <c r="B3362" s="4" t="s">
        <v>74</v>
      </c>
      <c r="C3362" s="4" t="s">
        <v>74</v>
      </c>
      <c r="D3362" s="4" t="s">
        <v>377</v>
      </c>
      <c r="E3362" s="4" t="s">
        <v>378</v>
      </c>
      <c r="F3362" s="14" t="s">
        <v>564</v>
      </c>
      <c r="G3362" s="5">
        <v>24669.4</v>
      </c>
      <c r="H3362" s="5">
        <v>24669.4</v>
      </c>
      <c r="I3362" s="5">
        <v>24669.4</v>
      </c>
      <c r="J3362" s="5"/>
      <c r="K3362" s="19"/>
    </row>
    <row r="3363" spans="1:11" ht="31.5" x14ac:dyDescent="0.25">
      <c r="A3363" s="4" t="s">
        <v>376</v>
      </c>
      <c r="B3363" s="4" t="s">
        <v>74</v>
      </c>
      <c r="C3363" s="4" t="s">
        <v>74</v>
      </c>
      <c r="D3363" s="4" t="s">
        <v>377</v>
      </c>
      <c r="E3363" s="4" t="s">
        <v>92</v>
      </c>
      <c r="F3363" s="14" t="s">
        <v>570</v>
      </c>
      <c r="G3363" s="5">
        <f t="shared" ref="G3363:I3363" si="2360">G3364</f>
        <v>21570.3</v>
      </c>
      <c r="H3363" s="5">
        <f t="shared" si="2360"/>
        <v>21570.3</v>
      </c>
      <c r="I3363" s="5">
        <f t="shared" si="2360"/>
        <v>21570.3</v>
      </c>
      <c r="J3363" s="5">
        <f t="shared" ref="J3363" si="2361">J3364</f>
        <v>0</v>
      </c>
      <c r="K3363" s="19"/>
    </row>
    <row r="3364" spans="1:11" ht="47.25" x14ac:dyDescent="0.25">
      <c r="A3364" s="4" t="s">
        <v>376</v>
      </c>
      <c r="B3364" s="4" t="s">
        <v>74</v>
      </c>
      <c r="C3364" s="4" t="s">
        <v>74</v>
      </c>
      <c r="D3364" s="4" t="s">
        <v>377</v>
      </c>
      <c r="E3364" s="4" t="s">
        <v>89</v>
      </c>
      <c r="F3364" s="14" t="s">
        <v>573</v>
      </c>
      <c r="G3364" s="5">
        <v>21570.3</v>
      </c>
      <c r="H3364" s="5">
        <v>21570.3</v>
      </c>
      <c r="I3364" s="5">
        <v>21570.3</v>
      </c>
      <c r="J3364" s="5"/>
      <c r="K3364" s="19"/>
    </row>
    <row r="3365" spans="1:11" x14ac:dyDescent="0.25">
      <c r="A3365" s="4" t="s">
        <v>376</v>
      </c>
      <c r="B3365" s="4" t="s">
        <v>74</v>
      </c>
      <c r="C3365" s="4" t="s">
        <v>74</v>
      </c>
      <c r="D3365" s="4" t="s">
        <v>377</v>
      </c>
      <c r="E3365" s="4" t="s">
        <v>17</v>
      </c>
      <c r="F3365" s="14" t="s">
        <v>576</v>
      </c>
      <c r="G3365" s="5">
        <f t="shared" ref="G3365:I3365" si="2362">G3366</f>
        <v>141260.29999999999</v>
      </c>
      <c r="H3365" s="5">
        <f t="shared" si="2362"/>
        <v>141260.29999999999</v>
      </c>
      <c r="I3365" s="5">
        <f t="shared" si="2362"/>
        <v>141260.29999999999</v>
      </c>
      <c r="J3365" s="5">
        <f t="shared" ref="J3365" si="2363">J3366</f>
        <v>0</v>
      </c>
      <c r="K3365" s="19"/>
    </row>
    <row r="3366" spans="1:11" ht="63" x14ac:dyDescent="0.25">
      <c r="A3366" s="4" t="s">
        <v>376</v>
      </c>
      <c r="B3366" s="4" t="s">
        <v>74</v>
      </c>
      <c r="C3366" s="4" t="s">
        <v>74</v>
      </c>
      <c r="D3366" s="4" t="s">
        <v>377</v>
      </c>
      <c r="E3366" s="4" t="s">
        <v>205</v>
      </c>
      <c r="F3366" s="14" t="s">
        <v>577</v>
      </c>
      <c r="G3366" s="5">
        <v>141260.29999999999</v>
      </c>
      <c r="H3366" s="5">
        <v>141260.29999999999</v>
      </c>
      <c r="I3366" s="5">
        <v>141260.29999999999</v>
      </c>
      <c r="J3366" s="5"/>
      <c r="K3366" s="19"/>
    </row>
    <row r="3367" spans="1:11" ht="47.25" x14ac:dyDescent="0.25">
      <c r="A3367" s="4" t="s">
        <v>376</v>
      </c>
      <c r="B3367" s="4" t="s">
        <v>74</v>
      </c>
      <c r="C3367" s="4" t="s">
        <v>74</v>
      </c>
      <c r="D3367" s="4" t="s">
        <v>140</v>
      </c>
      <c r="E3367" s="4"/>
      <c r="F3367" s="14" t="s">
        <v>1211</v>
      </c>
      <c r="G3367" s="5">
        <f t="shared" ref="G3367:I3367" si="2364">G3368+G3371</f>
        <v>3662.2</v>
      </c>
      <c r="H3367" s="5">
        <f t="shared" si="2364"/>
        <v>3662.2</v>
      </c>
      <c r="I3367" s="5">
        <f t="shared" si="2364"/>
        <v>3662.2</v>
      </c>
      <c r="J3367" s="5">
        <f t="shared" ref="J3367" si="2365">J3368+J3371</f>
        <v>0</v>
      </c>
      <c r="K3367" s="19"/>
    </row>
    <row r="3368" spans="1:11" ht="31.5" x14ac:dyDescent="0.25">
      <c r="A3368" s="4" t="s">
        <v>376</v>
      </c>
      <c r="B3368" s="4" t="s">
        <v>74</v>
      </c>
      <c r="C3368" s="4" t="s">
        <v>74</v>
      </c>
      <c r="D3368" s="4" t="s">
        <v>379</v>
      </c>
      <c r="E3368" s="4"/>
      <c r="F3368" s="14" t="s">
        <v>630</v>
      </c>
      <c r="G3368" s="5">
        <f t="shared" ref="G3368:I3369" si="2366">G3369</f>
        <v>92.5</v>
      </c>
      <c r="H3368" s="5">
        <f t="shared" si="2366"/>
        <v>92.5</v>
      </c>
      <c r="I3368" s="5">
        <f t="shared" si="2366"/>
        <v>92.5</v>
      </c>
      <c r="J3368" s="5">
        <f t="shared" ref="J3368:J3369" si="2367">J3369</f>
        <v>0</v>
      </c>
      <c r="K3368" s="19"/>
    </row>
    <row r="3369" spans="1:11" ht="31.5" x14ac:dyDescent="0.25">
      <c r="A3369" s="4" t="s">
        <v>376</v>
      </c>
      <c r="B3369" s="4" t="s">
        <v>74</v>
      </c>
      <c r="C3369" s="4" t="s">
        <v>74</v>
      </c>
      <c r="D3369" s="4" t="s">
        <v>379</v>
      </c>
      <c r="E3369" s="4" t="s">
        <v>15</v>
      </c>
      <c r="F3369" s="14" t="s">
        <v>560</v>
      </c>
      <c r="G3369" s="5">
        <f t="shared" si="2366"/>
        <v>92.5</v>
      </c>
      <c r="H3369" s="5">
        <f t="shared" si="2366"/>
        <v>92.5</v>
      </c>
      <c r="I3369" s="5">
        <f t="shared" si="2366"/>
        <v>92.5</v>
      </c>
      <c r="J3369" s="5">
        <f t="shared" si="2367"/>
        <v>0</v>
      </c>
      <c r="K3369" s="19"/>
    </row>
    <row r="3370" spans="1:11" ht="31.5" x14ac:dyDescent="0.25">
      <c r="A3370" s="4" t="s">
        <v>376</v>
      </c>
      <c r="B3370" s="4" t="s">
        <v>74</v>
      </c>
      <c r="C3370" s="4" t="s">
        <v>74</v>
      </c>
      <c r="D3370" s="4" t="s">
        <v>379</v>
      </c>
      <c r="E3370" s="4" t="s">
        <v>16</v>
      </c>
      <c r="F3370" s="14" t="s">
        <v>561</v>
      </c>
      <c r="G3370" s="5">
        <v>92.5</v>
      </c>
      <c r="H3370" s="5">
        <v>92.5</v>
      </c>
      <c r="I3370" s="5">
        <v>92.5</v>
      </c>
      <c r="J3370" s="5"/>
      <c r="K3370" s="19"/>
    </row>
    <row r="3371" spans="1:11" ht="63" x14ac:dyDescent="0.25">
      <c r="A3371" s="4" t="s">
        <v>376</v>
      </c>
      <c r="B3371" s="4" t="s">
        <v>74</v>
      </c>
      <c r="C3371" s="4" t="s">
        <v>74</v>
      </c>
      <c r="D3371" s="4" t="s">
        <v>380</v>
      </c>
      <c r="E3371" s="4"/>
      <c r="F3371" s="14" t="s">
        <v>912</v>
      </c>
      <c r="G3371" s="5">
        <f>G3374+G3372</f>
        <v>3569.7</v>
      </c>
      <c r="H3371" s="5">
        <f t="shared" ref="H3371:J3371" si="2368">H3374+H3372</f>
        <v>3569.7</v>
      </c>
      <c r="I3371" s="5">
        <f t="shared" si="2368"/>
        <v>3569.7</v>
      </c>
      <c r="J3371" s="5">
        <f t="shared" si="2368"/>
        <v>0</v>
      </c>
      <c r="K3371" s="19"/>
    </row>
    <row r="3372" spans="1:11" ht="31.5" x14ac:dyDescent="0.25">
      <c r="A3372" s="4" t="s">
        <v>376</v>
      </c>
      <c r="B3372" s="4" t="s">
        <v>74</v>
      </c>
      <c r="C3372" s="4" t="s">
        <v>74</v>
      </c>
      <c r="D3372" s="4" t="s">
        <v>380</v>
      </c>
      <c r="E3372" s="4" t="s">
        <v>92</v>
      </c>
      <c r="F3372" s="14" t="s">
        <v>570</v>
      </c>
      <c r="G3372" s="5">
        <f>G3373</f>
        <v>1978.2</v>
      </c>
      <c r="H3372" s="5">
        <f t="shared" ref="H3372:J3372" si="2369">H3373</f>
        <v>1978.2</v>
      </c>
      <c r="I3372" s="5">
        <f t="shared" si="2369"/>
        <v>1978.2</v>
      </c>
      <c r="J3372" s="5">
        <f t="shared" si="2369"/>
        <v>0</v>
      </c>
      <c r="K3372" s="19"/>
    </row>
    <row r="3373" spans="1:11" ht="47.25" x14ac:dyDescent="0.25">
      <c r="A3373" s="4" t="s">
        <v>376</v>
      </c>
      <c r="B3373" s="4" t="s">
        <v>74</v>
      </c>
      <c r="C3373" s="4" t="s">
        <v>74</v>
      </c>
      <c r="D3373" s="4" t="s">
        <v>380</v>
      </c>
      <c r="E3373" s="4" t="s">
        <v>89</v>
      </c>
      <c r="F3373" s="14" t="s">
        <v>573</v>
      </c>
      <c r="G3373" s="5">
        <v>1978.2</v>
      </c>
      <c r="H3373" s="5">
        <v>1978.2</v>
      </c>
      <c r="I3373" s="5">
        <v>1978.2</v>
      </c>
      <c r="J3373" s="5"/>
      <c r="K3373" s="19"/>
    </row>
    <row r="3374" spans="1:11" x14ac:dyDescent="0.25">
      <c r="A3374" s="4" t="s">
        <v>376</v>
      </c>
      <c r="B3374" s="4" t="s">
        <v>74</v>
      </c>
      <c r="C3374" s="4" t="s">
        <v>74</v>
      </c>
      <c r="D3374" s="4" t="s">
        <v>380</v>
      </c>
      <c r="E3374" s="4" t="s">
        <v>17</v>
      </c>
      <c r="F3374" s="14" t="s">
        <v>576</v>
      </c>
      <c r="G3374" s="5">
        <f t="shared" ref="G3374:I3374" si="2370">G3375</f>
        <v>1591.5</v>
      </c>
      <c r="H3374" s="5">
        <f t="shared" si="2370"/>
        <v>1591.5</v>
      </c>
      <c r="I3374" s="5">
        <f t="shared" si="2370"/>
        <v>1591.5</v>
      </c>
      <c r="J3374" s="5">
        <f t="shared" ref="J3374" si="2371">J3375</f>
        <v>0</v>
      </c>
      <c r="K3374" s="19"/>
    </row>
    <row r="3375" spans="1:11" ht="63" x14ac:dyDescent="0.25">
      <c r="A3375" s="4" t="s">
        <v>376</v>
      </c>
      <c r="B3375" s="4" t="s">
        <v>74</v>
      </c>
      <c r="C3375" s="4" t="s">
        <v>74</v>
      </c>
      <c r="D3375" s="4" t="s">
        <v>380</v>
      </c>
      <c r="E3375" s="4" t="s">
        <v>205</v>
      </c>
      <c r="F3375" s="14" t="s">
        <v>577</v>
      </c>
      <c r="G3375" s="5">
        <v>1591.5</v>
      </c>
      <c r="H3375" s="5">
        <v>1591.5</v>
      </c>
      <c r="I3375" s="5">
        <v>1591.5</v>
      </c>
      <c r="J3375" s="5"/>
      <c r="K3375" s="19"/>
    </row>
    <row r="3376" spans="1:11" ht="47.25" x14ac:dyDescent="0.25">
      <c r="A3376" s="4" t="s">
        <v>376</v>
      </c>
      <c r="B3376" s="4" t="s">
        <v>74</v>
      </c>
      <c r="C3376" s="4" t="s">
        <v>74</v>
      </c>
      <c r="D3376" s="4" t="s">
        <v>383</v>
      </c>
      <c r="E3376" s="4"/>
      <c r="F3376" s="14" t="s">
        <v>1212</v>
      </c>
      <c r="G3376" s="5">
        <f t="shared" ref="G3376:I3376" si="2372">G3377</f>
        <v>8722</v>
      </c>
      <c r="H3376" s="5">
        <f t="shared" si="2372"/>
        <v>8722</v>
      </c>
      <c r="I3376" s="5">
        <f t="shared" si="2372"/>
        <v>8722</v>
      </c>
      <c r="J3376" s="5">
        <f t="shared" ref="J3376" si="2373">J3377</f>
        <v>0</v>
      </c>
      <c r="K3376" s="19"/>
    </row>
    <row r="3377" spans="1:11" ht="47.25" x14ac:dyDescent="0.25">
      <c r="A3377" s="4" t="s">
        <v>376</v>
      </c>
      <c r="B3377" s="4" t="s">
        <v>74</v>
      </c>
      <c r="C3377" s="4" t="s">
        <v>74</v>
      </c>
      <c r="D3377" s="4" t="s">
        <v>381</v>
      </c>
      <c r="E3377" s="4"/>
      <c r="F3377" s="14" t="s">
        <v>765</v>
      </c>
      <c r="G3377" s="5">
        <f t="shared" ref="G3377:I3377" si="2374">G3378+G3380</f>
        <v>8722</v>
      </c>
      <c r="H3377" s="5">
        <f t="shared" si="2374"/>
        <v>8722</v>
      </c>
      <c r="I3377" s="5">
        <f t="shared" si="2374"/>
        <v>8722</v>
      </c>
      <c r="J3377" s="5">
        <f t="shared" ref="J3377" si="2375">J3378+J3380</f>
        <v>0</v>
      </c>
      <c r="K3377" s="19"/>
    </row>
    <row r="3378" spans="1:11" ht="31.5" x14ac:dyDescent="0.25">
      <c r="A3378" s="4" t="s">
        <v>376</v>
      </c>
      <c r="B3378" s="4" t="s">
        <v>74</v>
      </c>
      <c r="C3378" s="4" t="s">
        <v>74</v>
      </c>
      <c r="D3378" s="4" t="s">
        <v>381</v>
      </c>
      <c r="E3378" s="4" t="s">
        <v>92</v>
      </c>
      <c r="F3378" s="14" t="s">
        <v>570</v>
      </c>
      <c r="G3378" s="5">
        <f t="shared" ref="G3378:I3378" si="2376">G3379</f>
        <v>1314.1</v>
      </c>
      <c r="H3378" s="5">
        <f t="shared" si="2376"/>
        <v>1314.1</v>
      </c>
      <c r="I3378" s="5">
        <f t="shared" si="2376"/>
        <v>1314.1</v>
      </c>
      <c r="J3378" s="5">
        <f t="shared" ref="J3378" si="2377">J3379</f>
        <v>0</v>
      </c>
      <c r="K3378" s="19"/>
    </row>
    <row r="3379" spans="1:11" ht="47.25" x14ac:dyDescent="0.25">
      <c r="A3379" s="4" t="s">
        <v>376</v>
      </c>
      <c r="B3379" s="4" t="s">
        <v>74</v>
      </c>
      <c r="C3379" s="4" t="s">
        <v>74</v>
      </c>
      <c r="D3379" s="4" t="s">
        <v>381</v>
      </c>
      <c r="E3379" s="4" t="s">
        <v>89</v>
      </c>
      <c r="F3379" s="14" t="s">
        <v>573</v>
      </c>
      <c r="G3379" s="5">
        <v>1314.1</v>
      </c>
      <c r="H3379" s="5">
        <v>1314.1</v>
      </c>
      <c r="I3379" s="5">
        <v>1314.1</v>
      </c>
      <c r="J3379" s="5"/>
      <c r="K3379" s="19"/>
    </row>
    <row r="3380" spans="1:11" x14ac:dyDescent="0.25">
      <c r="A3380" s="4" t="s">
        <v>376</v>
      </c>
      <c r="B3380" s="4" t="s">
        <v>74</v>
      </c>
      <c r="C3380" s="4" t="s">
        <v>74</v>
      </c>
      <c r="D3380" s="4" t="s">
        <v>381</v>
      </c>
      <c r="E3380" s="4" t="s">
        <v>17</v>
      </c>
      <c r="F3380" s="14" t="s">
        <v>576</v>
      </c>
      <c r="G3380" s="5">
        <f t="shared" ref="G3380:I3380" si="2378">G3381</f>
        <v>7407.9</v>
      </c>
      <c r="H3380" s="5">
        <f t="shared" si="2378"/>
        <v>7407.9</v>
      </c>
      <c r="I3380" s="5">
        <f t="shared" si="2378"/>
        <v>7407.9</v>
      </c>
      <c r="J3380" s="5">
        <f t="shared" ref="J3380" si="2379">J3381</f>
        <v>0</v>
      </c>
      <c r="K3380" s="19"/>
    </row>
    <row r="3381" spans="1:11" ht="63" x14ac:dyDescent="0.25">
      <c r="A3381" s="4" t="s">
        <v>376</v>
      </c>
      <c r="B3381" s="4" t="s">
        <v>74</v>
      </c>
      <c r="C3381" s="4" t="s">
        <v>74</v>
      </c>
      <c r="D3381" s="4" t="s">
        <v>381</v>
      </c>
      <c r="E3381" s="4" t="s">
        <v>205</v>
      </c>
      <c r="F3381" s="14" t="s">
        <v>577</v>
      </c>
      <c r="G3381" s="5">
        <v>7407.9</v>
      </c>
      <c r="H3381" s="5">
        <v>7407.9</v>
      </c>
      <c r="I3381" s="5">
        <v>7407.9</v>
      </c>
      <c r="J3381" s="5"/>
      <c r="K3381" s="19"/>
    </row>
    <row r="3382" spans="1:11" s="3" customFormat="1" x14ac:dyDescent="0.25">
      <c r="A3382" s="7" t="s">
        <v>376</v>
      </c>
      <c r="B3382" s="7" t="s">
        <v>165</v>
      </c>
      <c r="C3382" s="7"/>
      <c r="D3382" s="7"/>
      <c r="E3382" s="7"/>
      <c r="F3382" s="28" t="s">
        <v>524</v>
      </c>
      <c r="G3382" s="8">
        <f t="shared" ref="G3382:I3382" si="2380">G3383+G3391+G3411</f>
        <v>264587.40000000002</v>
      </c>
      <c r="H3382" s="8">
        <f t="shared" si="2380"/>
        <v>249169.1</v>
      </c>
      <c r="I3382" s="8">
        <f t="shared" si="2380"/>
        <v>250317.4</v>
      </c>
      <c r="J3382" s="8">
        <f t="shared" ref="J3382" si="2381">J3383+J3391+J3411</f>
        <v>0</v>
      </c>
      <c r="K3382" s="17"/>
    </row>
    <row r="3383" spans="1:11" s="10" customFormat="1" x14ac:dyDescent="0.25">
      <c r="A3383" s="9" t="s">
        <v>376</v>
      </c>
      <c r="B3383" s="9" t="s">
        <v>165</v>
      </c>
      <c r="C3383" s="9" t="s">
        <v>9</v>
      </c>
      <c r="D3383" s="9"/>
      <c r="E3383" s="9"/>
      <c r="F3383" s="13" t="s">
        <v>552</v>
      </c>
      <c r="G3383" s="11">
        <f t="shared" ref="G3383:I3385" si="2382">G3384</f>
        <v>111084.2</v>
      </c>
      <c r="H3383" s="11">
        <f t="shared" si="2382"/>
        <v>103851.7</v>
      </c>
      <c r="I3383" s="11">
        <f t="shared" si="2382"/>
        <v>105000</v>
      </c>
      <c r="J3383" s="11">
        <f t="shared" ref="J3383:J3385" si="2383">J3384</f>
        <v>0</v>
      </c>
      <c r="K3383" s="18"/>
    </row>
    <row r="3384" spans="1:11" ht="31.5" x14ac:dyDescent="0.25">
      <c r="A3384" s="4" t="s">
        <v>376</v>
      </c>
      <c r="B3384" s="4" t="s">
        <v>165</v>
      </c>
      <c r="C3384" s="4" t="s">
        <v>9</v>
      </c>
      <c r="D3384" s="4" t="s">
        <v>26</v>
      </c>
      <c r="E3384" s="4"/>
      <c r="F3384" s="14" t="s">
        <v>847</v>
      </c>
      <c r="G3384" s="5">
        <f t="shared" si="2382"/>
        <v>111084.2</v>
      </c>
      <c r="H3384" s="5">
        <f t="shared" si="2382"/>
        <v>103851.7</v>
      </c>
      <c r="I3384" s="5">
        <f t="shared" si="2382"/>
        <v>105000</v>
      </c>
      <c r="J3384" s="5">
        <f t="shared" si="2383"/>
        <v>0</v>
      </c>
      <c r="K3384" s="19"/>
    </row>
    <row r="3385" spans="1:11" x14ac:dyDescent="0.25">
      <c r="A3385" s="4" t="s">
        <v>376</v>
      </c>
      <c r="B3385" s="4" t="s">
        <v>165</v>
      </c>
      <c r="C3385" s="4" t="s">
        <v>9</v>
      </c>
      <c r="D3385" s="4" t="s">
        <v>27</v>
      </c>
      <c r="E3385" s="4"/>
      <c r="F3385" s="14" t="s">
        <v>856</v>
      </c>
      <c r="G3385" s="5">
        <f t="shared" si="2382"/>
        <v>111084.2</v>
      </c>
      <c r="H3385" s="5">
        <f t="shared" si="2382"/>
        <v>103851.7</v>
      </c>
      <c r="I3385" s="5">
        <f t="shared" si="2382"/>
        <v>105000</v>
      </c>
      <c r="J3385" s="5">
        <f t="shared" si="2383"/>
        <v>0</v>
      </c>
      <c r="K3385" s="19"/>
    </row>
    <row r="3386" spans="1:11" ht="47.25" x14ac:dyDescent="0.25">
      <c r="A3386" s="4" t="s">
        <v>376</v>
      </c>
      <c r="B3386" s="4" t="s">
        <v>165</v>
      </c>
      <c r="C3386" s="4" t="s">
        <v>9</v>
      </c>
      <c r="D3386" s="4" t="s">
        <v>384</v>
      </c>
      <c r="E3386" s="4"/>
      <c r="F3386" s="14" t="s">
        <v>873</v>
      </c>
      <c r="G3386" s="5">
        <f t="shared" ref="G3386:I3386" si="2384">G3387+G3389</f>
        <v>111084.2</v>
      </c>
      <c r="H3386" s="5">
        <f t="shared" si="2384"/>
        <v>103851.7</v>
      </c>
      <c r="I3386" s="5">
        <f t="shared" si="2384"/>
        <v>105000</v>
      </c>
      <c r="J3386" s="5">
        <f t="shared" ref="J3386" si="2385">J3387+J3389</f>
        <v>0</v>
      </c>
      <c r="K3386" s="19"/>
    </row>
    <row r="3387" spans="1:11" ht="31.5" x14ac:dyDescent="0.25">
      <c r="A3387" s="4" t="s">
        <v>376</v>
      </c>
      <c r="B3387" s="4" t="s">
        <v>165</v>
      </c>
      <c r="C3387" s="4" t="s">
        <v>9</v>
      </c>
      <c r="D3387" s="4" t="s">
        <v>384</v>
      </c>
      <c r="E3387" s="4" t="s">
        <v>15</v>
      </c>
      <c r="F3387" s="14" t="s">
        <v>560</v>
      </c>
      <c r="G3387" s="5">
        <f t="shared" ref="G3387:I3387" si="2386">G3388</f>
        <v>552.70000000000005</v>
      </c>
      <c r="H3387" s="5">
        <f t="shared" si="2386"/>
        <v>516.70000000000005</v>
      </c>
      <c r="I3387" s="5">
        <f t="shared" si="2386"/>
        <v>522.4</v>
      </c>
      <c r="J3387" s="5">
        <f t="shared" ref="J3387" si="2387">J3388</f>
        <v>0</v>
      </c>
      <c r="K3387" s="19"/>
    </row>
    <row r="3388" spans="1:11" ht="31.5" x14ac:dyDescent="0.25">
      <c r="A3388" s="4" t="s">
        <v>376</v>
      </c>
      <c r="B3388" s="4" t="s">
        <v>165</v>
      </c>
      <c r="C3388" s="4" t="s">
        <v>9</v>
      </c>
      <c r="D3388" s="4" t="s">
        <v>384</v>
      </c>
      <c r="E3388" s="4" t="s">
        <v>16</v>
      </c>
      <c r="F3388" s="14" t="s">
        <v>561</v>
      </c>
      <c r="G3388" s="5">
        <v>552.70000000000005</v>
      </c>
      <c r="H3388" s="5">
        <v>516.70000000000005</v>
      </c>
      <c r="I3388" s="5">
        <v>522.4</v>
      </c>
      <c r="J3388" s="5"/>
      <c r="K3388" s="19"/>
    </row>
    <row r="3389" spans="1:11" x14ac:dyDescent="0.25">
      <c r="A3389" s="4" t="s">
        <v>376</v>
      </c>
      <c r="B3389" s="4" t="s">
        <v>165</v>
      </c>
      <c r="C3389" s="4" t="s">
        <v>9</v>
      </c>
      <c r="D3389" s="4" t="s">
        <v>384</v>
      </c>
      <c r="E3389" s="4" t="s">
        <v>136</v>
      </c>
      <c r="F3389" s="14" t="s">
        <v>562</v>
      </c>
      <c r="G3389" s="5">
        <f t="shared" ref="G3389:I3389" si="2388">G3390</f>
        <v>110531.5</v>
      </c>
      <c r="H3389" s="5">
        <f t="shared" si="2388"/>
        <v>103335</v>
      </c>
      <c r="I3389" s="5">
        <f t="shared" si="2388"/>
        <v>104477.6</v>
      </c>
      <c r="J3389" s="5">
        <f t="shared" ref="J3389" si="2389">J3390</f>
        <v>0</v>
      </c>
      <c r="K3389" s="19"/>
    </row>
    <row r="3390" spans="1:11" ht="31.5" x14ac:dyDescent="0.25">
      <c r="A3390" s="4" t="s">
        <v>376</v>
      </c>
      <c r="B3390" s="4" t="s">
        <v>165</v>
      </c>
      <c r="C3390" s="4" t="s">
        <v>9</v>
      </c>
      <c r="D3390" s="4" t="s">
        <v>384</v>
      </c>
      <c r="E3390" s="4" t="s">
        <v>378</v>
      </c>
      <c r="F3390" s="14" t="s">
        <v>564</v>
      </c>
      <c r="G3390" s="5">
        <v>110531.5</v>
      </c>
      <c r="H3390" s="5">
        <v>103335</v>
      </c>
      <c r="I3390" s="5">
        <v>104477.6</v>
      </c>
      <c r="J3390" s="5"/>
      <c r="K3390" s="19"/>
    </row>
    <row r="3391" spans="1:11" s="10" customFormat="1" x14ac:dyDescent="0.25">
      <c r="A3391" s="9" t="s">
        <v>376</v>
      </c>
      <c r="B3391" s="9" t="s">
        <v>165</v>
      </c>
      <c r="C3391" s="9" t="s">
        <v>81</v>
      </c>
      <c r="D3391" s="9"/>
      <c r="E3391" s="9"/>
      <c r="F3391" s="13" t="s">
        <v>553</v>
      </c>
      <c r="G3391" s="11">
        <f t="shared" ref="G3391:I3392" si="2390">G3392</f>
        <v>67356.099999999991</v>
      </c>
      <c r="H3391" s="11">
        <f t="shared" si="2390"/>
        <v>62758.400000000001</v>
      </c>
      <c r="I3391" s="11">
        <f t="shared" si="2390"/>
        <v>62758.400000000001</v>
      </c>
      <c r="J3391" s="11">
        <f t="shared" ref="J3391:J3392" si="2391">J3392</f>
        <v>0</v>
      </c>
      <c r="K3391" s="18"/>
    </row>
    <row r="3392" spans="1:11" ht="47.25" x14ac:dyDescent="0.25">
      <c r="A3392" s="4" t="s">
        <v>376</v>
      </c>
      <c r="B3392" s="4" t="s">
        <v>165</v>
      </c>
      <c r="C3392" s="4" t="s">
        <v>81</v>
      </c>
      <c r="D3392" s="4" t="s">
        <v>115</v>
      </c>
      <c r="E3392" s="4"/>
      <c r="F3392" s="14" t="s">
        <v>1199</v>
      </c>
      <c r="G3392" s="5">
        <f t="shared" si="2390"/>
        <v>67356.099999999991</v>
      </c>
      <c r="H3392" s="5">
        <f t="shared" si="2390"/>
        <v>62758.400000000001</v>
      </c>
      <c r="I3392" s="5">
        <f t="shared" si="2390"/>
        <v>62758.400000000001</v>
      </c>
      <c r="J3392" s="5">
        <f t="shared" si="2391"/>
        <v>0</v>
      </c>
      <c r="K3392" s="19"/>
    </row>
    <row r="3393" spans="1:11" ht="63" x14ac:dyDescent="0.25">
      <c r="A3393" s="4" t="s">
        <v>376</v>
      </c>
      <c r="B3393" s="4" t="s">
        <v>165</v>
      </c>
      <c r="C3393" s="4" t="s">
        <v>81</v>
      </c>
      <c r="D3393" s="4" t="s">
        <v>163</v>
      </c>
      <c r="E3393" s="4"/>
      <c r="F3393" s="14" t="s">
        <v>1200</v>
      </c>
      <c r="G3393" s="5">
        <f t="shared" ref="G3393:I3393" si="2392">G3394+G3407</f>
        <v>67356.099999999991</v>
      </c>
      <c r="H3393" s="5">
        <f t="shared" si="2392"/>
        <v>62758.400000000001</v>
      </c>
      <c r="I3393" s="5">
        <f t="shared" si="2392"/>
        <v>62758.400000000001</v>
      </c>
      <c r="J3393" s="5">
        <f t="shared" ref="J3393" si="2393">J3394+J3407</f>
        <v>0</v>
      </c>
      <c r="K3393" s="19"/>
    </row>
    <row r="3394" spans="1:11" ht="47.25" x14ac:dyDescent="0.25">
      <c r="A3394" s="4" t="s">
        <v>376</v>
      </c>
      <c r="B3394" s="4" t="s">
        <v>165</v>
      </c>
      <c r="C3394" s="4" t="s">
        <v>81</v>
      </c>
      <c r="D3394" s="4" t="s">
        <v>167</v>
      </c>
      <c r="E3394" s="4"/>
      <c r="F3394" s="14" t="s">
        <v>1201</v>
      </c>
      <c r="G3394" s="5">
        <f t="shared" ref="G3394:I3394" si="2394">G3395+G3398+G3404+G3401</f>
        <v>67068.7</v>
      </c>
      <c r="H3394" s="5">
        <f t="shared" si="2394"/>
        <v>62471</v>
      </c>
      <c r="I3394" s="5">
        <f t="shared" si="2394"/>
        <v>62471</v>
      </c>
      <c r="J3394" s="5">
        <f t="shared" ref="J3394" si="2395">J3395+J3398+J3404+J3401</f>
        <v>0</v>
      </c>
      <c r="K3394" s="19"/>
    </row>
    <row r="3395" spans="1:11" ht="94.5" x14ac:dyDescent="0.25">
      <c r="A3395" s="4" t="s">
        <v>376</v>
      </c>
      <c r="B3395" s="4" t="s">
        <v>165</v>
      </c>
      <c r="C3395" s="4" t="s">
        <v>81</v>
      </c>
      <c r="D3395" s="4" t="s">
        <v>385</v>
      </c>
      <c r="E3395" s="4"/>
      <c r="F3395" s="14" t="s">
        <v>621</v>
      </c>
      <c r="G3395" s="5">
        <f t="shared" ref="G3395:I3396" si="2396">G3396</f>
        <v>9673.7999999999993</v>
      </c>
      <c r="H3395" s="5">
        <f t="shared" si="2396"/>
        <v>9673.7999999999993</v>
      </c>
      <c r="I3395" s="5">
        <f t="shared" si="2396"/>
        <v>9673.7999999999993</v>
      </c>
      <c r="J3395" s="5">
        <f t="shared" ref="J3395:J3396" si="2397">J3396</f>
        <v>0</v>
      </c>
      <c r="K3395" s="19"/>
    </row>
    <row r="3396" spans="1:11" x14ac:dyDescent="0.25">
      <c r="A3396" s="4" t="s">
        <v>376</v>
      </c>
      <c r="B3396" s="4" t="s">
        <v>165</v>
      </c>
      <c r="C3396" s="4" t="s">
        <v>81</v>
      </c>
      <c r="D3396" s="4" t="s">
        <v>385</v>
      </c>
      <c r="E3396" s="4" t="s">
        <v>136</v>
      </c>
      <c r="F3396" s="14" t="s">
        <v>562</v>
      </c>
      <c r="G3396" s="5">
        <f t="shared" si="2396"/>
        <v>9673.7999999999993</v>
      </c>
      <c r="H3396" s="5">
        <f t="shared" si="2396"/>
        <v>9673.7999999999993</v>
      </c>
      <c r="I3396" s="5">
        <f t="shared" si="2396"/>
        <v>9673.7999999999993</v>
      </c>
      <c r="J3396" s="5">
        <f t="shared" si="2397"/>
        <v>0</v>
      </c>
      <c r="K3396" s="19"/>
    </row>
    <row r="3397" spans="1:11" ht="31.5" x14ac:dyDescent="0.25">
      <c r="A3397" s="4" t="s">
        <v>376</v>
      </c>
      <c r="B3397" s="4" t="s">
        <v>165</v>
      </c>
      <c r="C3397" s="4" t="s">
        <v>81</v>
      </c>
      <c r="D3397" s="4" t="s">
        <v>385</v>
      </c>
      <c r="E3397" s="4" t="s">
        <v>386</v>
      </c>
      <c r="F3397" s="14" t="s">
        <v>563</v>
      </c>
      <c r="G3397" s="5">
        <v>9673.7999999999993</v>
      </c>
      <c r="H3397" s="5">
        <v>9673.7999999999993</v>
      </c>
      <c r="I3397" s="5">
        <v>9673.7999999999993</v>
      </c>
      <c r="J3397" s="5"/>
      <c r="K3397" s="19"/>
    </row>
    <row r="3398" spans="1:11" ht="63" x14ac:dyDescent="0.25">
      <c r="A3398" s="4" t="s">
        <v>376</v>
      </c>
      <c r="B3398" s="4" t="s">
        <v>165</v>
      </c>
      <c r="C3398" s="4" t="s">
        <v>81</v>
      </c>
      <c r="D3398" s="4" t="s">
        <v>387</v>
      </c>
      <c r="E3398" s="4"/>
      <c r="F3398" s="14" t="s">
        <v>622</v>
      </c>
      <c r="G3398" s="5">
        <f t="shared" ref="G3398:I3399" si="2398">G3399</f>
        <v>2797.2</v>
      </c>
      <c r="H3398" s="5">
        <f t="shared" si="2398"/>
        <v>2797.2</v>
      </c>
      <c r="I3398" s="5">
        <f t="shared" si="2398"/>
        <v>2797.2</v>
      </c>
      <c r="J3398" s="5">
        <f t="shared" ref="J3398:J3399" si="2399">J3399</f>
        <v>0</v>
      </c>
      <c r="K3398" s="19"/>
    </row>
    <row r="3399" spans="1:11" x14ac:dyDescent="0.25">
      <c r="A3399" s="4" t="s">
        <v>376</v>
      </c>
      <c r="B3399" s="4" t="s">
        <v>165</v>
      </c>
      <c r="C3399" s="4" t="s">
        <v>81</v>
      </c>
      <c r="D3399" s="4" t="s">
        <v>387</v>
      </c>
      <c r="E3399" s="4" t="s">
        <v>136</v>
      </c>
      <c r="F3399" s="14" t="s">
        <v>562</v>
      </c>
      <c r="G3399" s="5">
        <f t="shared" si="2398"/>
        <v>2797.2</v>
      </c>
      <c r="H3399" s="5">
        <f t="shared" si="2398"/>
        <v>2797.2</v>
      </c>
      <c r="I3399" s="5">
        <f t="shared" si="2398"/>
        <v>2797.2</v>
      </c>
      <c r="J3399" s="5">
        <f t="shared" si="2399"/>
        <v>0</v>
      </c>
      <c r="K3399" s="19"/>
    </row>
    <row r="3400" spans="1:11" ht="31.5" x14ac:dyDescent="0.25">
      <c r="A3400" s="4" t="s">
        <v>376</v>
      </c>
      <c r="B3400" s="4" t="s">
        <v>165</v>
      </c>
      <c r="C3400" s="4" t="s">
        <v>81</v>
      </c>
      <c r="D3400" s="4" t="s">
        <v>387</v>
      </c>
      <c r="E3400" s="4" t="s">
        <v>386</v>
      </c>
      <c r="F3400" s="14" t="s">
        <v>563</v>
      </c>
      <c r="G3400" s="5">
        <v>2797.2</v>
      </c>
      <c r="H3400" s="5">
        <v>2797.2</v>
      </c>
      <c r="I3400" s="5">
        <v>2797.2</v>
      </c>
      <c r="J3400" s="5"/>
      <c r="K3400" s="19"/>
    </row>
    <row r="3401" spans="1:11" ht="47.25" x14ac:dyDescent="0.25">
      <c r="A3401" s="4" t="s">
        <v>376</v>
      </c>
      <c r="B3401" s="4" t="s">
        <v>165</v>
      </c>
      <c r="C3401" s="4" t="s">
        <v>81</v>
      </c>
      <c r="D3401" s="4" t="s">
        <v>993</v>
      </c>
      <c r="E3401" s="4"/>
      <c r="F3401" s="14" t="s">
        <v>1036</v>
      </c>
      <c r="G3401" s="5">
        <f t="shared" ref="G3401:I3402" si="2400">G3402</f>
        <v>50000</v>
      </c>
      <c r="H3401" s="5">
        <f t="shared" si="2400"/>
        <v>50000</v>
      </c>
      <c r="I3401" s="5">
        <f t="shared" si="2400"/>
        <v>50000</v>
      </c>
      <c r="J3401" s="5">
        <f t="shared" ref="J3401:J3402" si="2401">J3402</f>
        <v>0</v>
      </c>
      <c r="K3401" s="19"/>
    </row>
    <row r="3402" spans="1:11" x14ac:dyDescent="0.25">
      <c r="A3402" s="4" t="s">
        <v>376</v>
      </c>
      <c r="B3402" s="4" t="s">
        <v>165</v>
      </c>
      <c r="C3402" s="4" t="s">
        <v>81</v>
      </c>
      <c r="D3402" s="4" t="s">
        <v>993</v>
      </c>
      <c r="E3402" s="4" t="s">
        <v>136</v>
      </c>
      <c r="F3402" s="14" t="s">
        <v>562</v>
      </c>
      <c r="G3402" s="5">
        <f t="shared" si="2400"/>
        <v>50000</v>
      </c>
      <c r="H3402" s="5">
        <f t="shared" si="2400"/>
        <v>50000</v>
      </c>
      <c r="I3402" s="5">
        <f t="shared" si="2400"/>
        <v>50000</v>
      </c>
      <c r="J3402" s="5">
        <f t="shared" si="2401"/>
        <v>0</v>
      </c>
      <c r="K3402" s="19"/>
    </row>
    <row r="3403" spans="1:11" ht="31.5" x14ac:dyDescent="0.25">
      <c r="A3403" s="4" t="s">
        <v>376</v>
      </c>
      <c r="B3403" s="4" t="s">
        <v>165</v>
      </c>
      <c r="C3403" s="4" t="s">
        <v>81</v>
      </c>
      <c r="D3403" s="4" t="s">
        <v>993</v>
      </c>
      <c r="E3403" s="4" t="s">
        <v>386</v>
      </c>
      <c r="F3403" s="14" t="s">
        <v>563</v>
      </c>
      <c r="G3403" s="5">
        <v>50000</v>
      </c>
      <c r="H3403" s="5">
        <v>50000</v>
      </c>
      <c r="I3403" s="5">
        <v>50000</v>
      </c>
      <c r="J3403" s="5"/>
      <c r="K3403" s="19"/>
    </row>
    <row r="3404" spans="1:11" ht="47.25" x14ac:dyDescent="0.25">
      <c r="A3404" s="4" t="s">
        <v>376</v>
      </c>
      <c r="B3404" s="4" t="s">
        <v>165</v>
      </c>
      <c r="C3404" s="4" t="s">
        <v>81</v>
      </c>
      <c r="D3404" s="4" t="s">
        <v>388</v>
      </c>
      <c r="E3404" s="4"/>
      <c r="F3404" s="14" t="s">
        <v>624</v>
      </c>
      <c r="G3404" s="5">
        <f t="shared" ref="G3404:I3405" si="2402">G3405</f>
        <v>4597.7</v>
      </c>
      <c r="H3404" s="5">
        <f t="shared" si="2402"/>
        <v>0</v>
      </c>
      <c r="I3404" s="5">
        <f t="shared" si="2402"/>
        <v>0</v>
      </c>
      <c r="J3404" s="5">
        <f t="shared" ref="J3404:J3405" si="2403">J3405</f>
        <v>0</v>
      </c>
      <c r="K3404" s="19"/>
    </row>
    <row r="3405" spans="1:11" x14ac:dyDescent="0.25">
      <c r="A3405" s="4" t="s">
        <v>376</v>
      </c>
      <c r="B3405" s="4" t="s">
        <v>165</v>
      </c>
      <c r="C3405" s="4" t="s">
        <v>81</v>
      </c>
      <c r="D3405" s="4" t="s">
        <v>388</v>
      </c>
      <c r="E3405" s="4" t="s">
        <v>136</v>
      </c>
      <c r="F3405" s="14" t="s">
        <v>562</v>
      </c>
      <c r="G3405" s="5">
        <f t="shared" si="2402"/>
        <v>4597.7</v>
      </c>
      <c r="H3405" s="5">
        <f t="shared" si="2402"/>
        <v>0</v>
      </c>
      <c r="I3405" s="5">
        <f t="shared" si="2402"/>
        <v>0</v>
      </c>
      <c r="J3405" s="5">
        <f t="shared" si="2403"/>
        <v>0</v>
      </c>
      <c r="K3405" s="19"/>
    </row>
    <row r="3406" spans="1:11" ht="31.5" x14ac:dyDescent="0.25">
      <c r="A3406" s="4" t="s">
        <v>376</v>
      </c>
      <c r="B3406" s="4" t="s">
        <v>165</v>
      </c>
      <c r="C3406" s="4" t="s">
        <v>81</v>
      </c>
      <c r="D3406" s="4" t="s">
        <v>388</v>
      </c>
      <c r="E3406" s="4" t="s">
        <v>386</v>
      </c>
      <c r="F3406" s="14" t="s">
        <v>563</v>
      </c>
      <c r="G3406" s="5">
        <v>4597.7</v>
      </c>
      <c r="H3406" s="5">
        <v>0</v>
      </c>
      <c r="I3406" s="5">
        <v>0</v>
      </c>
      <c r="J3406" s="5"/>
      <c r="K3406" s="19"/>
    </row>
    <row r="3407" spans="1:11" ht="63" x14ac:dyDescent="0.25">
      <c r="A3407" s="4" t="s">
        <v>376</v>
      </c>
      <c r="B3407" s="4" t="s">
        <v>165</v>
      </c>
      <c r="C3407" s="4" t="s">
        <v>81</v>
      </c>
      <c r="D3407" s="4" t="s">
        <v>164</v>
      </c>
      <c r="E3407" s="4"/>
      <c r="F3407" s="14" t="s">
        <v>1203</v>
      </c>
      <c r="G3407" s="5">
        <f t="shared" ref="G3407:I3409" si="2404">G3408</f>
        <v>287.39999999999998</v>
      </c>
      <c r="H3407" s="5">
        <f t="shared" si="2404"/>
        <v>287.39999999999998</v>
      </c>
      <c r="I3407" s="5">
        <f t="shared" si="2404"/>
        <v>287.39999999999998</v>
      </c>
      <c r="J3407" s="5">
        <f t="shared" ref="J3407:J3409" si="2405">J3408</f>
        <v>0</v>
      </c>
      <c r="K3407" s="19"/>
    </row>
    <row r="3408" spans="1:11" x14ac:dyDescent="0.25">
      <c r="A3408" s="4" t="s">
        <v>376</v>
      </c>
      <c r="B3408" s="4" t="s">
        <v>165</v>
      </c>
      <c r="C3408" s="4" t="s">
        <v>81</v>
      </c>
      <c r="D3408" s="4" t="s">
        <v>389</v>
      </c>
      <c r="E3408" s="4"/>
      <c r="F3408" s="14" t="s">
        <v>1204</v>
      </c>
      <c r="G3408" s="5">
        <f t="shared" si="2404"/>
        <v>287.39999999999998</v>
      </c>
      <c r="H3408" s="5">
        <f t="shared" si="2404"/>
        <v>287.39999999999998</v>
      </c>
      <c r="I3408" s="5">
        <f t="shared" si="2404"/>
        <v>287.39999999999998</v>
      </c>
      <c r="J3408" s="5">
        <f t="shared" si="2405"/>
        <v>0</v>
      </c>
      <c r="K3408" s="19"/>
    </row>
    <row r="3409" spans="1:11" x14ac:dyDescent="0.25">
      <c r="A3409" s="4" t="s">
        <v>376</v>
      </c>
      <c r="B3409" s="4" t="s">
        <v>165</v>
      </c>
      <c r="C3409" s="4" t="s">
        <v>81</v>
      </c>
      <c r="D3409" s="4" t="s">
        <v>389</v>
      </c>
      <c r="E3409" s="4" t="s">
        <v>136</v>
      </c>
      <c r="F3409" s="14" t="s">
        <v>562</v>
      </c>
      <c r="G3409" s="5">
        <f t="shared" si="2404"/>
        <v>287.39999999999998</v>
      </c>
      <c r="H3409" s="5">
        <f t="shared" si="2404"/>
        <v>287.39999999999998</v>
      </c>
      <c r="I3409" s="5">
        <f t="shared" si="2404"/>
        <v>287.39999999999998</v>
      </c>
      <c r="J3409" s="5">
        <f t="shared" si="2405"/>
        <v>0</v>
      </c>
      <c r="K3409" s="19"/>
    </row>
    <row r="3410" spans="1:11" x14ac:dyDescent="0.25">
      <c r="A3410" s="4" t="s">
        <v>376</v>
      </c>
      <c r="B3410" s="4" t="s">
        <v>165</v>
      </c>
      <c r="C3410" s="4" t="s">
        <v>81</v>
      </c>
      <c r="D3410" s="4" t="s">
        <v>389</v>
      </c>
      <c r="E3410" s="4" t="s">
        <v>122</v>
      </c>
      <c r="F3410" s="14" t="s">
        <v>566</v>
      </c>
      <c r="G3410" s="5">
        <v>287.39999999999998</v>
      </c>
      <c r="H3410" s="5">
        <v>287.39999999999998</v>
      </c>
      <c r="I3410" s="5">
        <v>287.39999999999998</v>
      </c>
      <c r="J3410" s="5"/>
      <c r="K3410" s="19"/>
    </row>
    <row r="3411" spans="1:11" s="10" customFormat="1" x14ac:dyDescent="0.25">
      <c r="A3411" s="9" t="s">
        <v>376</v>
      </c>
      <c r="B3411" s="9" t="s">
        <v>165</v>
      </c>
      <c r="C3411" s="9" t="s">
        <v>40</v>
      </c>
      <c r="D3411" s="9"/>
      <c r="E3411" s="9"/>
      <c r="F3411" s="13" t="s">
        <v>555</v>
      </c>
      <c r="G3411" s="11">
        <f>G3412+G3453+G3459</f>
        <v>86147.1</v>
      </c>
      <c r="H3411" s="11">
        <f>H3412+H3453+H3459</f>
        <v>82559</v>
      </c>
      <c r="I3411" s="11">
        <f>I3412+I3453+I3459</f>
        <v>82559</v>
      </c>
      <c r="J3411" s="11">
        <f>J3412+J3453+J3459</f>
        <v>0</v>
      </c>
      <c r="K3411" s="18"/>
    </row>
    <row r="3412" spans="1:11" ht="47.25" x14ac:dyDescent="0.25">
      <c r="A3412" s="4" t="s">
        <v>376</v>
      </c>
      <c r="B3412" s="4" t="s">
        <v>165</v>
      </c>
      <c r="C3412" s="4" t="s">
        <v>40</v>
      </c>
      <c r="D3412" s="4" t="s">
        <v>115</v>
      </c>
      <c r="E3412" s="4"/>
      <c r="F3412" s="14" t="s">
        <v>1199</v>
      </c>
      <c r="G3412" s="5">
        <f>G3413+G3434+G3439+G3446</f>
        <v>19231.599999999999</v>
      </c>
      <c r="H3412" s="5">
        <f>H3413+H3434+H3439+H3446</f>
        <v>19231.599999999999</v>
      </c>
      <c r="I3412" s="5">
        <f>I3413+I3434+I3439+I3446</f>
        <v>19231.599999999999</v>
      </c>
      <c r="J3412" s="5">
        <f>J3413+J3434+J3439+J3446</f>
        <v>0</v>
      </c>
      <c r="K3412" s="19"/>
    </row>
    <row r="3413" spans="1:11" ht="63" x14ac:dyDescent="0.25">
      <c r="A3413" s="4" t="s">
        <v>376</v>
      </c>
      <c r="B3413" s="4" t="s">
        <v>165</v>
      </c>
      <c r="C3413" s="4" t="s">
        <v>40</v>
      </c>
      <c r="D3413" s="4" t="s">
        <v>163</v>
      </c>
      <c r="E3413" s="4"/>
      <c r="F3413" s="14" t="s">
        <v>1200</v>
      </c>
      <c r="G3413" s="5">
        <f>G3414+G3427</f>
        <v>10687.6</v>
      </c>
      <c r="H3413" s="5">
        <f>H3414+H3427</f>
        <v>10687.6</v>
      </c>
      <c r="I3413" s="5">
        <f>I3414+I3427</f>
        <v>10687.6</v>
      </c>
      <c r="J3413" s="5">
        <f>J3414+J3427</f>
        <v>0</v>
      </c>
      <c r="K3413" s="19"/>
    </row>
    <row r="3414" spans="1:11" ht="47.25" x14ac:dyDescent="0.25">
      <c r="A3414" s="4" t="s">
        <v>376</v>
      </c>
      <c r="B3414" s="4" t="s">
        <v>165</v>
      </c>
      <c r="C3414" s="4" t="s">
        <v>40</v>
      </c>
      <c r="D3414" s="4" t="s">
        <v>167</v>
      </c>
      <c r="E3414" s="4"/>
      <c r="F3414" s="14" t="s">
        <v>1201</v>
      </c>
      <c r="G3414" s="5">
        <f>G3415+G3418+G3421+G3424</f>
        <v>8992.4</v>
      </c>
      <c r="H3414" s="5">
        <f t="shared" ref="H3414:J3414" si="2406">H3415+H3418+H3421+H3424</f>
        <v>8992.4</v>
      </c>
      <c r="I3414" s="5">
        <f t="shared" si="2406"/>
        <v>8992.4</v>
      </c>
      <c r="J3414" s="5">
        <f t="shared" si="2406"/>
        <v>0</v>
      </c>
      <c r="K3414" s="19"/>
    </row>
    <row r="3415" spans="1:11" ht="47.25" x14ac:dyDescent="0.25">
      <c r="A3415" s="4" t="s">
        <v>376</v>
      </c>
      <c r="B3415" s="4" t="s">
        <v>165</v>
      </c>
      <c r="C3415" s="4" t="s">
        <v>40</v>
      </c>
      <c r="D3415" s="4" t="s">
        <v>390</v>
      </c>
      <c r="E3415" s="4"/>
      <c r="F3415" s="14" t="s">
        <v>1202</v>
      </c>
      <c r="G3415" s="5">
        <f t="shared" ref="G3415:I3416" si="2407">G3416</f>
        <v>889.5</v>
      </c>
      <c r="H3415" s="5">
        <f t="shared" si="2407"/>
        <v>889.5</v>
      </c>
      <c r="I3415" s="5">
        <f t="shared" si="2407"/>
        <v>889.5</v>
      </c>
      <c r="J3415" s="5">
        <f t="shared" ref="J3415:J3416" si="2408">J3416</f>
        <v>0</v>
      </c>
      <c r="K3415" s="19"/>
    </row>
    <row r="3416" spans="1:11" ht="31.5" x14ac:dyDescent="0.25">
      <c r="A3416" s="4" t="s">
        <v>376</v>
      </c>
      <c r="B3416" s="4" t="s">
        <v>165</v>
      </c>
      <c r="C3416" s="4" t="s">
        <v>40</v>
      </c>
      <c r="D3416" s="4" t="s">
        <v>390</v>
      </c>
      <c r="E3416" s="4" t="s">
        <v>15</v>
      </c>
      <c r="F3416" s="14" t="s">
        <v>560</v>
      </c>
      <c r="G3416" s="5">
        <f t="shared" si="2407"/>
        <v>889.5</v>
      </c>
      <c r="H3416" s="5">
        <f t="shared" si="2407"/>
        <v>889.5</v>
      </c>
      <c r="I3416" s="5">
        <f t="shared" si="2407"/>
        <v>889.5</v>
      </c>
      <c r="J3416" s="5">
        <f t="shared" si="2408"/>
        <v>0</v>
      </c>
      <c r="K3416" s="19"/>
    </row>
    <row r="3417" spans="1:11" ht="31.5" x14ac:dyDescent="0.25">
      <c r="A3417" s="4" t="s">
        <v>376</v>
      </c>
      <c r="B3417" s="4" t="s">
        <v>165</v>
      </c>
      <c r="C3417" s="4" t="s">
        <v>40</v>
      </c>
      <c r="D3417" s="4" t="s">
        <v>390</v>
      </c>
      <c r="E3417" s="4" t="s">
        <v>16</v>
      </c>
      <c r="F3417" s="14" t="s">
        <v>561</v>
      </c>
      <c r="G3417" s="5">
        <v>889.5</v>
      </c>
      <c r="H3417" s="5">
        <v>889.5</v>
      </c>
      <c r="I3417" s="5">
        <v>889.5</v>
      </c>
      <c r="J3417" s="5"/>
      <c r="K3417" s="19"/>
    </row>
    <row r="3418" spans="1:11" ht="94.5" x14ac:dyDescent="0.25">
      <c r="A3418" s="4" t="s">
        <v>376</v>
      </c>
      <c r="B3418" s="4" t="s">
        <v>165</v>
      </c>
      <c r="C3418" s="4" t="s">
        <v>40</v>
      </c>
      <c r="D3418" s="4" t="s">
        <v>385</v>
      </c>
      <c r="E3418" s="4"/>
      <c r="F3418" s="14" t="s">
        <v>621</v>
      </c>
      <c r="G3418" s="5">
        <f t="shared" ref="G3418:I3419" si="2409">G3419</f>
        <v>42.1</v>
      </c>
      <c r="H3418" s="5">
        <f t="shared" si="2409"/>
        <v>42.1</v>
      </c>
      <c r="I3418" s="5">
        <f t="shared" si="2409"/>
        <v>42.1</v>
      </c>
      <c r="J3418" s="5">
        <f t="shared" ref="J3418:J3419" si="2410">J3419</f>
        <v>0</v>
      </c>
      <c r="K3418" s="19"/>
    </row>
    <row r="3419" spans="1:11" ht="31.5" x14ac:dyDescent="0.25">
      <c r="A3419" s="4" t="s">
        <v>376</v>
      </c>
      <c r="B3419" s="4" t="s">
        <v>165</v>
      </c>
      <c r="C3419" s="4" t="s">
        <v>40</v>
      </c>
      <c r="D3419" s="4" t="s">
        <v>385</v>
      </c>
      <c r="E3419" s="4" t="s">
        <v>15</v>
      </c>
      <c r="F3419" s="14" t="s">
        <v>560</v>
      </c>
      <c r="G3419" s="5">
        <f t="shared" si="2409"/>
        <v>42.1</v>
      </c>
      <c r="H3419" s="5">
        <f t="shared" si="2409"/>
        <v>42.1</v>
      </c>
      <c r="I3419" s="5">
        <f t="shared" si="2409"/>
        <v>42.1</v>
      </c>
      <c r="J3419" s="5">
        <f t="shared" si="2410"/>
        <v>0</v>
      </c>
      <c r="K3419" s="19"/>
    </row>
    <row r="3420" spans="1:11" ht="31.5" x14ac:dyDescent="0.25">
      <c r="A3420" s="4" t="s">
        <v>376</v>
      </c>
      <c r="B3420" s="4" t="s">
        <v>165</v>
      </c>
      <c r="C3420" s="4" t="s">
        <v>40</v>
      </c>
      <c r="D3420" s="4" t="s">
        <v>385</v>
      </c>
      <c r="E3420" s="4" t="s">
        <v>16</v>
      </c>
      <c r="F3420" s="14" t="s">
        <v>561</v>
      </c>
      <c r="G3420" s="5">
        <v>42.1</v>
      </c>
      <c r="H3420" s="5">
        <v>42.1</v>
      </c>
      <c r="I3420" s="5">
        <v>42.1</v>
      </c>
      <c r="J3420" s="5"/>
      <c r="K3420" s="19"/>
    </row>
    <row r="3421" spans="1:11" ht="63" x14ac:dyDescent="0.25">
      <c r="A3421" s="4" t="s">
        <v>376</v>
      </c>
      <c r="B3421" s="4" t="s">
        <v>165</v>
      </c>
      <c r="C3421" s="4" t="s">
        <v>40</v>
      </c>
      <c r="D3421" s="4" t="s">
        <v>387</v>
      </c>
      <c r="E3421" s="4"/>
      <c r="F3421" s="14" t="s">
        <v>622</v>
      </c>
      <c r="G3421" s="5">
        <f t="shared" ref="G3421:I3422" si="2411">G3422</f>
        <v>12.2</v>
      </c>
      <c r="H3421" s="5">
        <f t="shared" si="2411"/>
        <v>12.2</v>
      </c>
      <c r="I3421" s="5">
        <f t="shared" si="2411"/>
        <v>12.2</v>
      </c>
      <c r="J3421" s="5">
        <f t="shared" ref="J3421:J3422" si="2412">J3422</f>
        <v>0</v>
      </c>
      <c r="K3421" s="19"/>
    </row>
    <row r="3422" spans="1:11" ht="31.5" x14ac:dyDescent="0.25">
      <c r="A3422" s="4" t="s">
        <v>376</v>
      </c>
      <c r="B3422" s="4" t="s">
        <v>165</v>
      </c>
      <c r="C3422" s="4" t="s">
        <v>40</v>
      </c>
      <c r="D3422" s="4" t="s">
        <v>387</v>
      </c>
      <c r="E3422" s="4" t="s">
        <v>15</v>
      </c>
      <c r="F3422" s="14" t="s">
        <v>560</v>
      </c>
      <c r="G3422" s="5">
        <f t="shared" si="2411"/>
        <v>12.2</v>
      </c>
      <c r="H3422" s="5">
        <f t="shared" si="2411"/>
        <v>12.2</v>
      </c>
      <c r="I3422" s="5">
        <f t="shared" si="2411"/>
        <v>12.2</v>
      </c>
      <c r="J3422" s="5">
        <f t="shared" si="2412"/>
        <v>0</v>
      </c>
      <c r="K3422" s="19"/>
    </row>
    <row r="3423" spans="1:11" ht="31.5" x14ac:dyDescent="0.25">
      <c r="A3423" s="4" t="s">
        <v>376</v>
      </c>
      <c r="B3423" s="4" t="s">
        <v>165</v>
      </c>
      <c r="C3423" s="4" t="s">
        <v>40</v>
      </c>
      <c r="D3423" s="4" t="s">
        <v>387</v>
      </c>
      <c r="E3423" s="4" t="s">
        <v>16</v>
      </c>
      <c r="F3423" s="14" t="s">
        <v>561</v>
      </c>
      <c r="G3423" s="5">
        <v>12.2</v>
      </c>
      <c r="H3423" s="5">
        <v>12.2</v>
      </c>
      <c r="I3423" s="5">
        <v>12.2</v>
      </c>
      <c r="J3423" s="5"/>
      <c r="K3423" s="19"/>
    </row>
    <row r="3424" spans="1:11" x14ac:dyDescent="0.25">
      <c r="A3424" s="4" t="s">
        <v>376</v>
      </c>
      <c r="B3424" s="4" t="s">
        <v>165</v>
      </c>
      <c r="C3424" s="4" t="s">
        <v>40</v>
      </c>
      <c r="D3424" s="4" t="s">
        <v>391</v>
      </c>
      <c r="E3424" s="4"/>
      <c r="F3424" s="14" t="s">
        <v>623</v>
      </c>
      <c r="G3424" s="5">
        <f t="shared" ref="G3424:I3425" si="2413">G3425</f>
        <v>8048.5999999999995</v>
      </c>
      <c r="H3424" s="5">
        <f t="shared" si="2413"/>
        <v>8048.5999999999995</v>
      </c>
      <c r="I3424" s="5">
        <f t="shared" si="2413"/>
        <v>8048.5999999999995</v>
      </c>
      <c r="J3424" s="5">
        <f t="shared" ref="J3424:J3425" si="2414">J3425</f>
        <v>0</v>
      </c>
      <c r="K3424" s="19"/>
    </row>
    <row r="3425" spans="1:11" x14ac:dyDescent="0.25">
      <c r="A3425" s="4" t="s">
        <v>376</v>
      </c>
      <c r="B3425" s="4" t="s">
        <v>165</v>
      </c>
      <c r="C3425" s="4" t="s">
        <v>40</v>
      </c>
      <c r="D3425" s="4" t="s">
        <v>391</v>
      </c>
      <c r="E3425" s="4" t="s">
        <v>136</v>
      </c>
      <c r="F3425" s="14" t="s">
        <v>562</v>
      </c>
      <c r="G3425" s="5">
        <f t="shared" si="2413"/>
        <v>8048.5999999999995</v>
      </c>
      <c r="H3425" s="5">
        <f t="shared" si="2413"/>
        <v>8048.5999999999995</v>
      </c>
      <c r="I3425" s="5">
        <f t="shared" si="2413"/>
        <v>8048.5999999999995</v>
      </c>
      <c r="J3425" s="5">
        <f t="shared" si="2414"/>
        <v>0</v>
      </c>
      <c r="K3425" s="19"/>
    </row>
    <row r="3426" spans="1:11" ht="31.5" x14ac:dyDescent="0.25">
      <c r="A3426" s="4" t="s">
        <v>376</v>
      </c>
      <c r="B3426" s="4" t="s">
        <v>165</v>
      </c>
      <c r="C3426" s="4" t="s">
        <v>40</v>
      </c>
      <c r="D3426" s="4" t="s">
        <v>391</v>
      </c>
      <c r="E3426" s="4" t="s">
        <v>378</v>
      </c>
      <c r="F3426" s="14" t="s">
        <v>564</v>
      </c>
      <c r="G3426" s="5">
        <v>8048.5999999999995</v>
      </c>
      <c r="H3426" s="5">
        <v>8048.5999999999995</v>
      </c>
      <c r="I3426" s="5">
        <v>8048.5999999999995</v>
      </c>
      <c r="J3426" s="5"/>
      <c r="K3426" s="19"/>
    </row>
    <row r="3427" spans="1:11" ht="63" x14ac:dyDescent="0.25">
      <c r="A3427" s="4" t="s">
        <v>376</v>
      </c>
      <c r="B3427" s="4" t="s">
        <v>165</v>
      </c>
      <c r="C3427" s="4" t="s">
        <v>40</v>
      </c>
      <c r="D3427" s="4" t="s">
        <v>164</v>
      </c>
      <c r="E3427" s="4"/>
      <c r="F3427" s="14" t="s">
        <v>1203</v>
      </c>
      <c r="G3427" s="5">
        <f t="shared" ref="G3427:I3427" si="2415">G3428+G3431</f>
        <v>1695.2</v>
      </c>
      <c r="H3427" s="5">
        <f t="shared" si="2415"/>
        <v>1695.2</v>
      </c>
      <c r="I3427" s="5">
        <f t="shared" si="2415"/>
        <v>1695.2</v>
      </c>
      <c r="J3427" s="5">
        <f t="shared" ref="J3427" si="2416">J3428+J3431</f>
        <v>0</v>
      </c>
      <c r="K3427" s="19"/>
    </row>
    <row r="3428" spans="1:11" ht="31.5" x14ac:dyDescent="0.25">
      <c r="A3428" s="4" t="s">
        <v>376</v>
      </c>
      <c r="B3428" s="4" t="s">
        <v>165</v>
      </c>
      <c r="C3428" s="4" t="s">
        <v>40</v>
      </c>
      <c r="D3428" s="4" t="s">
        <v>155</v>
      </c>
      <c r="E3428" s="4"/>
      <c r="F3428" s="14" t="s">
        <v>626</v>
      </c>
      <c r="G3428" s="5">
        <f t="shared" ref="G3428:I3429" si="2417">G3429</f>
        <v>1513.3</v>
      </c>
      <c r="H3428" s="5">
        <f t="shared" si="2417"/>
        <v>1513.3</v>
      </c>
      <c r="I3428" s="5">
        <f t="shared" si="2417"/>
        <v>1513.3</v>
      </c>
      <c r="J3428" s="5">
        <f t="shared" ref="J3428:J3429" si="2418">J3429</f>
        <v>0</v>
      </c>
      <c r="K3428" s="19"/>
    </row>
    <row r="3429" spans="1:11" ht="31.5" x14ac:dyDescent="0.25">
      <c r="A3429" s="4" t="s">
        <v>376</v>
      </c>
      <c r="B3429" s="4" t="s">
        <v>165</v>
      </c>
      <c r="C3429" s="4" t="s">
        <v>40</v>
      </c>
      <c r="D3429" s="4" t="s">
        <v>155</v>
      </c>
      <c r="E3429" s="4" t="s">
        <v>15</v>
      </c>
      <c r="F3429" s="14" t="s">
        <v>560</v>
      </c>
      <c r="G3429" s="5">
        <f t="shared" si="2417"/>
        <v>1513.3</v>
      </c>
      <c r="H3429" s="5">
        <f t="shared" si="2417"/>
        <v>1513.3</v>
      </c>
      <c r="I3429" s="5">
        <f t="shared" si="2417"/>
        <v>1513.3</v>
      </c>
      <c r="J3429" s="5">
        <f t="shared" si="2418"/>
        <v>0</v>
      </c>
      <c r="K3429" s="19"/>
    </row>
    <row r="3430" spans="1:11" ht="31.5" x14ac:dyDescent="0.25">
      <c r="A3430" s="4" t="s">
        <v>376</v>
      </c>
      <c r="B3430" s="4" t="s">
        <v>165</v>
      </c>
      <c r="C3430" s="4" t="s">
        <v>40</v>
      </c>
      <c r="D3430" s="4" t="s">
        <v>155</v>
      </c>
      <c r="E3430" s="4" t="s">
        <v>16</v>
      </c>
      <c r="F3430" s="14" t="s">
        <v>561</v>
      </c>
      <c r="G3430" s="5">
        <v>1513.3</v>
      </c>
      <c r="H3430" s="5">
        <v>1513.3</v>
      </c>
      <c r="I3430" s="5">
        <v>1513.3</v>
      </c>
      <c r="J3430" s="5"/>
      <c r="K3430" s="19"/>
    </row>
    <row r="3431" spans="1:11" ht="47.25" x14ac:dyDescent="0.25">
      <c r="A3431" s="4" t="s">
        <v>376</v>
      </c>
      <c r="B3431" s="4" t="s">
        <v>165</v>
      </c>
      <c r="C3431" s="4" t="s">
        <v>40</v>
      </c>
      <c r="D3431" s="4" t="s">
        <v>392</v>
      </c>
      <c r="E3431" s="4"/>
      <c r="F3431" s="14" t="s">
        <v>627</v>
      </c>
      <c r="G3431" s="5">
        <f t="shared" ref="G3431:I3432" si="2419">G3432</f>
        <v>181.9</v>
      </c>
      <c r="H3431" s="5">
        <f t="shared" si="2419"/>
        <v>181.9</v>
      </c>
      <c r="I3431" s="5">
        <f t="shared" si="2419"/>
        <v>181.9</v>
      </c>
      <c r="J3431" s="5">
        <f t="shared" ref="J3431:J3432" si="2420">J3432</f>
        <v>0</v>
      </c>
      <c r="K3431" s="19"/>
    </row>
    <row r="3432" spans="1:11" ht="31.5" x14ac:dyDescent="0.25">
      <c r="A3432" s="4" t="s">
        <v>376</v>
      </c>
      <c r="B3432" s="4" t="s">
        <v>165</v>
      </c>
      <c r="C3432" s="4" t="s">
        <v>40</v>
      </c>
      <c r="D3432" s="4" t="s">
        <v>392</v>
      </c>
      <c r="E3432" s="4" t="s">
        <v>92</v>
      </c>
      <c r="F3432" s="14" t="s">
        <v>570</v>
      </c>
      <c r="G3432" s="5">
        <f t="shared" si="2419"/>
        <v>181.9</v>
      </c>
      <c r="H3432" s="5">
        <f t="shared" si="2419"/>
        <v>181.9</v>
      </c>
      <c r="I3432" s="5">
        <f t="shared" si="2419"/>
        <v>181.9</v>
      </c>
      <c r="J3432" s="5">
        <f t="shared" si="2420"/>
        <v>0</v>
      </c>
      <c r="K3432" s="19"/>
    </row>
    <row r="3433" spans="1:11" ht="47.25" x14ac:dyDescent="0.25">
      <c r="A3433" s="4" t="s">
        <v>376</v>
      </c>
      <c r="B3433" s="4" t="s">
        <v>165</v>
      </c>
      <c r="C3433" s="4" t="s">
        <v>40</v>
      </c>
      <c r="D3433" s="4" t="s">
        <v>392</v>
      </c>
      <c r="E3433" s="4" t="s">
        <v>89</v>
      </c>
      <c r="F3433" s="14" t="s">
        <v>573</v>
      </c>
      <c r="G3433" s="5">
        <v>181.9</v>
      </c>
      <c r="H3433" s="5">
        <v>181.9</v>
      </c>
      <c r="I3433" s="5">
        <v>181.9</v>
      </c>
      <c r="J3433" s="5"/>
      <c r="K3433" s="19"/>
    </row>
    <row r="3434" spans="1:11" ht="31.5" x14ac:dyDescent="0.25">
      <c r="A3434" s="4" t="s">
        <v>376</v>
      </c>
      <c r="B3434" s="4" t="s">
        <v>165</v>
      </c>
      <c r="C3434" s="4" t="s">
        <v>40</v>
      </c>
      <c r="D3434" s="4" t="s">
        <v>116</v>
      </c>
      <c r="E3434" s="4"/>
      <c r="F3434" s="14" t="s">
        <v>1205</v>
      </c>
      <c r="G3434" s="5">
        <f t="shared" ref="G3434:I3437" si="2421">G3435</f>
        <v>1340.7</v>
      </c>
      <c r="H3434" s="5">
        <f t="shared" si="2421"/>
        <v>1340.7</v>
      </c>
      <c r="I3434" s="5">
        <f t="shared" si="2421"/>
        <v>1340.7</v>
      </c>
      <c r="J3434" s="5">
        <f t="shared" ref="J3434:J3437" si="2422">J3435</f>
        <v>0</v>
      </c>
      <c r="K3434" s="19"/>
    </row>
    <row r="3435" spans="1:11" ht="78.75" x14ac:dyDescent="0.25">
      <c r="A3435" s="4" t="s">
        <v>376</v>
      </c>
      <c r="B3435" s="4" t="s">
        <v>165</v>
      </c>
      <c r="C3435" s="4" t="s">
        <v>40</v>
      </c>
      <c r="D3435" s="4" t="s">
        <v>117</v>
      </c>
      <c r="E3435" s="4"/>
      <c r="F3435" s="14" t="s">
        <v>1206</v>
      </c>
      <c r="G3435" s="5">
        <f t="shared" si="2421"/>
        <v>1340.7</v>
      </c>
      <c r="H3435" s="5">
        <f t="shared" si="2421"/>
        <v>1340.7</v>
      </c>
      <c r="I3435" s="5">
        <f t="shared" si="2421"/>
        <v>1340.7</v>
      </c>
      <c r="J3435" s="5">
        <f t="shared" si="2422"/>
        <v>0</v>
      </c>
      <c r="K3435" s="19"/>
    </row>
    <row r="3436" spans="1:11" x14ac:dyDescent="0.25">
      <c r="A3436" s="4" t="s">
        <v>376</v>
      </c>
      <c r="B3436" s="4" t="s">
        <v>165</v>
      </c>
      <c r="C3436" s="4" t="s">
        <v>40</v>
      </c>
      <c r="D3436" s="4" t="s">
        <v>393</v>
      </c>
      <c r="E3436" s="4"/>
      <c r="F3436" s="14" t="s">
        <v>899</v>
      </c>
      <c r="G3436" s="5">
        <f t="shared" si="2421"/>
        <v>1340.7</v>
      </c>
      <c r="H3436" s="5">
        <f t="shared" si="2421"/>
        <v>1340.7</v>
      </c>
      <c r="I3436" s="5">
        <f t="shared" si="2421"/>
        <v>1340.7</v>
      </c>
      <c r="J3436" s="5">
        <f t="shared" si="2422"/>
        <v>0</v>
      </c>
      <c r="K3436" s="19"/>
    </row>
    <row r="3437" spans="1:11" ht="31.5" x14ac:dyDescent="0.25">
      <c r="A3437" s="4" t="s">
        <v>376</v>
      </c>
      <c r="B3437" s="4" t="s">
        <v>165</v>
      </c>
      <c r="C3437" s="4" t="s">
        <v>40</v>
      </c>
      <c r="D3437" s="4" t="s">
        <v>393</v>
      </c>
      <c r="E3437" s="4" t="s">
        <v>15</v>
      </c>
      <c r="F3437" s="14" t="s">
        <v>560</v>
      </c>
      <c r="G3437" s="5">
        <f t="shared" si="2421"/>
        <v>1340.7</v>
      </c>
      <c r="H3437" s="5">
        <f t="shared" si="2421"/>
        <v>1340.7</v>
      </c>
      <c r="I3437" s="5">
        <f t="shared" si="2421"/>
        <v>1340.7</v>
      </c>
      <c r="J3437" s="5">
        <f t="shared" si="2422"/>
        <v>0</v>
      </c>
      <c r="K3437" s="19"/>
    </row>
    <row r="3438" spans="1:11" ht="31.5" x14ac:dyDescent="0.25">
      <c r="A3438" s="4" t="s">
        <v>376</v>
      </c>
      <c r="B3438" s="4" t="s">
        <v>165</v>
      </c>
      <c r="C3438" s="4" t="s">
        <v>40</v>
      </c>
      <c r="D3438" s="4" t="s">
        <v>393</v>
      </c>
      <c r="E3438" s="4" t="s">
        <v>16</v>
      </c>
      <c r="F3438" s="14" t="s">
        <v>561</v>
      </c>
      <c r="G3438" s="5">
        <v>1340.7</v>
      </c>
      <c r="H3438" s="5">
        <v>1340.7</v>
      </c>
      <c r="I3438" s="5">
        <v>1340.7</v>
      </c>
      <c r="J3438" s="5"/>
      <c r="K3438" s="19"/>
    </row>
    <row r="3439" spans="1:11" ht="31.5" x14ac:dyDescent="0.25">
      <c r="A3439" s="4" t="s">
        <v>376</v>
      </c>
      <c r="B3439" s="4" t="s">
        <v>165</v>
      </c>
      <c r="C3439" s="4" t="s">
        <v>40</v>
      </c>
      <c r="D3439" s="4" t="s">
        <v>172</v>
      </c>
      <c r="E3439" s="4"/>
      <c r="F3439" s="14" t="s">
        <v>1207</v>
      </c>
      <c r="G3439" s="5">
        <f t="shared" ref="G3439:I3440" si="2423">G3440</f>
        <v>1578.3999999999999</v>
      </c>
      <c r="H3439" s="5">
        <f t="shared" si="2423"/>
        <v>1578.3999999999999</v>
      </c>
      <c r="I3439" s="5">
        <f t="shared" si="2423"/>
        <v>1578.3999999999999</v>
      </c>
      <c r="J3439" s="5">
        <f t="shared" ref="J3439:J3440" si="2424">J3440</f>
        <v>0</v>
      </c>
      <c r="K3439" s="19"/>
    </row>
    <row r="3440" spans="1:11" ht="47.25" x14ac:dyDescent="0.25">
      <c r="A3440" s="4" t="s">
        <v>376</v>
      </c>
      <c r="B3440" s="4" t="s">
        <v>165</v>
      </c>
      <c r="C3440" s="4" t="s">
        <v>40</v>
      </c>
      <c r="D3440" s="4" t="s">
        <v>396</v>
      </c>
      <c r="E3440" s="4"/>
      <c r="F3440" s="14" t="s">
        <v>1208</v>
      </c>
      <c r="G3440" s="5">
        <f t="shared" si="2423"/>
        <v>1578.3999999999999</v>
      </c>
      <c r="H3440" s="5">
        <f t="shared" si="2423"/>
        <v>1578.3999999999999</v>
      </c>
      <c r="I3440" s="5">
        <f t="shared" si="2423"/>
        <v>1578.3999999999999</v>
      </c>
      <c r="J3440" s="5">
        <f t="shared" si="2424"/>
        <v>0</v>
      </c>
      <c r="K3440" s="19"/>
    </row>
    <row r="3441" spans="1:11" ht="31.5" x14ac:dyDescent="0.25">
      <c r="A3441" s="4" t="s">
        <v>376</v>
      </c>
      <c r="B3441" s="4" t="s">
        <v>165</v>
      </c>
      <c r="C3441" s="4" t="s">
        <v>40</v>
      </c>
      <c r="D3441" s="4" t="s">
        <v>394</v>
      </c>
      <c r="E3441" s="4"/>
      <c r="F3441" s="14" t="s">
        <v>904</v>
      </c>
      <c r="G3441" s="5">
        <f t="shared" ref="G3441:I3441" si="2425">G3442+G3444</f>
        <v>1578.3999999999999</v>
      </c>
      <c r="H3441" s="5">
        <f t="shared" si="2425"/>
        <v>1578.3999999999999</v>
      </c>
      <c r="I3441" s="5">
        <f t="shared" si="2425"/>
        <v>1578.3999999999999</v>
      </c>
      <c r="J3441" s="5">
        <f t="shared" ref="J3441" si="2426">J3442+J3444</f>
        <v>0</v>
      </c>
      <c r="K3441" s="19"/>
    </row>
    <row r="3442" spans="1:11" ht="31.5" x14ac:dyDescent="0.25">
      <c r="A3442" s="4" t="s">
        <v>376</v>
      </c>
      <c r="B3442" s="4" t="s">
        <v>165</v>
      </c>
      <c r="C3442" s="4" t="s">
        <v>40</v>
      </c>
      <c r="D3442" s="4" t="s">
        <v>394</v>
      </c>
      <c r="E3442" s="4" t="s">
        <v>15</v>
      </c>
      <c r="F3442" s="14" t="s">
        <v>560</v>
      </c>
      <c r="G3442" s="5">
        <f t="shared" ref="G3442:I3442" si="2427">G3443</f>
        <v>159.80000000000001</v>
      </c>
      <c r="H3442" s="5">
        <f t="shared" si="2427"/>
        <v>159.80000000000001</v>
      </c>
      <c r="I3442" s="5">
        <f t="shared" si="2427"/>
        <v>159.80000000000001</v>
      </c>
      <c r="J3442" s="5">
        <f t="shared" ref="J3442" si="2428">J3443</f>
        <v>0</v>
      </c>
      <c r="K3442" s="19"/>
    </row>
    <row r="3443" spans="1:11" ht="31.5" x14ac:dyDescent="0.25">
      <c r="A3443" s="4" t="s">
        <v>376</v>
      </c>
      <c r="B3443" s="4" t="s">
        <v>165</v>
      </c>
      <c r="C3443" s="4" t="s">
        <v>40</v>
      </c>
      <c r="D3443" s="4" t="s">
        <v>394</v>
      </c>
      <c r="E3443" s="4" t="s">
        <v>16</v>
      </c>
      <c r="F3443" s="14" t="s">
        <v>561</v>
      </c>
      <c r="G3443" s="5">
        <v>159.80000000000001</v>
      </c>
      <c r="H3443" s="5">
        <v>159.80000000000001</v>
      </c>
      <c r="I3443" s="5">
        <v>159.80000000000001</v>
      </c>
      <c r="J3443" s="5"/>
      <c r="K3443" s="19"/>
    </row>
    <row r="3444" spans="1:11" ht="31.5" x14ac:dyDescent="0.25">
      <c r="A3444" s="4" t="s">
        <v>376</v>
      </c>
      <c r="B3444" s="4" t="s">
        <v>165</v>
      </c>
      <c r="C3444" s="4" t="s">
        <v>40</v>
      </c>
      <c r="D3444" s="4" t="s">
        <v>394</v>
      </c>
      <c r="E3444" s="4" t="s">
        <v>92</v>
      </c>
      <c r="F3444" s="14" t="s">
        <v>570</v>
      </c>
      <c r="G3444" s="5">
        <f t="shared" ref="G3444:I3444" si="2429">G3445</f>
        <v>1418.6</v>
      </c>
      <c r="H3444" s="5">
        <f t="shared" si="2429"/>
        <v>1418.6</v>
      </c>
      <c r="I3444" s="5">
        <f t="shared" si="2429"/>
        <v>1418.6</v>
      </c>
      <c r="J3444" s="5">
        <f t="shared" ref="J3444" si="2430">J3445</f>
        <v>0</v>
      </c>
      <c r="K3444" s="19"/>
    </row>
    <row r="3445" spans="1:11" ht="47.25" x14ac:dyDescent="0.25">
      <c r="A3445" s="4" t="s">
        <v>376</v>
      </c>
      <c r="B3445" s="4" t="s">
        <v>165</v>
      </c>
      <c r="C3445" s="4" t="s">
        <v>40</v>
      </c>
      <c r="D3445" s="4" t="s">
        <v>394</v>
      </c>
      <c r="E3445" s="4" t="s">
        <v>89</v>
      </c>
      <c r="F3445" s="14" t="s">
        <v>573</v>
      </c>
      <c r="G3445" s="5">
        <v>1418.6</v>
      </c>
      <c r="H3445" s="5">
        <v>1418.6</v>
      </c>
      <c r="I3445" s="5">
        <v>1418.6</v>
      </c>
      <c r="J3445" s="5"/>
      <c r="K3445" s="19"/>
    </row>
    <row r="3446" spans="1:11" ht="31.5" x14ac:dyDescent="0.25">
      <c r="A3446" s="4" t="s">
        <v>376</v>
      </c>
      <c r="B3446" s="4" t="s">
        <v>165</v>
      </c>
      <c r="C3446" s="4" t="s">
        <v>40</v>
      </c>
      <c r="D3446" s="4" t="s">
        <v>139</v>
      </c>
      <c r="E3446" s="4"/>
      <c r="F3446" s="14" t="s">
        <v>1209</v>
      </c>
      <c r="G3446" s="5">
        <f t="shared" ref="G3446:I3447" si="2431">G3447</f>
        <v>5624.9</v>
      </c>
      <c r="H3446" s="5">
        <f t="shared" si="2431"/>
        <v>5624.9</v>
      </c>
      <c r="I3446" s="5">
        <f t="shared" si="2431"/>
        <v>5624.9</v>
      </c>
      <c r="J3446" s="5">
        <f t="shared" ref="J3446:J3447" si="2432">J3447</f>
        <v>0</v>
      </c>
      <c r="K3446" s="19"/>
    </row>
    <row r="3447" spans="1:11" ht="63" x14ac:dyDescent="0.25">
      <c r="A3447" s="4" t="s">
        <v>376</v>
      </c>
      <c r="B3447" s="4" t="s">
        <v>165</v>
      </c>
      <c r="C3447" s="4" t="s">
        <v>40</v>
      </c>
      <c r="D3447" s="4" t="s">
        <v>382</v>
      </c>
      <c r="E3447" s="4"/>
      <c r="F3447" s="14" t="s">
        <v>1210</v>
      </c>
      <c r="G3447" s="5">
        <f t="shared" si="2431"/>
        <v>5624.9</v>
      </c>
      <c r="H3447" s="5">
        <f t="shared" si="2431"/>
        <v>5624.9</v>
      </c>
      <c r="I3447" s="5">
        <f t="shared" si="2431"/>
        <v>5624.9</v>
      </c>
      <c r="J3447" s="5">
        <f t="shared" si="2432"/>
        <v>0</v>
      </c>
      <c r="K3447" s="19"/>
    </row>
    <row r="3448" spans="1:11" ht="31.5" x14ac:dyDescent="0.25">
      <c r="A3448" s="4" t="s">
        <v>376</v>
      </c>
      <c r="B3448" s="4" t="s">
        <v>165</v>
      </c>
      <c r="C3448" s="4" t="s">
        <v>40</v>
      </c>
      <c r="D3448" s="4" t="s">
        <v>377</v>
      </c>
      <c r="E3448" s="4"/>
      <c r="F3448" s="14" t="s">
        <v>629</v>
      </c>
      <c r="G3448" s="5">
        <f t="shared" ref="G3448:I3448" si="2433">G3449+G3451</f>
        <v>5624.9</v>
      </c>
      <c r="H3448" s="5">
        <f t="shared" si="2433"/>
        <v>5624.9</v>
      </c>
      <c r="I3448" s="5">
        <f t="shared" si="2433"/>
        <v>5624.9</v>
      </c>
      <c r="J3448" s="5">
        <f t="shared" ref="J3448" si="2434">J3449+J3451</f>
        <v>0</v>
      </c>
      <c r="K3448" s="19"/>
    </row>
    <row r="3449" spans="1:11" ht="78.75" x14ac:dyDescent="0.25">
      <c r="A3449" s="4" t="s">
        <v>376</v>
      </c>
      <c r="B3449" s="4" t="s">
        <v>165</v>
      </c>
      <c r="C3449" s="4" t="s">
        <v>40</v>
      </c>
      <c r="D3449" s="4" t="s">
        <v>377</v>
      </c>
      <c r="E3449" s="4" t="s">
        <v>22</v>
      </c>
      <c r="F3449" s="14" t="s">
        <v>557</v>
      </c>
      <c r="G3449" s="5">
        <f t="shared" ref="G3449:I3449" si="2435">G3450</f>
        <v>3937.5</v>
      </c>
      <c r="H3449" s="5">
        <f t="shared" si="2435"/>
        <v>3937.1</v>
      </c>
      <c r="I3449" s="5">
        <f t="shared" si="2435"/>
        <v>3936</v>
      </c>
      <c r="J3449" s="5">
        <f t="shared" ref="J3449" si="2436">J3450</f>
        <v>0</v>
      </c>
      <c r="K3449" s="19"/>
    </row>
    <row r="3450" spans="1:11" ht="31.5" x14ac:dyDescent="0.25">
      <c r="A3450" s="4" t="s">
        <v>376</v>
      </c>
      <c r="B3450" s="4" t="s">
        <v>165</v>
      </c>
      <c r="C3450" s="4" t="s">
        <v>40</v>
      </c>
      <c r="D3450" s="4" t="s">
        <v>377</v>
      </c>
      <c r="E3450" s="4" t="s">
        <v>32</v>
      </c>
      <c r="F3450" s="14" t="s">
        <v>559</v>
      </c>
      <c r="G3450" s="5">
        <v>3937.5</v>
      </c>
      <c r="H3450" s="5">
        <v>3937.1</v>
      </c>
      <c r="I3450" s="5">
        <v>3936</v>
      </c>
      <c r="J3450" s="5"/>
      <c r="K3450" s="19"/>
    </row>
    <row r="3451" spans="1:11" ht="31.5" x14ac:dyDescent="0.25">
      <c r="A3451" s="4" t="s">
        <v>376</v>
      </c>
      <c r="B3451" s="4" t="s">
        <v>165</v>
      </c>
      <c r="C3451" s="4" t="s">
        <v>40</v>
      </c>
      <c r="D3451" s="4" t="s">
        <v>377</v>
      </c>
      <c r="E3451" s="4" t="s">
        <v>15</v>
      </c>
      <c r="F3451" s="14" t="s">
        <v>560</v>
      </c>
      <c r="G3451" s="5">
        <f t="shared" ref="G3451:I3451" si="2437">G3452</f>
        <v>1687.4</v>
      </c>
      <c r="H3451" s="5">
        <f t="shared" si="2437"/>
        <v>1687.8</v>
      </c>
      <c r="I3451" s="5">
        <f t="shared" si="2437"/>
        <v>1688.9</v>
      </c>
      <c r="J3451" s="5">
        <f t="shared" ref="J3451" si="2438">J3452</f>
        <v>0</v>
      </c>
      <c r="K3451" s="19"/>
    </row>
    <row r="3452" spans="1:11" ht="31.5" x14ac:dyDescent="0.25">
      <c r="A3452" s="4" t="s">
        <v>376</v>
      </c>
      <c r="B3452" s="4" t="s">
        <v>165</v>
      </c>
      <c r="C3452" s="4" t="s">
        <v>40</v>
      </c>
      <c r="D3452" s="4" t="s">
        <v>377</v>
      </c>
      <c r="E3452" s="4" t="s">
        <v>16</v>
      </c>
      <c r="F3452" s="14" t="s">
        <v>561</v>
      </c>
      <c r="G3452" s="5">
        <v>1687.4</v>
      </c>
      <c r="H3452" s="5">
        <v>1687.8</v>
      </c>
      <c r="I3452" s="5">
        <v>1688.9</v>
      </c>
      <c r="J3452" s="5"/>
      <c r="K3452" s="19"/>
    </row>
    <row r="3453" spans="1:11" ht="31.5" x14ac:dyDescent="0.25">
      <c r="A3453" s="4" t="s">
        <v>376</v>
      </c>
      <c r="B3453" s="4" t="s">
        <v>165</v>
      </c>
      <c r="C3453" s="4" t="s">
        <v>40</v>
      </c>
      <c r="D3453" s="4" t="s">
        <v>212</v>
      </c>
      <c r="E3453" s="4"/>
      <c r="F3453" s="14" t="s">
        <v>1330</v>
      </c>
      <c r="G3453" s="5">
        <f>G3454</f>
        <v>38810.6</v>
      </c>
      <c r="H3453" s="5">
        <f t="shared" ref="H3453:J3453" si="2439">H3454</f>
        <v>38810.6</v>
      </c>
      <c r="I3453" s="5">
        <f t="shared" si="2439"/>
        <v>38810.6</v>
      </c>
      <c r="J3453" s="5">
        <f t="shared" si="2439"/>
        <v>0</v>
      </c>
      <c r="K3453" s="19"/>
    </row>
    <row r="3454" spans="1:11" ht="47.25" x14ac:dyDescent="0.25">
      <c r="A3454" s="4" t="s">
        <v>376</v>
      </c>
      <c r="B3454" s="4" t="s">
        <v>165</v>
      </c>
      <c r="C3454" s="4" t="s">
        <v>40</v>
      </c>
      <c r="D3454" s="4" t="s">
        <v>213</v>
      </c>
      <c r="E3454" s="4"/>
      <c r="F3454" s="14" t="s">
        <v>1344</v>
      </c>
      <c r="G3454" s="5">
        <f t="shared" ref="G3454:I3457" si="2440">G3455</f>
        <v>38810.6</v>
      </c>
      <c r="H3454" s="5">
        <f t="shared" si="2440"/>
        <v>38810.6</v>
      </c>
      <c r="I3454" s="5">
        <f t="shared" si="2440"/>
        <v>38810.6</v>
      </c>
      <c r="J3454" s="5">
        <f t="shared" ref="J3454:J3457" si="2441">J3455</f>
        <v>0</v>
      </c>
      <c r="K3454" s="19"/>
    </row>
    <row r="3455" spans="1:11" ht="47.25" x14ac:dyDescent="0.25">
      <c r="A3455" s="4" t="s">
        <v>376</v>
      </c>
      <c r="B3455" s="4" t="s">
        <v>165</v>
      </c>
      <c r="C3455" s="4" t="s">
        <v>40</v>
      </c>
      <c r="D3455" s="4" t="s">
        <v>397</v>
      </c>
      <c r="E3455" s="4"/>
      <c r="F3455" s="14" t="s">
        <v>1346</v>
      </c>
      <c r="G3455" s="5">
        <f t="shared" si="2440"/>
        <v>38810.6</v>
      </c>
      <c r="H3455" s="5">
        <f t="shared" si="2440"/>
        <v>38810.6</v>
      </c>
      <c r="I3455" s="5">
        <f t="shared" si="2440"/>
        <v>38810.6</v>
      </c>
      <c r="J3455" s="5">
        <f t="shared" si="2441"/>
        <v>0</v>
      </c>
      <c r="K3455" s="19"/>
    </row>
    <row r="3456" spans="1:11" ht="47.25" x14ac:dyDescent="0.25">
      <c r="A3456" s="4" t="s">
        <v>376</v>
      </c>
      <c r="B3456" s="4" t="s">
        <v>165</v>
      </c>
      <c r="C3456" s="4" t="s">
        <v>40</v>
      </c>
      <c r="D3456" s="4" t="s">
        <v>395</v>
      </c>
      <c r="E3456" s="4"/>
      <c r="F3456" s="14" t="s">
        <v>833</v>
      </c>
      <c r="G3456" s="5">
        <f t="shared" si="2440"/>
        <v>38810.6</v>
      </c>
      <c r="H3456" s="5">
        <f t="shared" si="2440"/>
        <v>38810.6</v>
      </c>
      <c r="I3456" s="5">
        <f t="shared" si="2440"/>
        <v>38810.6</v>
      </c>
      <c r="J3456" s="5">
        <f t="shared" si="2441"/>
        <v>0</v>
      </c>
      <c r="K3456" s="19"/>
    </row>
    <row r="3457" spans="1:11" x14ac:dyDescent="0.25">
      <c r="A3457" s="4" t="s">
        <v>376</v>
      </c>
      <c r="B3457" s="4" t="s">
        <v>165</v>
      </c>
      <c r="C3457" s="4" t="s">
        <v>40</v>
      </c>
      <c r="D3457" s="4" t="s">
        <v>395</v>
      </c>
      <c r="E3457" s="4" t="s">
        <v>17</v>
      </c>
      <c r="F3457" s="14" t="s">
        <v>576</v>
      </c>
      <c r="G3457" s="5">
        <f t="shared" si="2440"/>
        <v>38810.6</v>
      </c>
      <c r="H3457" s="5">
        <f t="shared" si="2440"/>
        <v>38810.6</v>
      </c>
      <c r="I3457" s="5">
        <f t="shared" si="2440"/>
        <v>38810.6</v>
      </c>
      <c r="J3457" s="5">
        <f t="shared" si="2441"/>
        <v>0</v>
      </c>
      <c r="K3457" s="19"/>
    </row>
    <row r="3458" spans="1:11" ht="63" x14ac:dyDescent="0.25">
      <c r="A3458" s="4" t="s">
        <v>376</v>
      </c>
      <c r="B3458" s="4" t="s">
        <v>165</v>
      </c>
      <c r="C3458" s="4" t="s">
        <v>40</v>
      </c>
      <c r="D3458" s="4" t="s">
        <v>395</v>
      </c>
      <c r="E3458" s="4" t="s">
        <v>205</v>
      </c>
      <c r="F3458" s="14" t="s">
        <v>577</v>
      </c>
      <c r="G3458" s="5">
        <v>38810.6</v>
      </c>
      <c r="H3458" s="5">
        <v>38810.6</v>
      </c>
      <c r="I3458" s="5">
        <v>38810.6</v>
      </c>
      <c r="J3458" s="5"/>
      <c r="K3458" s="19"/>
    </row>
    <row r="3459" spans="1:11" ht="31.5" x14ac:dyDescent="0.25">
      <c r="A3459" s="4" t="s">
        <v>376</v>
      </c>
      <c r="B3459" s="4" t="s">
        <v>165</v>
      </c>
      <c r="C3459" s="4" t="s">
        <v>40</v>
      </c>
      <c r="D3459" s="4" t="s">
        <v>29</v>
      </c>
      <c r="E3459" s="4"/>
      <c r="F3459" s="14" t="s">
        <v>882</v>
      </c>
      <c r="G3459" s="5">
        <f t="shared" ref="G3459:I3459" si="2442">G3460</f>
        <v>28104.9</v>
      </c>
      <c r="H3459" s="5">
        <f t="shared" si="2442"/>
        <v>24516.799999999999</v>
      </c>
      <c r="I3459" s="5">
        <f t="shared" si="2442"/>
        <v>24516.799999999999</v>
      </c>
      <c r="J3459" s="5">
        <f t="shared" ref="J3459" si="2443">J3460</f>
        <v>0</v>
      </c>
      <c r="K3459" s="19"/>
    </row>
    <row r="3460" spans="1:11" ht="31.5" x14ac:dyDescent="0.25">
      <c r="A3460" s="4" t="s">
        <v>376</v>
      </c>
      <c r="B3460" s="4" t="s">
        <v>165</v>
      </c>
      <c r="C3460" s="4" t="s">
        <v>40</v>
      </c>
      <c r="D3460" s="4" t="s">
        <v>30</v>
      </c>
      <c r="E3460" s="4"/>
      <c r="F3460" s="14" t="s">
        <v>885</v>
      </c>
      <c r="G3460" s="5">
        <f t="shared" ref="G3460:I3460" si="2444">G3461+G3464</f>
        <v>28104.9</v>
      </c>
      <c r="H3460" s="5">
        <f t="shared" si="2444"/>
        <v>24516.799999999999</v>
      </c>
      <c r="I3460" s="5">
        <f t="shared" si="2444"/>
        <v>24516.799999999999</v>
      </c>
      <c r="J3460" s="5">
        <f t="shared" ref="J3460" si="2445">J3461+J3464</f>
        <v>0</v>
      </c>
      <c r="K3460" s="19"/>
    </row>
    <row r="3461" spans="1:11" ht="31.5" x14ac:dyDescent="0.25">
      <c r="A3461" s="4" t="s">
        <v>376</v>
      </c>
      <c r="B3461" s="4" t="s">
        <v>165</v>
      </c>
      <c r="C3461" s="4" t="s">
        <v>40</v>
      </c>
      <c r="D3461" s="4" t="s">
        <v>31</v>
      </c>
      <c r="E3461" s="4"/>
      <c r="F3461" s="14" t="s">
        <v>875</v>
      </c>
      <c r="G3461" s="5">
        <f t="shared" ref="G3461:I3462" si="2446">G3462</f>
        <v>26315.200000000001</v>
      </c>
      <c r="H3461" s="5">
        <f t="shared" si="2446"/>
        <v>22781.8</v>
      </c>
      <c r="I3461" s="5">
        <f t="shared" si="2446"/>
        <v>22781.8</v>
      </c>
      <c r="J3461" s="5">
        <f t="shared" ref="J3461:J3462" si="2447">J3462</f>
        <v>0</v>
      </c>
      <c r="K3461" s="19"/>
    </row>
    <row r="3462" spans="1:11" ht="78.75" x14ac:dyDescent="0.25">
      <c r="A3462" s="4" t="s">
        <v>376</v>
      </c>
      <c r="B3462" s="4" t="s">
        <v>165</v>
      </c>
      <c r="C3462" s="4" t="s">
        <v>40</v>
      </c>
      <c r="D3462" s="4" t="s">
        <v>31</v>
      </c>
      <c r="E3462" s="4" t="s">
        <v>22</v>
      </c>
      <c r="F3462" s="14" t="s">
        <v>557</v>
      </c>
      <c r="G3462" s="5">
        <f t="shared" si="2446"/>
        <v>26315.200000000001</v>
      </c>
      <c r="H3462" s="5">
        <f t="shared" si="2446"/>
        <v>22781.8</v>
      </c>
      <c r="I3462" s="5">
        <f t="shared" si="2446"/>
        <v>22781.8</v>
      </c>
      <c r="J3462" s="5">
        <f t="shared" si="2447"/>
        <v>0</v>
      </c>
      <c r="K3462" s="19"/>
    </row>
    <row r="3463" spans="1:11" ht="31.5" x14ac:dyDescent="0.25">
      <c r="A3463" s="4" t="s">
        <v>376</v>
      </c>
      <c r="B3463" s="4" t="s">
        <v>165</v>
      </c>
      <c r="C3463" s="4" t="s">
        <v>40</v>
      </c>
      <c r="D3463" s="4" t="s">
        <v>31</v>
      </c>
      <c r="E3463" s="4" t="s">
        <v>32</v>
      </c>
      <c r="F3463" s="14" t="s">
        <v>559</v>
      </c>
      <c r="G3463" s="5">
        <v>26315.200000000001</v>
      </c>
      <c r="H3463" s="5">
        <v>22781.8</v>
      </c>
      <c r="I3463" s="5">
        <v>22781.8</v>
      </c>
      <c r="J3463" s="5"/>
      <c r="K3463" s="19"/>
    </row>
    <row r="3464" spans="1:11" ht="31.5" x14ac:dyDescent="0.25">
      <c r="A3464" s="4" t="s">
        <v>376</v>
      </c>
      <c r="B3464" s="4" t="s">
        <v>165</v>
      </c>
      <c r="C3464" s="4" t="s">
        <v>40</v>
      </c>
      <c r="D3464" s="4" t="s">
        <v>33</v>
      </c>
      <c r="E3464" s="4"/>
      <c r="F3464" s="14" t="s">
        <v>876</v>
      </c>
      <c r="G3464" s="5">
        <f>G3465+G3467</f>
        <v>1789.6999999999998</v>
      </c>
      <c r="H3464" s="5">
        <f t="shared" ref="H3464:J3464" si="2448">H3465+H3467</f>
        <v>1735</v>
      </c>
      <c r="I3464" s="5">
        <f t="shared" si="2448"/>
        <v>1735</v>
      </c>
      <c r="J3464" s="5">
        <f t="shared" si="2448"/>
        <v>0</v>
      </c>
      <c r="K3464" s="19"/>
    </row>
    <row r="3465" spans="1:11" ht="78.75" x14ac:dyDescent="0.25">
      <c r="A3465" s="4" t="s">
        <v>376</v>
      </c>
      <c r="B3465" s="4" t="s">
        <v>165</v>
      </c>
      <c r="C3465" s="4" t="s">
        <v>40</v>
      </c>
      <c r="D3465" s="4" t="s">
        <v>33</v>
      </c>
      <c r="E3465" s="4" t="s">
        <v>22</v>
      </c>
      <c r="F3465" s="14" t="s">
        <v>557</v>
      </c>
      <c r="G3465" s="5">
        <f t="shared" ref="G3465:I3465" si="2449">G3466</f>
        <v>1.1000000000000001</v>
      </c>
      <c r="H3465" s="5">
        <f t="shared" si="2449"/>
        <v>0.7</v>
      </c>
      <c r="I3465" s="5">
        <f t="shared" si="2449"/>
        <v>0.6</v>
      </c>
      <c r="J3465" s="5">
        <f t="shared" ref="J3465" si="2450">J3466</f>
        <v>0</v>
      </c>
      <c r="K3465" s="19"/>
    </row>
    <row r="3466" spans="1:11" ht="31.5" x14ac:dyDescent="0.25">
      <c r="A3466" s="4" t="s">
        <v>376</v>
      </c>
      <c r="B3466" s="4" t="s">
        <v>165</v>
      </c>
      <c r="C3466" s="4" t="s">
        <v>40</v>
      </c>
      <c r="D3466" s="4" t="s">
        <v>33</v>
      </c>
      <c r="E3466" s="4" t="s">
        <v>32</v>
      </c>
      <c r="F3466" s="14" t="s">
        <v>559</v>
      </c>
      <c r="G3466" s="5">
        <v>1.1000000000000001</v>
      </c>
      <c r="H3466" s="5">
        <v>0.7</v>
      </c>
      <c r="I3466" s="5">
        <v>0.6</v>
      </c>
      <c r="J3466" s="5"/>
      <c r="K3466" s="19"/>
    </row>
    <row r="3467" spans="1:11" ht="31.5" x14ac:dyDescent="0.25">
      <c r="A3467" s="4" t="s">
        <v>376</v>
      </c>
      <c r="B3467" s="4" t="s">
        <v>165</v>
      </c>
      <c r="C3467" s="4" t="s">
        <v>40</v>
      </c>
      <c r="D3467" s="4" t="s">
        <v>33</v>
      </c>
      <c r="E3467" s="4" t="s">
        <v>15</v>
      </c>
      <c r="F3467" s="14" t="s">
        <v>560</v>
      </c>
      <c r="G3467" s="5">
        <f t="shared" ref="G3467:I3467" si="2451">G3468</f>
        <v>1788.6</v>
      </c>
      <c r="H3467" s="5">
        <f t="shared" si="2451"/>
        <v>1734.3</v>
      </c>
      <c r="I3467" s="5">
        <f t="shared" si="2451"/>
        <v>1734.4</v>
      </c>
      <c r="J3467" s="5">
        <f t="shared" ref="J3467" si="2452">J3468</f>
        <v>0</v>
      </c>
      <c r="K3467" s="19"/>
    </row>
    <row r="3468" spans="1:11" ht="31.5" x14ac:dyDescent="0.25">
      <c r="A3468" s="4" t="s">
        <v>376</v>
      </c>
      <c r="B3468" s="4" t="s">
        <v>165</v>
      </c>
      <c r="C3468" s="4" t="s">
        <v>40</v>
      </c>
      <c r="D3468" s="4" t="s">
        <v>33</v>
      </c>
      <c r="E3468" s="4" t="s">
        <v>16</v>
      </c>
      <c r="F3468" s="14" t="s">
        <v>561</v>
      </c>
      <c r="G3468" s="5">
        <v>1788.6</v>
      </c>
      <c r="H3468" s="5">
        <v>1734.3</v>
      </c>
      <c r="I3468" s="5">
        <v>1734.4</v>
      </c>
      <c r="J3468" s="5"/>
      <c r="K3468" s="19"/>
    </row>
    <row r="3469" spans="1:11" s="3" customFormat="1" ht="31.5" x14ac:dyDescent="0.25">
      <c r="A3469" s="7" t="s">
        <v>398</v>
      </c>
      <c r="B3469" s="7"/>
      <c r="C3469" s="7"/>
      <c r="D3469" s="7"/>
      <c r="E3469" s="7"/>
      <c r="F3469" s="28" t="s">
        <v>509</v>
      </c>
      <c r="G3469" s="8">
        <f t="shared" ref="G3469:I3469" si="2453">G3477+G3470</f>
        <v>184809.8</v>
      </c>
      <c r="H3469" s="8">
        <f t="shared" si="2453"/>
        <v>167275.89999999997</v>
      </c>
      <c r="I3469" s="8">
        <f t="shared" si="2453"/>
        <v>167034.29999999999</v>
      </c>
      <c r="J3469" s="8">
        <f t="shared" ref="J3469" si="2454">J3477+J3470</f>
        <v>0</v>
      </c>
      <c r="K3469" s="17"/>
    </row>
    <row r="3470" spans="1:11" s="3" customFormat="1" x14ac:dyDescent="0.25">
      <c r="A3470" s="7" t="s">
        <v>398</v>
      </c>
      <c r="B3470" s="7" t="s">
        <v>9</v>
      </c>
      <c r="C3470" s="7"/>
      <c r="D3470" s="7"/>
      <c r="E3470" s="7"/>
      <c r="F3470" s="28" t="s">
        <v>516</v>
      </c>
      <c r="G3470" s="8">
        <f t="shared" ref="G3470:I3475" si="2455">G3471</f>
        <v>401.1</v>
      </c>
      <c r="H3470" s="8">
        <f t="shared" si="2455"/>
        <v>422.4</v>
      </c>
      <c r="I3470" s="8">
        <f t="shared" si="2455"/>
        <v>0</v>
      </c>
      <c r="J3470" s="8">
        <f t="shared" ref="J3470:J3475" si="2456">J3471</f>
        <v>0</v>
      </c>
      <c r="K3470" s="17"/>
    </row>
    <row r="3471" spans="1:11" s="10" customFormat="1" x14ac:dyDescent="0.25">
      <c r="A3471" s="9" t="s">
        <v>398</v>
      </c>
      <c r="B3471" s="9" t="s">
        <v>9</v>
      </c>
      <c r="C3471" s="9" t="s">
        <v>96</v>
      </c>
      <c r="D3471" s="9"/>
      <c r="E3471" s="9"/>
      <c r="F3471" s="13" t="s">
        <v>936</v>
      </c>
      <c r="G3471" s="11">
        <f t="shared" si="2455"/>
        <v>401.1</v>
      </c>
      <c r="H3471" s="11">
        <f t="shared" si="2455"/>
        <v>422.4</v>
      </c>
      <c r="I3471" s="11">
        <f t="shared" si="2455"/>
        <v>0</v>
      </c>
      <c r="J3471" s="11">
        <f t="shared" si="2456"/>
        <v>0</v>
      </c>
      <c r="K3471" s="18"/>
    </row>
    <row r="3472" spans="1:11" ht="31.5" x14ac:dyDescent="0.25">
      <c r="A3472" s="4" t="s">
        <v>398</v>
      </c>
      <c r="B3472" s="4" t="s">
        <v>9</v>
      </c>
      <c r="C3472" s="4" t="s">
        <v>96</v>
      </c>
      <c r="D3472" s="4" t="s">
        <v>26</v>
      </c>
      <c r="E3472" s="4"/>
      <c r="F3472" s="14" t="s">
        <v>847</v>
      </c>
      <c r="G3472" s="5">
        <f t="shared" si="2455"/>
        <v>401.1</v>
      </c>
      <c r="H3472" s="5">
        <f t="shared" si="2455"/>
        <v>422.4</v>
      </c>
      <c r="I3472" s="5">
        <f t="shared" si="2455"/>
        <v>0</v>
      </c>
      <c r="J3472" s="5">
        <f t="shared" si="2456"/>
        <v>0</v>
      </c>
      <c r="K3472" s="19"/>
    </row>
    <row r="3473" spans="1:11" x14ac:dyDescent="0.25">
      <c r="A3473" s="4" t="s">
        <v>398</v>
      </c>
      <c r="B3473" s="4" t="s">
        <v>9</v>
      </c>
      <c r="C3473" s="4" t="s">
        <v>96</v>
      </c>
      <c r="D3473" s="4" t="s">
        <v>27</v>
      </c>
      <c r="E3473" s="4"/>
      <c r="F3473" s="14" t="s">
        <v>856</v>
      </c>
      <c r="G3473" s="5">
        <f t="shared" si="2455"/>
        <v>401.1</v>
      </c>
      <c r="H3473" s="5">
        <f t="shared" si="2455"/>
        <v>422.4</v>
      </c>
      <c r="I3473" s="5">
        <f t="shared" si="2455"/>
        <v>0</v>
      </c>
      <c r="J3473" s="5">
        <f t="shared" si="2456"/>
        <v>0</v>
      </c>
      <c r="K3473" s="19"/>
    </row>
    <row r="3474" spans="1:11" ht="63" x14ac:dyDescent="0.25">
      <c r="A3474" s="4" t="s">
        <v>398</v>
      </c>
      <c r="B3474" s="4" t="s">
        <v>9</v>
      </c>
      <c r="C3474" s="4" t="s">
        <v>96</v>
      </c>
      <c r="D3474" s="4" t="s">
        <v>935</v>
      </c>
      <c r="E3474" s="4"/>
      <c r="F3474" s="14" t="s">
        <v>947</v>
      </c>
      <c r="G3474" s="5">
        <f t="shared" si="2455"/>
        <v>401.1</v>
      </c>
      <c r="H3474" s="5">
        <f t="shared" si="2455"/>
        <v>422.4</v>
      </c>
      <c r="I3474" s="5">
        <f t="shared" si="2455"/>
        <v>0</v>
      </c>
      <c r="J3474" s="5">
        <f t="shared" si="2456"/>
        <v>0</v>
      </c>
      <c r="K3474" s="19"/>
    </row>
    <row r="3475" spans="1:11" ht="31.5" x14ac:dyDescent="0.25">
      <c r="A3475" s="4" t="s">
        <v>398</v>
      </c>
      <c r="B3475" s="4" t="s">
        <v>9</v>
      </c>
      <c r="C3475" s="4" t="s">
        <v>96</v>
      </c>
      <c r="D3475" s="4" t="s">
        <v>935</v>
      </c>
      <c r="E3475" s="4" t="s">
        <v>15</v>
      </c>
      <c r="F3475" s="14" t="s">
        <v>560</v>
      </c>
      <c r="G3475" s="5">
        <f t="shared" si="2455"/>
        <v>401.1</v>
      </c>
      <c r="H3475" s="5">
        <f t="shared" si="2455"/>
        <v>422.4</v>
      </c>
      <c r="I3475" s="5">
        <f t="shared" si="2455"/>
        <v>0</v>
      </c>
      <c r="J3475" s="5">
        <f t="shared" si="2456"/>
        <v>0</v>
      </c>
      <c r="K3475" s="19"/>
    </row>
    <row r="3476" spans="1:11" ht="31.5" x14ac:dyDescent="0.25">
      <c r="A3476" s="4" t="s">
        <v>398</v>
      </c>
      <c r="B3476" s="4" t="s">
        <v>9</v>
      </c>
      <c r="C3476" s="4" t="s">
        <v>96</v>
      </c>
      <c r="D3476" s="4" t="s">
        <v>935</v>
      </c>
      <c r="E3476" s="4" t="s">
        <v>16</v>
      </c>
      <c r="F3476" s="14" t="s">
        <v>561</v>
      </c>
      <c r="G3476" s="5">
        <v>401.1</v>
      </c>
      <c r="H3476" s="5">
        <v>422.4</v>
      </c>
      <c r="I3476" s="5">
        <v>0</v>
      </c>
      <c r="J3476" s="5"/>
      <c r="K3476" s="19"/>
    </row>
    <row r="3477" spans="1:11" s="3" customFormat="1" ht="31.5" x14ac:dyDescent="0.25">
      <c r="A3477" s="7" t="s">
        <v>398</v>
      </c>
      <c r="B3477" s="7" t="s">
        <v>81</v>
      </c>
      <c r="C3477" s="7"/>
      <c r="D3477" s="7"/>
      <c r="E3477" s="7"/>
      <c r="F3477" s="28" t="s">
        <v>517</v>
      </c>
      <c r="G3477" s="8">
        <f t="shared" ref="G3477:I3477" si="2457">G3478+G3520+G3533</f>
        <v>184408.69999999998</v>
      </c>
      <c r="H3477" s="8">
        <f t="shared" si="2457"/>
        <v>166853.49999999997</v>
      </c>
      <c r="I3477" s="8">
        <f t="shared" si="2457"/>
        <v>167034.29999999999</v>
      </c>
      <c r="J3477" s="8">
        <f t="shared" ref="J3477" si="2458">J3478+J3520+J3533</f>
        <v>0</v>
      </c>
      <c r="K3477" s="17"/>
    </row>
    <row r="3478" spans="1:11" s="10" customFormat="1" ht="47.25" x14ac:dyDescent="0.25">
      <c r="A3478" s="9" t="s">
        <v>398</v>
      </c>
      <c r="B3478" s="9" t="s">
        <v>81</v>
      </c>
      <c r="C3478" s="9" t="s">
        <v>97</v>
      </c>
      <c r="D3478" s="9"/>
      <c r="E3478" s="9"/>
      <c r="F3478" s="13" t="s">
        <v>533</v>
      </c>
      <c r="G3478" s="11">
        <f t="shared" ref="G3478:I3478" si="2459">G3479+G3511</f>
        <v>166087</v>
      </c>
      <c r="H3478" s="11">
        <f t="shared" si="2459"/>
        <v>150376.89999999997</v>
      </c>
      <c r="I3478" s="11">
        <f t="shared" si="2459"/>
        <v>150557.69999999998</v>
      </c>
      <c r="J3478" s="11">
        <f t="shared" ref="J3478" si="2460">J3479+J3511</f>
        <v>0</v>
      </c>
      <c r="K3478" s="18"/>
    </row>
    <row r="3479" spans="1:11" x14ac:dyDescent="0.25">
      <c r="A3479" s="4" t="s">
        <v>398</v>
      </c>
      <c r="B3479" s="4" t="s">
        <v>81</v>
      </c>
      <c r="C3479" s="4" t="s">
        <v>97</v>
      </c>
      <c r="D3479" s="4" t="s">
        <v>130</v>
      </c>
      <c r="E3479" s="4"/>
      <c r="F3479" s="14" t="s">
        <v>1155</v>
      </c>
      <c r="G3479" s="5">
        <f t="shared" ref="G3479:I3479" si="2461">G3480</f>
        <v>164386.5</v>
      </c>
      <c r="H3479" s="5">
        <f t="shared" si="2461"/>
        <v>148594.09999999998</v>
      </c>
      <c r="I3479" s="5">
        <f t="shared" si="2461"/>
        <v>148504.4</v>
      </c>
      <c r="J3479" s="5">
        <f t="shared" ref="J3479" si="2462">J3480</f>
        <v>0</v>
      </c>
      <c r="K3479" s="19"/>
    </row>
    <row r="3480" spans="1:11" ht="63" x14ac:dyDescent="0.25">
      <c r="A3480" s="4" t="s">
        <v>398</v>
      </c>
      <c r="B3480" s="4" t="s">
        <v>81</v>
      </c>
      <c r="C3480" s="4" t="s">
        <v>97</v>
      </c>
      <c r="D3480" s="4" t="s">
        <v>194</v>
      </c>
      <c r="E3480" s="4"/>
      <c r="F3480" s="14" t="s">
        <v>1160</v>
      </c>
      <c r="G3480" s="5">
        <f t="shared" ref="G3480:I3480" si="2463">G3481+G3494+G3498</f>
        <v>164386.5</v>
      </c>
      <c r="H3480" s="5">
        <f t="shared" si="2463"/>
        <v>148594.09999999998</v>
      </c>
      <c r="I3480" s="5">
        <f t="shared" si="2463"/>
        <v>148504.4</v>
      </c>
      <c r="J3480" s="5">
        <f t="shared" ref="J3480" si="2464">J3481+J3494+J3498</f>
        <v>0</v>
      </c>
      <c r="K3480" s="19"/>
    </row>
    <row r="3481" spans="1:11" ht="63" x14ac:dyDescent="0.25">
      <c r="A3481" s="4" t="s">
        <v>398</v>
      </c>
      <c r="B3481" s="4" t="s">
        <v>81</v>
      </c>
      <c r="C3481" s="4" t="s">
        <v>97</v>
      </c>
      <c r="D3481" s="4" t="s">
        <v>363</v>
      </c>
      <c r="E3481" s="4"/>
      <c r="F3481" s="14" t="s">
        <v>1161</v>
      </c>
      <c r="G3481" s="5">
        <f t="shared" ref="G3481:I3481" si="2465">G3482+G3489</f>
        <v>51118.700000000004</v>
      </c>
      <c r="H3481" s="5">
        <f t="shared" si="2465"/>
        <v>46537.100000000006</v>
      </c>
      <c r="I3481" s="5">
        <f t="shared" si="2465"/>
        <v>46537.100000000006</v>
      </c>
      <c r="J3481" s="5">
        <f t="shared" ref="J3481" si="2466">J3482+J3489</f>
        <v>0</v>
      </c>
      <c r="K3481" s="19"/>
    </row>
    <row r="3482" spans="1:11" ht="47.25" x14ac:dyDescent="0.25">
      <c r="A3482" s="4" t="s">
        <v>398</v>
      </c>
      <c r="B3482" s="4" t="s">
        <v>81</v>
      </c>
      <c r="C3482" s="4" t="s">
        <v>97</v>
      </c>
      <c r="D3482" s="4" t="s">
        <v>399</v>
      </c>
      <c r="E3482" s="4"/>
      <c r="F3482" s="14" t="s">
        <v>594</v>
      </c>
      <c r="G3482" s="5">
        <f t="shared" ref="G3482:I3482" si="2467">G3483+G3485+G3487</f>
        <v>48208.700000000004</v>
      </c>
      <c r="H3482" s="5">
        <f t="shared" si="2467"/>
        <v>43627.100000000006</v>
      </c>
      <c r="I3482" s="5">
        <f t="shared" si="2467"/>
        <v>43627.100000000006</v>
      </c>
      <c r="J3482" s="5">
        <f t="shared" ref="J3482" si="2468">J3483+J3485+J3487</f>
        <v>0</v>
      </c>
      <c r="K3482" s="19"/>
    </row>
    <row r="3483" spans="1:11" ht="78.75" x14ac:dyDescent="0.25">
      <c r="A3483" s="4" t="s">
        <v>398</v>
      </c>
      <c r="B3483" s="4" t="s">
        <v>81</v>
      </c>
      <c r="C3483" s="4" t="s">
        <v>97</v>
      </c>
      <c r="D3483" s="4" t="s">
        <v>399</v>
      </c>
      <c r="E3483" s="4" t="s">
        <v>22</v>
      </c>
      <c r="F3483" s="14" t="s">
        <v>557</v>
      </c>
      <c r="G3483" s="5">
        <f t="shared" ref="G3483:I3483" si="2469">G3484</f>
        <v>41147.5</v>
      </c>
      <c r="H3483" s="5">
        <f t="shared" si="2469"/>
        <v>37278.400000000001</v>
      </c>
      <c r="I3483" s="5">
        <f t="shared" si="2469"/>
        <v>37278.400000000001</v>
      </c>
      <c r="J3483" s="5">
        <f t="shared" ref="J3483" si="2470">J3484</f>
        <v>0</v>
      </c>
      <c r="K3483" s="19"/>
    </row>
    <row r="3484" spans="1:11" x14ac:dyDescent="0.25">
      <c r="A3484" s="4" t="s">
        <v>398</v>
      </c>
      <c r="B3484" s="4" t="s">
        <v>81</v>
      </c>
      <c r="C3484" s="4" t="s">
        <v>97</v>
      </c>
      <c r="D3484" s="4" t="s">
        <v>399</v>
      </c>
      <c r="E3484" s="4" t="s">
        <v>23</v>
      </c>
      <c r="F3484" s="14" t="s">
        <v>558</v>
      </c>
      <c r="G3484" s="5">
        <v>41147.5</v>
      </c>
      <c r="H3484" s="5">
        <v>37278.400000000001</v>
      </c>
      <c r="I3484" s="5">
        <v>37278.400000000001</v>
      </c>
      <c r="J3484" s="5"/>
      <c r="K3484" s="19"/>
    </row>
    <row r="3485" spans="1:11" ht="31.5" x14ac:dyDescent="0.25">
      <c r="A3485" s="4" t="s">
        <v>398</v>
      </c>
      <c r="B3485" s="4" t="s">
        <v>81</v>
      </c>
      <c r="C3485" s="4" t="s">
        <v>97</v>
      </c>
      <c r="D3485" s="4" t="s">
        <v>399</v>
      </c>
      <c r="E3485" s="4" t="s">
        <v>15</v>
      </c>
      <c r="F3485" s="14" t="s">
        <v>560</v>
      </c>
      <c r="G3485" s="5">
        <f t="shared" ref="G3485:I3485" si="2471">G3486</f>
        <v>7026.9</v>
      </c>
      <c r="H3485" s="5">
        <f t="shared" si="2471"/>
        <v>6314.4</v>
      </c>
      <c r="I3485" s="5">
        <f t="shared" si="2471"/>
        <v>6314.4</v>
      </c>
      <c r="J3485" s="5">
        <f t="shared" ref="J3485" si="2472">J3486</f>
        <v>0</v>
      </c>
      <c r="K3485" s="19"/>
    </row>
    <row r="3486" spans="1:11" ht="31.5" x14ac:dyDescent="0.25">
      <c r="A3486" s="4" t="s">
        <v>398</v>
      </c>
      <c r="B3486" s="4" t="s">
        <v>81</v>
      </c>
      <c r="C3486" s="4" t="s">
        <v>97</v>
      </c>
      <c r="D3486" s="4" t="s">
        <v>399</v>
      </c>
      <c r="E3486" s="4" t="s">
        <v>16</v>
      </c>
      <c r="F3486" s="14" t="s">
        <v>561</v>
      </c>
      <c r="G3486" s="5">
        <v>7026.9</v>
      </c>
      <c r="H3486" s="5">
        <v>6314.4</v>
      </c>
      <c r="I3486" s="5">
        <v>6314.4</v>
      </c>
      <c r="J3486" s="5"/>
      <c r="K3486" s="19"/>
    </row>
    <row r="3487" spans="1:11" x14ac:dyDescent="0.25">
      <c r="A3487" s="4" t="s">
        <v>398</v>
      </c>
      <c r="B3487" s="4" t="s">
        <v>81</v>
      </c>
      <c r="C3487" s="4" t="s">
        <v>97</v>
      </c>
      <c r="D3487" s="4" t="s">
        <v>399</v>
      </c>
      <c r="E3487" s="4" t="s">
        <v>17</v>
      </c>
      <c r="F3487" s="14" t="s">
        <v>576</v>
      </c>
      <c r="G3487" s="5">
        <f t="shared" ref="G3487:I3487" si="2473">G3488</f>
        <v>34.299999999999997</v>
      </c>
      <c r="H3487" s="5">
        <f t="shared" si="2473"/>
        <v>34.299999999999997</v>
      </c>
      <c r="I3487" s="5">
        <f t="shared" si="2473"/>
        <v>34.299999999999997</v>
      </c>
      <c r="J3487" s="5">
        <f t="shared" ref="J3487" si="2474">J3488</f>
        <v>0</v>
      </c>
      <c r="K3487" s="19"/>
    </row>
    <row r="3488" spans="1:11" x14ac:dyDescent="0.25">
      <c r="A3488" s="4" t="s">
        <v>398</v>
      </c>
      <c r="B3488" s="4" t="s">
        <v>81</v>
      </c>
      <c r="C3488" s="4" t="s">
        <v>97</v>
      </c>
      <c r="D3488" s="4" t="s">
        <v>399</v>
      </c>
      <c r="E3488" s="4" t="s">
        <v>24</v>
      </c>
      <c r="F3488" s="14" t="s">
        <v>579</v>
      </c>
      <c r="G3488" s="5">
        <v>34.299999999999997</v>
      </c>
      <c r="H3488" s="5">
        <v>34.299999999999997</v>
      </c>
      <c r="I3488" s="5">
        <v>34.299999999999997</v>
      </c>
      <c r="J3488" s="5"/>
      <c r="K3488" s="19"/>
    </row>
    <row r="3489" spans="1:11" ht="63" x14ac:dyDescent="0.25">
      <c r="A3489" s="4" t="s">
        <v>398</v>
      </c>
      <c r="B3489" s="4" t="s">
        <v>81</v>
      </c>
      <c r="C3489" s="4" t="s">
        <v>97</v>
      </c>
      <c r="D3489" s="4" t="s">
        <v>400</v>
      </c>
      <c r="E3489" s="4"/>
      <c r="F3489" s="14" t="s">
        <v>595</v>
      </c>
      <c r="G3489" s="5">
        <f t="shared" ref="G3489:I3489" si="2475">G3490+G3492</f>
        <v>2910</v>
      </c>
      <c r="H3489" s="5">
        <f t="shared" si="2475"/>
        <v>2910</v>
      </c>
      <c r="I3489" s="5">
        <f t="shared" si="2475"/>
        <v>2910</v>
      </c>
      <c r="J3489" s="5">
        <f t="shared" ref="J3489" si="2476">J3490+J3492</f>
        <v>0</v>
      </c>
      <c r="K3489" s="19"/>
    </row>
    <row r="3490" spans="1:11" ht="78.75" x14ac:dyDescent="0.25">
      <c r="A3490" s="4" t="s">
        <v>398</v>
      </c>
      <c r="B3490" s="4" t="s">
        <v>81</v>
      </c>
      <c r="C3490" s="4" t="s">
        <v>97</v>
      </c>
      <c r="D3490" s="4" t="s">
        <v>400</v>
      </c>
      <c r="E3490" s="4" t="s">
        <v>22</v>
      </c>
      <c r="F3490" s="14" t="s">
        <v>557</v>
      </c>
      <c r="G3490" s="5">
        <f t="shared" ref="G3490:I3490" si="2477">G3491</f>
        <v>110.8</v>
      </c>
      <c r="H3490" s="5">
        <f t="shared" si="2477"/>
        <v>110.8</v>
      </c>
      <c r="I3490" s="5">
        <f t="shared" si="2477"/>
        <v>110.8</v>
      </c>
      <c r="J3490" s="5">
        <f t="shared" ref="J3490" si="2478">J3491</f>
        <v>0</v>
      </c>
      <c r="K3490" s="19"/>
    </row>
    <row r="3491" spans="1:11" x14ac:dyDescent="0.25">
      <c r="A3491" s="4" t="s">
        <v>398</v>
      </c>
      <c r="B3491" s="4" t="s">
        <v>81</v>
      </c>
      <c r="C3491" s="4" t="s">
        <v>97</v>
      </c>
      <c r="D3491" s="4" t="s">
        <v>400</v>
      </c>
      <c r="E3491" s="4" t="s">
        <v>23</v>
      </c>
      <c r="F3491" s="14" t="s">
        <v>558</v>
      </c>
      <c r="G3491" s="5">
        <v>110.8</v>
      </c>
      <c r="H3491" s="5">
        <v>110.8</v>
      </c>
      <c r="I3491" s="5">
        <v>110.8</v>
      </c>
      <c r="J3491" s="5"/>
      <c r="K3491" s="19"/>
    </row>
    <row r="3492" spans="1:11" ht="31.5" x14ac:dyDescent="0.25">
      <c r="A3492" s="4" t="s">
        <v>398</v>
      </c>
      <c r="B3492" s="4" t="s">
        <v>81</v>
      </c>
      <c r="C3492" s="4" t="s">
        <v>97</v>
      </c>
      <c r="D3492" s="4" t="s">
        <v>400</v>
      </c>
      <c r="E3492" s="4" t="s">
        <v>15</v>
      </c>
      <c r="F3492" s="14" t="s">
        <v>560</v>
      </c>
      <c r="G3492" s="5">
        <f t="shared" ref="G3492:I3492" si="2479">G3493</f>
        <v>2799.2</v>
      </c>
      <c r="H3492" s="5">
        <f t="shared" si="2479"/>
        <v>2799.2</v>
      </c>
      <c r="I3492" s="5">
        <f t="shared" si="2479"/>
        <v>2799.2</v>
      </c>
      <c r="J3492" s="5">
        <f t="shared" ref="J3492" si="2480">J3493</f>
        <v>0</v>
      </c>
      <c r="K3492" s="19"/>
    </row>
    <row r="3493" spans="1:11" ht="31.5" x14ac:dyDescent="0.25">
      <c r="A3493" s="4" t="s">
        <v>398</v>
      </c>
      <c r="B3493" s="4" t="s">
        <v>81</v>
      </c>
      <c r="C3493" s="4" t="s">
        <v>97</v>
      </c>
      <c r="D3493" s="4" t="s">
        <v>400</v>
      </c>
      <c r="E3493" s="4" t="s">
        <v>16</v>
      </c>
      <c r="F3493" s="14" t="s">
        <v>561</v>
      </c>
      <c r="G3493" s="5">
        <v>2799.2</v>
      </c>
      <c r="H3493" s="5">
        <v>2799.2</v>
      </c>
      <c r="I3493" s="5">
        <v>2799.2</v>
      </c>
      <c r="J3493" s="5"/>
      <c r="K3493" s="19"/>
    </row>
    <row r="3494" spans="1:11" ht="31.5" x14ac:dyDescent="0.25">
      <c r="A3494" s="4" t="s">
        <v>398</v>
      </c>
      <c r="B3494" s="4" t="s">
        <v>81</v>
      </c>
      <c r="C3494" s="4" t="s">
        <v>97</v>
      </c>
      <c r="D3494" s="4" t="s">
        <v>281</v>
      </c>
      <c r="E3494" s="4"/>
      <c r="F3494" s="14" t="s">
        <v>1162</v>
      </c>
      <c r="G3494" s="5">
        <f t="shared" ref="G3494:I3496" si="2481">G3495</f>
        <v>341.7</v>
      </c>
      <c r="H3494" s="5">
        <f t="shared" si="2481"/>
        <v>0</v>
      </c>
      <c r="I3494" s="5">
        <f t="shared" si="2481"/>
        <v>0</v>
      </c>
      <c r="J3494" s="5">
        <f t="shared" ref="J3494:J3496" si="2482">J3495</f>
        <v>0</v>
      </c>
      <c r="K3494" s="19"/>
    </row>
    <row r="3495" spans="1:11" x14ac:dyDescent="0.25">
      <c r="A3495" s="4" t="s">
        <v>398</v>
      </c>
      <c r="B3495" s="4" t="s">
        <v>81</v>
      </c>
      <c r="C3495" s="4" t="s">
        <v>97</v>
      </c>
      <c r="D3495" s="4" t="s">
        <v>401</v>
      </c>
      <c r="E3495" s="4"/>
      <c r="F3495" s="14" t="s">
        <v>597</v>
      </c>
      <c r="G3495" s="5">
        <f t="shared" si="2481"/>
        <v>341.7</v>
      </c>
      <c r="H3495" s="5">
        <f t="shared" si="2481"/>
        <v>0</v>
      </c>
      <c r="I3495" s="5">
        <f t="shared" si="2481"/>
        <v>0</v>
      </c>
      <c r="J3495" s="5">
        <f t="shared" si="2482"/>
        <v>0</v>
      </c>
      <c r="K3495" s="19"/>
    </row>
    <row r="3496" spans="1:11" x14ac:dyDescent="0.25">
      <c r="A3496" s="4" t="s">
        <v>398</v>
      </c>
      <c r="B3496" s="4" t="s">
        <v>81</v>
      </c>
      <c r="C3496" s="4" t="s">
        <v>97</v>
      </c>
      <c r="D3496" s="4" t="s">
        <v>401</v>
      </c>
      <c r="E3496" s="4" t="s">
        <v>17</v>
      </c>
      <c r="F3496" s="14" t="s">
        <v>576</v>
      </c>
      <c r="G3496" s="5">
        <f t="shared" si="2481"/>
        <v>341.7</v>
      </c>
      <c r="H3496" s="5">
        <f t="shared" si="2481"/>
        <v>0</v>
      </c>
      <c r="I3496" s="5">
        <f t="shared" si="2481"/>
        <v>0</v>
      </c>
      <c r="J3496" s="5">
        <f t="shared" si="2482"/>
        <v>0</v>
      </c>
      <c r="K3496" s="19"/>
    </row>
    <row r="3497" spans="1:11" x14ac:dyDescent="0.25">
      <c r="A3497" s="4" t="s">
        <v>398</v>
      </c>
      <c r="B3497" s="4" t="s">
        <v>81</v>
      </c>
      <c r="C3497" s="4" t="s">
        <v>97</v>
      </c>
      <c r="D3497" s="4" t="s">
        <v>401</v>
      </c>
      <c r="E3497" s="4" t="s">
        <v>24</v>
      </c>
      <c r="F3497" s="14" t="s">
        <v>579</v>
      </c>
      <c r="G3497" s="5">
        <v>341.7</v>
      </c>
      <c r="H3497" s="5">
        <v>0</v>
      </c>
      <c r="I3497" s="5">
        <v>0</v>
      </c>
      <c r="J3497" s="5"/>
      <c r="K3497" s="19"/>
    </row>
    <row r="3498" spans="1:11" ht="47.25" x14ac:dyDescent="0.25">
      <c r="A3498" s="4" t="s">
        <v>398</v>
      </c>
      <c r="B3498" s="4" t="s">
        <v>81</v>
      </c>
      <c r="C3498" s="4" t="s">
        <v>97</v>
      </c>
      <c r="D3498" s="4" t="s">
        <v>195</v>
      </c>
      <c r="E3498" s="4"/>
      <c r="F3498" s="14" t="s">
        <v>1163</v>
      </c>
      <c r="G3498" s="5">
        <f t="shared" ref="G3498:I3498" si="2483">G3499+G3506</f>
        <v>112926.1</v>
      </c>
      <c r="H3498" s="5">
        <f t="shared" si="2483"/>
        <v>102056.99999999999</v>
      </c>
      <c r="I3498" s="5">
        <f t="shared" si="2483"/>
        <v>101967.29999999999</v>
      </c>
      <c r="J3498" s="5">
        <f t="shared" ref="J3498" si="2484">J3499+J3506</f>
        <v>0</v>
      </c>
      <c r="K3498" s="19"/>
    </row>
    <row r="3499" spans="1:11" ht="47.25" x14ac:dyDescent="0.25">
      <c r="A3499" s="4" t="s">
        <v>398</v>
      </c>
      <c r="B3499" s="4" t="s">
        <v>81</v>
      </c>
      <c r="C3499" s="4" t="s">
        <v>97</v>
      </c>
      <c r="D3499" s="4" t="s">
        <v>402</v>
      </c>
      <c r="E3499" s="4"/>
      <c r="F3499" s="14" t="s">
        <v>594</v>
      </c>
      <c r="G3499" s="5">
        <f t="shared" ref="G3499:I3499" si="2485">G3500+G3502+G3504</f>
        <v>106976.40000000001</v>
      </c>
      <c r="H3499" s="5">
        <f t="shared" si="2485"/>
        <v>96489.599999999991</v>
      </c>
      <c r="I3499" s="5">
        <f t="shared" si="2485"/>
        <v>96399.9</v>
      </c>
      <c r="J3499" s="5">
        <f t="shared" ref="J3499" si="2486">J3500+J3502+J3504</f>
        <v>0</v>
      </c>
      <c r="K3499" s="19"/>
    </row>
    <row r="3500" spans="1:11" ht="78.75" x14ac:dyDescent="0.25">
      <c r="A3500" s="4" t="s">
        <v>398</v>
      </c>
      <c r="B3500" s="4" t="s">
        <v>81</v>
      </c>
      <c r="C3500" s="4" t="s">
        <v>97</v>
      </c>
      <c r="D3500" s="4" t="s">
        <v>402</v>
      </c>
      <c r="E3500" s="4" t="s">
        <v>22</v>
      </c>
      <c r="F3500" s="14" t="s">
        <v>557</v>
      </c>
      <c r="G3500" s="5">
        <f t="shared" ref="G3500:I3500" si="2487">G3501</f>
        <v>89272.1</v>
      </c>
      <c r="H3500" s="5">
        <f t="shared" si="2487"/>
        <v>81393.599999999991</v>
      </c>
      <c r="I3500" s="5">
        <f t="shared" si="2487"/>
        <v>81393.599999999991</v>
      </c>
      <c r="J3500" s="5">
        <f t="shared" ref="J3500" si="2488">J3501</f>
        <v>0</v>
      </c>
      <c r="K3500" s="19"/>
    </row>
    <row r="3501" spans="1:11" x14ac:dyDescent="0.25">
      <c r="A3501" s="4" t="s">
        <v>398</v>
      </c>
      <c r="B3501" s="4" t="s">
        <v>81</v>
      </c>
      <c r="C3501" s="4" t="s">
        <v>97</v>
      </c>
      <c r="D3501" s="4" t="s">
        <v>402</v>
      </c>
      <c r="E3501" s="4" t="s">
        <v>23</v>
      </c>
      <c r="F3501" s="14" t="s">
        <v>558</v>
      </c>
      <c r="G3501" s="5">
        <v>89272.1</v>
      </c>
      <c r="H3501" s="5">
        <v>81393.599999999991</v>
      </c>
      <c r="I3501" s="5">
        <v>81393.599999999991</v>
      </c>
      <c r="J3501" s="5"/>
      <c r="K3501" s="19"/>
    </row>
    <row r="3502" spans="1:11" ht="31.5" x14ac:dyDescent="0.25">
      <c r="A3502" s="4" t="s">
        <v>398</v>
      </c>
      <c r="B3502" s="4" t="s">
        <v>81</v>
      </c>
      <c r="C3502" s="4" t="s">
        <v>97</v>
      </c>
      <c r="D3502" s="4" t="s">
        <v>402</v>
      </c>
      <c r="E3502" s="4" t="s">
        <v>15</v>
      </c>
      <c r="F3502" s="14" t="s">
        <v>560</v>
      </c>
      <c r="G3502" s="5">
        <f t="shared" ref="G3502:I3502" si="2489">G3503</f>
        <v>17641.7</v>
      </c>
      <c r="H3502" s="5">
        <f t="shared" si="2489"/>
        <v>15033.4</v>
      </c>
      <c r="I3502" s="5">
        <f t="shared" si="2489"/>
        <v>14943.7</v>
      </c>
      <c r="J3502" s="5">
        <f t="shared" ref="J3502" si="2490">J3503</f>
        <v>0</v>
      </c>
      <c r="K3502" s="19"/>
    </row>
    <row r="3503" spans="1:11" ht="31.5" x14ac:dyDescent="0.25">
      <c r="A3503" s="4" t="s">
        <v>398</v>
      </c>
      <c r="B3503" s="4" t="s">
        <v>81</v>
      </c>
      <c r="C3503" s="4" t="s">
        <v>97</v>
      </c>
      <c r="D3503" s="4" t="s">
        <v>402</v>
      </c>
      <c r="E3503" s="4" t="s">
        <v>16</v>
      </c>
      <c r="F3503" s="14" t="s">
        <v>561</v>
      </c>
      <c r="G3503" s="5">
        <v>17641.7</v>
      </c>
      <c r="H3503" s="5">
        <v>15033.4</v>
      </c>
      <c r="I3503" s="5">
        <v>14943.7</v>
      </c>
      <c r="J3503" s="5"/>
      <c r="K3503" s="19"/>
    </row>
    <row r="3504" spans="1:11" x14ac:dyDescent="0.25">
      <c r="A3504" s="4" t="s">
        <v>398</v>
      </c>
      <c r="B3504" s="4" t="s">
        <v>81</v>
      </c>
      <c r="C3504" s="4" t="s">
        <v>97</v>
      </c>
      <c r="D3504" s="4" t="s">
        <v>402</v>
      </c>
      <c r="E3504" s="4" t="s">
        <v>17</v>
      </c>
      <c r="F3504" s="14" t="s">
        <v>576</v>
      </c>
      <c r="G3504" s="5">
        <f t="shared" ref="G3504:I3504" si="2491">G3505</f>
        <v>62.6</v>
      </c>
      <c r="H3504" s="5">
        <f t="shared" si="2491"/>
        <v>62.6</v>
      </c>
      <c r="I3504" s="5">
        <f t="shared" si="2491"/>
        <v>62.6</v>
      </c>
      <c r="J3504" s="5">
        <f t="shared" ref="J3504" si="2492">J3505</f>
        <v>0</v>
      </c>
      <c r="K3504" s="19"/>
    </row>
    <row r="3505" spans="1:11" x14ac:dyDescent="0.25">
      <c r="A3505" s="4" t="s">
        <v>398</v>
      </c>
      <c r="B3505" s="4" t="s">
        <v>81</v>
      </c>
      <c r="C3505" s="4" t="s">
        <v>97</v>
      </c>
      <c r="D3505" s="4" t="s">
        <v>402</v>
      </c>
      <c r="E3505" s="4" t="s">
        <v>24</v>
      </c>
      <c r="F3505" s="14" t="s">
        <v>579</v>
      </c>
      <c r="G3505" s="5">
        <v>62.6</v>
      </c>
      <c r="H3505" s="5">
        <v>62.6</v>
      </c>
      <c r="I3505" s="5">
        <v>62.6</v>
      </c>
      <c r="J3505" s="5"/>
      <c r="K3505" s="19"/>
    </row>
    <row r="3506" spans="1:11" ht="31.5" x14ac:dyDescent="0.25">
      <c r="A3506" s="4" t="s">
        <v>398</v>
      </c>
      <c r="B3506" s="4" t="s">
        <v>81</v>
      </c>
      <c r="C3506" s="4" t="s">
        <v>97</v>
      </c>
      <c r="D3506" s="4" t="s">
        <v>193</v>
      </c>
      <c r="E3506" s="4"/>
      <c r="F3506" s="14" t="s">
        <v>599</v>
      </c>
      <c r="G3506" s="5">
        <f t="shared" ref="G3506:I3506" si="2493">G3507+G3509</f>
        <v>5949.7</v>
      </c>
      <c r="H3506" s="5">
        <f t="shared" si="2493"/>
        <v>5567.4</v>
      </c>
      <c r="I3506" s="5">
        <f t="shared" si="2493"/>
        <v>5567.4</v>
      </c>
      <c r="J3506" s="5">
        <f t="shared" ref="J3506" si="2494">J3507+J3509</f>
        <v>0</v>
      </c>
      <c r="K3506" s="19"/>
    </row>
    <row r="3507" spans="1:11" ht="78.75" x14ac:dyDescent="0.25">
      <c r="A3507" s="4" t="s">
        <v>398</v>
      </c>
      <c r="B3507" s="4" t="s">
        <v>81</v>
      </c>
      <c r="C3507" s="4" t="s">
        <v>97</v>
      </c>
      <c r="D3507" s="4" t="s">
        <v>193</v>
      </c>
      <c r="E3507" s="4" t="s">
        <v>22</v>
      </c>
      <c r="F3507" s="14" t="s">
        <v>557</v>
      </c>
      <c r="G3507" s="5">
        <f t="shared" ref="G3507:I3507" si="2495">G3508</f>
        <v>5067.3</v>
      </c>
      <c r="H3507" s="5">
        <f t="shared" si="2495"/>
        <v>4685</v>
      </c>
      <c r="I3507" s="5">
        <f t="shared" si="2495"/>
        <v>4685</v>
      </c>
      <c r="J3507" s="5">
        <f t="shared" ref="J3507" si="2496">J3508</f>
        <v>0</v>
      </c>
      <c r="K3507" s="19"/>
    </row>
    <row r="3508" spans="1:11" x14ac:dyDescent="0.25">
      <c r="A3508" s="4" t="s">
        <v>398</v>
      </c>
      <c r="B3508" s="4" t="s">
        <v>81</v>
      </c>
      <c r="C3508" s="4" t="s">
        <v>97</v>
      </c>
      <c r="D3508" s="4" t="s">
        <v>193</v>
      </c>
      <c r="E3508" s="4" t="s">
        <v>23</v>
      </c>
      <c r="F3508" s="14" t="s">
        <v>558</v>
      </c>
      <c r="G3508" s="5">
        <v>5067.3</v>
      </c>
      <c r="H3508" s="5">
        <v>4685</v>
      </c>
      <c r="I3508" s="5">
        <v>4685</v>
      </c>
      <c r="J3508" s="5"/>
      <c r="K3508" s="19"/>
    </row>
    <row r="3509" spans="1:11" ht="31.5" x14ac:dyDescent="0.25">
      <c r="A3509" s="4" t="s">
        <v>398</v>
      </c>
      <c r="B3509" s="4" t="s">
        <v>81</v>
      </c>
      <c r="C3509" s="4" t="s">
        <v>97</v>
      </c>
      <c r="D3509" s="4" t="s">
        <v>193</v>
      </c>
      <c r="E3509" s="4" t="s">
        <v>15</v>
      </c>
      <c r="F3509" s="14" t="s">
        <v>560</v>
      </c>
      <c r="G3509" s="5">
        <f t="shared" ref="G3509:I3509" si="2497">G3510</f>
        <v>882.4</v>
      </c>
      <c r="H3509" s="5">
        <f t="shared" si="2497"/>
        <v>882.4</v>
      </c>
      <c r="I3509" s="5">
        <f t="shared" si="2497"/>
        <v>882.4</v>
      </c>
      <c r="J3509" s="5">
        <f t="shared" ref="J3509" si="2498">J3510</f>
        <v>0</v>
      </c>
      <c r="K3509" s="19"/>
    </row>
    <row r="3510" spans="1:11" ht="31.5" x14ac:dyDescent="0.25">
      <c r="A3510" s="4" t="s">
        <v>398</v>
      </c>
      <c r="B3510" s="4" t="s">
        <v>81</v>
      </c>
      <c r="C3510" s="4" t="s">
        <v>97</v>
      </c>
      <c r="D3510" s="4" t="s">
        <v>193</v>
      </c>
      <c r="E3510" s="4" t="s">
        <v>16</v>
      </c>
      <c r="F3510" s="14" t="s">
        <v>561</v>
      </c>
      <c r="G3510" s="5">
        <v>882.4</v>
      </c>
      <c r="H3510" s="5">
        <v>882.4</v>
      </c>
      <c r="I3510" s="5">
        <v>882.4</v>
      </c>
      <c r="J3510" s="5"/>
      <c r="K3510" s="19"/>
    </row>
    <row r="3511" spans="1:11" ht="31.5" x14ac:dyDescent="0.25">
      <c r="A3511" s="4" t="s">
        <v>398</v>
      </c>
      <c r="B3511" s="4" t="s">
        <v>81</v>
      </c>
      <c r="C3511" s="4" t="s">
        <v>97</v>
      </c>
      <c r="D3511" s="4" t="s">
        <v>26</v>
      </c>
      <c r="E3511" s="4"/>
      <c r="F3511" s="14" t="s">
        <v>847</v>
      </c>
      <c r="G3511" s="5">
        <f t="shared" ref="G3511:I3512" si="2499">G3512</f>
        <v>1700.5000000000002</v>
      </c>
      <c r="H3511" s="5">
        <f t="shared" si="2499"/>
        <v>1782.8000000000002</v>
      </c>
      <c r="I3511" s="5">
        <f t="shared" si="2499"/>
        <v>2053.3000000000002</v>
      </c>
      <c r="J3511" s="5">
        <f t="shared" ref="J3511:J3512" si="2500">J3512</f>
        <v>0</v>
      </c>
      <c r="K3511" s="19"/>
    </row>
    <row r="3512" spans="1:11" x14ac:dyDescent="0.25">
      <c r="A3512" s="4" t="s">
        <v>398</v>
      </c>
      <c r="B3512" s="4" t="s">
        <v>81</v>
      </c>
      <c r="C3512" s="4" t="s">
        <v>97</v>
      </c>
      <c r="D3512" s="4" t="s">
        <v>27</v>
      </c>
      <c r="E3512" s="4"/>
      <c r="F3512" s="14" t="s">
        <v>856</v>
      </c>
      <c r="G3512" s="5">
        <f t="shared" si="2499"/>
        <v>1700.5000000000002</v>
      </c>
      <c r="H3512" s="5">
        <f t="shared" si="2499"/>
        <v>1782.8000000000002</v>
      </c>
      <c r="I3512" s="5">
        <f t="shared" si="2499"/>
        <v>2053.3000000000002</v>
      </c>
      <c r="J3512" s="5">
        <f t="shared" si="2500"/>
        <v>0</v>
      </c>
      <c r="K3512" s="19"/>
    </row>
    <row r="3513" spans="1:11" ht="47.25" x14ac:dyDescent="0.25">
      <c r="A3513" s="4" t="s">
        <v>398</v>
      </c>
      <c r="B3513" s="4" t="s">
        <v>81</v>
      </c>
      <c r="C3513" s="4" t="s">
        <v>97</v>
      </c>
      <c r="D3513" s="4" t="s">
        <v>244</v>
      </c>
      <c r="E3513" s="4"/>
      <c r="F3513" s="14" t="s">
        <v>860</v>
      </c>
      <c r="G3513" s="5">
        <f t="shared" ref="G3513:I3513" si="2501">G3514+G3516+G3518</f>
        <v>1700.5000000000002</v>
      </c>
      <c r="H3513" s="5">
        <f t="shared" si="2501"/>
        <v>1782.8000000000002</v>
      </c>
      <c r="I3513" s="5">
        <f t="shared" si="2501"/>
        <v>2053.3000000000002</v>
      </c>
      <c r="J3513" s="5">
        <f t="shared" ref="J3513" si="2502">J3514+J3516+J3518</f>
        <v>0</v>
      </c>
      <c r="K3513" s="19"/>
    </row>
    <row r="3514" spans="1:11" ht="78.75" x14ac:dyDescent="0.25">
      <c r="A3514" s="4" t="s">
        <v>398</v>
      </c>
      <c r="B3514" s="4" t="s">
        <v>81</v>
      </c>
      <c r="C3514" s="4" t="s">
        <v>97</v>
      </c>
      <c r="D3514" s="4" t="s">
        <v>244</v>
      </c>
      <c r="E3514" s="4" t="s">
        <v>22</v>
      </c>
      <c r="F3514" s="14" t="s">
        <v>557</v>
      </c>
      <c r="G3514" s="5">
        <f t="shared" ref="G3514:I3514" si="2503">G3515</f>
        <v>569.70000000000005</v>
      </c>
      <c r="H3514" s="5">
        <f t="shared" si="2503"/>
        <v>526.70000000000005</v>
      </c>
      <c r="I3514" s="5">
        <f t="shared" si="2503"/>
        <v>526.70000000000005</v>
      </c>
      <c r="J3514" s="5">
        <f t="shared" ref="J3514" si="2504">J3515</f>
        <v>0</v>
      </c>
      <c r="K3514" s="19"/>
    </row>
    <row r="3515" spans="1:11" x14ac:dyDescent="0.25">
      <c r="A3515" s="4" t="s">
        <v>398</v>
      </c>
      <c r="B3515" s="4" t="s">
        <v>81</v>
      </c>
      <c r="C3515" s="4" t="s">
        <v>97</v>
      </c>
      <c r="D3515" s="4" t="s">
        <v>244</v>
      </c>
      <c r="E3515" s="4" t="s">
        <v>23</v>
      </c>
      <c r="F3515" s="14" t="s">
        <v>558</v>
      </c>
      <c r="G3515" s="5">
        <v>569.70000000000005</v>
      </c>
      <c r="H3515" s="5">
        <v>526.70000000000005</v>
      </c>
      <c r="I3515" s="5">
        <v>526.70000000000005</v>
      </c>
      <c r="J3515" s="5"/>
      <c r="K3515" s="19"/>
    </row>
    <row r="3516" spans="1:11" ht="31.5" x14ac:dyDescent="0.25">
      <c r="A3516" s="4" t="s">
        <v>398</v>
      </c>
      <c r="B3516" s="4" t="s">
        <v>81</v>
      </c>
      <c r="C3516" s="4" t="s">
        <v>97</v>
      </c>
      <c r="D3516" s="4" t="s">
        <v>244</v>
      </c>
      <c r="E3516" s="4" t="s">
        <v>15</v>
      </c>
      <c r="F3516" s="14" t="s">
        <v>560</v>
      </c>
      <c r="G3516" s="5">
        <f t="shared" ref="G3516:I3516" si="2505">G3517</f>
        <v>1106.4000000000001</v>
      </c>
      <c r="H3516" s="5">
        <f t="shared" si="2505"/>
        <v>1225.9000000000001</v>
      </c>
      <c r="I3516" s="5">
        <f t="shared" si="2505"/>
        <v>1496.4</v>
      </c>
      <c r="J3516" s="5">
        <f t="shared" ref="J3516" si="2506">J3517</f>
        <v>0</v>
      </c>
      <c r="K3516" s="19"/>
    </row>
    <row r="3517" spans="1:11" ht="31.5" x14ac:dyDescent="0.25">
      <c r="A3517" s="4" t="s">
        <v>398</v>
      </c>
      <c r="B3517" s="4" t="s">
        <v>81</v>
      </c>
      <c r="C3517" s="4" t="s">
        <v>97</v>
      </c>
      <c r="D3517" s="4" t="s">
        <v>244</v>
      </c>
      <c r="E3517" s="4" t="s">
        <v>16</v>
      </c>
      <c r="F3517" s="14" t="s">
        <v>561</v>
      </c>
      <c r="G3517" s="5">
        <v>1106.4000000000001</v>
      </c>
      <c r="H3517" s="5">
        <v>1225.9000000000001</v>
      </c>
      <c r="I3517" s="5">
        <v>1496.4</v>
      </c>
      <c r="J3517" s="5"/>
      <c r="K3517" s="19"/>
    </row>
    <row r="3518" spans="1:11" x14ac:dyDescent="0.25">
      <c r="A3518" s="4" t="s">
        <v>398</v>
      </c>
      <c r="B3518" s="4" t="s">
        <v>81</v>
      </c>
      <c r="C3518" s="4" t="s">
        <v>97</v>
      </c>
      <c r="D3518" s="4" t="s">
        <v>244</v>
      </c>
      <c r="E3518" s="4" t="s">
        <v>17</v>
      </c>
      <c r="F3518" s="14" t="s">
        <v>576</v>
      </c>
      <c r="G3518" s="5">
        <f t="shared" ref="G3518:I3518" si="2507">G3519</f>
        <v>24.4</v>
      </c>
      <c r="H3518" s="5">
        <f t="shared" si="2507"/>
        <v>30.2</v>
      </c>
      <c r="I3518" s="5">
        <f t="shared" si="2507"/>
        <v>30.2</v>
      </c>
      <c r="J3518" s="5">
        <f t="shared" ref="J3518" si="2508">J3519</f>
        <v>0</v>
      </c>
      <c r="K3518" s="19"/>
    </row>
    <row r="3519" spans="1:11" x14ac:dyDescent="0.25">
      <c r="A3519" s="4" t="s">
        <v>398</v>
      </c>
      <c r="B3519" s="4" t="s">
        <v>81</v>
      </c>
      <c r="C3519" s="4" t="s">
        <v>97</v>
      </c>
      <c r="D3519" s="4" t="s">
        <v>244</v>
      </c>
      <c r="E3519" s="4" t="s">
        <v>24</v>
      </c>
      <c r="F3519" s="14" t="s">
        <v>579</v>
      </c>
      <c r="G3519" s="5">
        <v>24.4</v>
      </c>
      <c r="H3519" s="5">
        <v>30.2</v>
      </c>
      <c r="I3519" s="5">
        <v>30.2</v>
      </c>
      <c r="J3519" s="5"/>
      <c r="K3519" s="19"/>
    </row>
    <row r="3520" spans="1:11" s="10" customFormat="1" x14ac:dyDescent="0.25">
      <c r="A3520" s="9" t="s">
        <v>398</v>
      </c>
      <c r="B3520" s="9" t="s">
        <v>81</v>
      </c>
      <c r="C3520" s="9" t="s">
        <v>165</v>
      </c>
      <c r="D3520" s="9"/>
      <c r="E3520" s="9"/>
      <c r="F3520" s="13" t="s">
        <v>534</v>
      </c>
      <c r="G3520" s="11">
        <f t="shared" ref="G3520:I3522" si="2509">G3521</f>
        <v>747.9</v>
      </c>
      <c r="H3520" s="11">
        <f t="shared" si="2509"/>
        <v>747.9</v>
      </c>
      <c r="I3520" s="11">
        <f t="shared" si="2509"/>
        <v>747.9</v>
      </c>
      <c r="J3520" s="11">
        <f t="shared" ref="J3520:J3522" si="2510">J3521</f>
        <v>0</v>
      </c>
      <c r="K3520" s="18"/>
    </row>
    <row r="3521" spans="1:11" x14ac:dyDescent="0.25">
      <c r="A3521" s="4" t="s">
        <v>398</v>
      </c>
      <c r="B3521" s="4" t="s">
        <v>81</v>
      </c>
      <c r="C3521" s="4" t="s">
        <v>165</v>
      </c>
      <c r="D3521" s="4" t="s">
        <v>130</v>
      </c>
      <c r="E3521" s="4"/>
      <c r="F3521" s="14" t="s">
        <v>1155</v>
      </c>
      <c r="G3521" s="5">
        <f t="shared" si="2509"/>
        <v>747.9</v>
      </c>
      <c r="H3521" s="5">
        <f t="shared" si="2509"/>
        <v>747.9</v>
      </c>
      <c r="I3521" s="5">
        <f t="shared" si="2509"/>
        <v>747.9</v>
      </c>
      <c r="J3521" s="5">
        <f t="shared" si="2510"/>
        <v>0</v>
      </c>
      <c r="K3521" s="19"/>
    </row>
    <row r="3522" spans="1:11" ht="31.5" x14ac:dyDescent="0.25">
      <c r="A3522" s="4" t="s">
        <v>398</v>
      </c>
      <c r="B3522" s="4" t="s">
        <v>81</v>
      </c>
      <c r="C3522" s="4" t="s">
        <v>165</v>
      </c>
      <c r="D3522" s="4" t="s">
        <v>198</v>
      </c>
      <c r="E3522" s="4"/>
      <c r="F3522" s="14" t="s">
        <v>1165</v>
      </c>
      <c r="G3522" s="5">
        <f t="shared" si="2509"/>
        <v>747.9</v>
      </c>
      <c r="H3522" s="5">
        <f t="shared" si="2509"/>
        <v>747.9</v>
      </c>
      <c r="I3522" s="5">
        <f t="shared" si="2509"/>
        <v>747.9</v>
      </c>
      <c r="J3522" s="5">
        <f t="shared" si="2510"/>
        <v>0</v>
      </c>
      <c r="K3522" s="19"/>
    </row>
    <row r="3523" spans="1:11" ht="78.75" x14ac:dyDescent="0.25">
      <c r="A3523" s="4" t="s">
        <v>398</v>
      </c>
      <c r="B3523" s="4" t="s">
        <v>81</v>
      </c>
      <c r="C3523" s="4" t="s">
        <v>165</v>
      </c>
      <c r="D3523" s="4" t="s">
        <v>406</v>
      </c>
      <c r="E3523" s="4"/>
      <c r="F3523" s="14" t="s">
        <v>1168</v>
      </c>
      <c r="G3523" s="5">
        <f t="shared" ref="G3523:I3523" si="2511">G3524+G3527+G3530</f>
        <v>747.9</v>
      </c>
      <c r="H3523" s="5">
        <f t="shared" si="2511"/>
        <v>747.9</v>
      </c>
      <c r="I3523" s="5">
        <f t="shared" si="2511"/>
        <v>747.9</v>
      </c>
      <c r="J3523" s="5">
        <f t="shared" ref="J3523" si="2512">J3524+J3527+J3530</f>
        <v>0</v>
      </c>
      <c r="K3523" s="19"/>
    </row>
    <row r="3524" spans="1:11" ht="78.75" x14ac:dyDescent="0.25">
      <c r="A3524" s="4" t="s">
        <v>398</v>
      </c>
      <c r="B3524" s="4" t="s">
        <v>81</v>
      </c>
      <c r="C3524" s="4" t="s">
        <v>165</v>
      </c>
      <c r="D3524" s="4" t="s">
        <v>403</v>
      </c>
      <c r="E3524" s="4"/>
      <c r="F3524" s="14" t="s">
        <v>604</v>
      </c>
      <c r="G3524" s="5">
        <f t="shared" ref="G3524:I3525" si="2513">G3525</f>
        <v>73.5</v>
      </c>
      <c r="H3524" s="5">
        <f t="shared" si="2513"/>
        <v>73.5</v>
      </c>
      <c r="I3524" s="5">
        <f t="shared" si="2513"/>
        <v>73.5</v>
      </c>
      <c r="J3524" s="5">
        <f t="shared" ref="J3524:J3525" si="2514">J3525</f>
        <v>0</v>
      </c>
      <c r="K3524" s="19"/>
    </row>
    <row r="3525" spans="1:11" ht="31.5" x14ac:dyDescent="0.25">
      <c r="A3525" s="4" t="s">
        <v>398</v>
      </c>
      <c r="B3525" s="4" t="s">
        <v>81</v>
      </c>
      <c r="C3525" s="4" t="s">
        <v>165</v>
      </c>
      <c r="D3525" s="4" t="s">
        <v>403</v>
      </c>
      <c r="E3525" s="4" t="s">
        <v>15</v>
      </c>
      <c r="F3525" s="14" t="s">
        <v>560</v>
      </c>
      <c r="G3525" s="5">
        <f t="shared" si="2513"/>
        <v>73.5</v>
      </c>
      <c r="H3525" s="5">
        <f t="shared" si="2513"/>
        <v>73.5</v>
      </c>
      <c r="I3525" s="5">
        <f t="shared" si="2513"/>
        <v>73.5</v>
      </c>
      <c r="J3525" s="5">
        <f t="shared" si="2514"/>
        <v>0</v>
      </c>
      <c r="K3525" s="19"/>
    </row>
    <row r="3526" spans="1:11" ht="31.5" x14ac:dyDescent="0.25">
      <c r="A3526" s="4" t="s">
        <v>398</v>
      </c>
      <c r="B3526" s="4" t="s">
        <v>81</v>
      </c>
      <c r="C3526" s="4" t="s">
        <v>165</v>
      </c>
      <c r="D3526" s="4" t="s">
        <v>403</v>
      </c>
      <c r="E3526" s="4" t="s">
        <v>16</v>
      </c>
      <c r="F3526" s="14" t="s">
        <v>561</v>
      </c>
      <c r="G3526" s="5">
        <v>73.5</v>
      </c>
      <c r="H3526" s="5">
        <v>73.5</v>
      </c>
      <c r="I3526" s="5">
        <v>73.5</v>
      </c>
      <c r="J3526" s="5"/>
      <c r="K3526" s="19"/>
    </row>
    <row r="3527" spans="1:11" ht="63" x14ac:dyDescent="0.25">
      <c r="A3527" s="4" t="s">
        <v>398</v>
      </c>
      <c r="B3527" s="4" t="s">
        <v>81</v>
      </c>
      <c r="C3527" s="4" t="s">
        <v>165</v>
      </c>
      <c r="D3527" s="4" t="s">
        <v>404</v>
      </c>
      <c r="E3527" s="4"/>
      <c r="F3527" s="14" t="s">
        <v>1385</v>
      </c>
      <c r="G3527" s="5">
        <f t="shared" ref="G3527:I3528" si="2515">G3528</f>
        <v>524.4</v>
      </c>
      <c r="H3527" s="5">
        <f t="shared" si="2515"/>
        <v>524.4</v>
      </c>
      <c r="I3527" s="5">
        <f t="shared" si="2515"/>
        <v>524.4</v>
      </c>
      <c r="J3527" s="5">
        <f t="shared" ref="J3527:J3528" si="2516">J3528</f>
        <v>0</v>
      </c>
      <c r="K3527" s="19"/>
    </row>
    <row r="3528" spans="1:11" ht="31.5" x14ac:dyDescent="0.25">
      <c r="A3528" s="4" t="s">
        <v>398</v>
      </c>
      <c r="B3528" s="4" t="s">
        <v>81</v>
      </c>
      <c r="C3528" s="4" t="s">
        <v>165</v>
      </c>
      <c r="D3528" s="4" t="s">
        <v>404</v>
      </c>
      <c r="E3528" s="4" t="s">
        <v>92</v>
      </c>
      <c r="F3528" s="14" t="s">
        <v>570</v>
      </c>
      <c r="G3528" s="5">
        <f t="shared" si="2515"/>
        <v>524.4</v>
      </c>
      <c r="H3528" s="5">
        <f t="shared" si="2515"/>
        <v>524.4</v>
      </c>
      <c r="I3528" s="5">
        <f t="shared" si="2515"/>
        <v>524.4</v>
      </c>
      <c r="J3528" s="5">
        <f t="shared" si="2516"/>
        <v>0</v>
      </c>
      <c r="K3528" s="19"/>
    </row>
    <row r="3529" spans="1:11" ht="47.25" x14ac:dyDescent="0.25">
      <c r="A3529" s="4" t="s">
        <v>398</v>
      </c>
      <c r="B3529" s="4" t="s">
        <v>81</v>
      </c>
      <c r="C3529" s="4" t="s">
        <v>165</v>
      </c>
      <c r="D3529" s="4" t="s">
        <v>404</v>
      </c>
      <c r="E3529" s="4" t="s">
        <v>89</v>
      </c>
      <c r="F3529" s="14" t="s">
        <v>573</v>
      </c>
      <c r="G3529" s="5">
        <v>524.4</v>
      </c>
      <c r="H3529" s="5">
        <v>524.4</v>
      </c>
      <c r="I3529" s="5">
        <v>524.4</v>
      </c>
      <c r="J3529" s="5"/>
      <c r="K3529" s="19"/>
    </row>
    <row r="3530" spans="1:11" ht="78.75" x14ac:dyDescent="0.25">
      <c r="A3530" s="4" t="s">
        <v>398</v>
      </c>
      <c r="B3530" s="4" t="s">
        <v>81</v>
      </c>
      <c r="C3530" s="4" t="s">
        <v>165</v>
      </c>
      <c r="D3530" s="4" t="s">
        <v>405</v>
      </c>
      <c r="E3530" s="4"/>
      <c r="F3530" s="14" t="s">
        <v>605</v>
      </c>
      <c r="G3530" s="5">
        <f t="shared" ref="G3530:I3531" si="2517">G3531</f>
        <v>150</v>
      </c>
      <c r="H3530" s="5">
        <f t="shared" si="2517"/>
        <v>150</v>
      </c>
      <c r="I3530" s="5">
        <f t="shared" si="2517"/>
        <v>150</v>
      </c>
      <c r="J3530" s="5">
        <f t="shared" ref="J3530:J3531" si="2518">J3531</f>
        <v>0</v>
      </c>
      <c r="K3530" s="19"/>
    </row>
    <row r="3531" spans="1:11" x14ac:dyDescent="0.25">
      <c r="A3531" s="4" t="s">
        <v>398</v>
      </c>
      <c r="B3531" s="4" t="s">
        <v>81</v>
      </c>
      <c r="C3531" s="4" t="s">
        <v>165</v>
      </c>
      <c r="D3531" s="4" t="s">
        <v>405</v>
      </c>
      <c r="E3531" s="4" t="s">
        <v>136</v>
      </c>
      <c r="F3531" s="14" t="s">
        <v>562</v>
      </c>
      <c r="G3531" s="5">
        <f t="shared" si="2517"/>
        <v>150</v>
      </c>
      <c r="H3531" s="5">
        <f t="shared" si="2517"/>
        <v>150</v>
      </c>
      <c r="I3531" s="5">
        <f t="shared" si="2517"/>
        <v>150</v>
      </c>
      <c r="J3531" s="5">
        <f t="shared" si="2518"/>
        <v>0</v>
      </c>
      <c r="K3531" s="19"/>
    </row>
    <row r="3532" spans="1:11" ht="31.5" x14ac:dyDescent="0.25">
      <c r="A3532" s="4" t="s">
        <v>398</v>
      </c>
      <c r="B3532" s="4" t="s">
        <v>81</v>
      </c>
      <c r="C3532" s="4" t="s">
        <v>165</v>
      </c>
      <c r="D3532" s="4" t="s">
        <v>405</v>
      </c>
      <c r="E3532" s="4" t="s">
        <v>378</v>
      </c>
      <c r="F3532" s="14" t="s">
        <v>564</v>
      </c>
      <c r="G3532" s="5">
        <v>150</v>
      </c>
      <c r="H3532" s="5">
        <v>150</v>
      </c>
      <c r="I3532" s="5">
        <v>150</v>
      </c>
      <c r="J3532" s="5"/>
      <c r="K3532" s="19"/>
    </row>
    <row r="3533" spans="1:11" s="10" customFormat="1" ht="31.5" x14ac:dyDescent="0.25">
      <c r="A3533" s="9" t="s">
        <v>398</v>
      </c>
      <c r="B3533" s="9" t="s">
        <v>81</v>
      </c>
      <c r="C3533" s="9" t="s">
        <v>197</v>
      </c>
      <c r="D3533" s="9"/>
      <c r="E3533" s="9"/>
      <c r="F3533" s="13" t="s">
        <v>535</v>
      </c>
      <c r="G3533" s="11">
        <f t="shared" ref="G3533:I3533" si="2519">G3534+G3553</f>
        <v>17573.8</v>
      </c>
      <c r="H3533" s="11">
        <f t="shared" si="2519"/>
        <v>15728.7</v>
      </c>
      <c r="I3533" s="11">
        <f t="shared" si="2519"/>
        <v>15728.7</v>
      </c>
      <c r="J3533" s="11">
        <f t="shared" ref="J3533" si="2520">J3534+J3553</f>
        <v>0</v>
      </c>
      <c r="K3533" s="18"/>
    </row>
    <row r="3534" spans="1:11" x14ac:dyDescent="0.25">
      <c r="A3534" s="4" t="s">
        <v>398</v>
      </c>
      <c r="B3534" s="4" t="s">
        <v>81</v>
      </c>
      <c r="C3534" s="4" t="s">
        <v>197</v>
      </c>
      <c r="D3534" s="4" t="s">
        <v>130</v>
      </c>
      <c r="E3534" s="4"/>
      <c r="F3534" s="14" t="s">
        <v>1155</v>
      </c>
      <c r="G3534" s="5">
        <f t="shared" ref="G3534:I3534" si="2521">G3535+G3544</f>
        <v>5874.2999999999993</v>
      </c>
      <c r="H3534" s="5">
        <f t="shared" si="2521"/>
        <v>5891.2</v>
      </c>
      <c r="I3534" s="5">
        <f t="shared" si="2521"/>
        <v>5891.2</v>
      </c>
      <c r="J3534" s="5">
        <f t="shared" ref="J3534" si="2522">J3535+J3544</f>
        <v>0</v>
      </c>
      <c r="K3534" s="19"/>
    </row>
    <row r="3535" spans="1:11" x14ac:dyDescent="0.25">
      <c r="A3535" s="4" t="s">
        <v>398</v>
      </c>
      <c r="B3535" s="4" t="s">
        <v>81</v>
      </c>
      <c r="C3535" s="4" t="s">
        <v>197</v>
      </c>
      <c r="D3535" s="4" t="s">
        <v>131</v>
      </c>
      <c r="E3535" s="4"/>
      <c r="F3535" s="14" t="s">
        <v>1156</v>
      </c>
      <c r="G3535" s="5">
        <f t="shared" ref="G3535:I3535" si="2523">G3536+G3540</f>
        <v>4541.7</v>
      </c>
      <c r="H3535" s="5">
        <f t="shared" si="2523"/>
        <v>4541.7</v>
      </c>
      <c r="I3535" s="5">
        <f t="shared" si="2523"/>
        <v>4541.7</v>
      </c>
      <c r="J3535" s="5">
        <f t="shared" ref="J3535" si="2524">J3536+J3540</f>
        <v>0</v>
      </c>
      <c r="K3535" s="19"/>
    </row>
    <row r="3536" spans="1:11" ht="47.25" x14ac:dyDescent="0.25">
      <c r="A3536" s="4" t="s">
        <v>398</v>
      </c>
      <c r="B3536" s="4" t="s">
        <v>81</v>
      </c>
      <c r="C3536" s="4" t="s">
        <v>197</v>
      </c>
      <c r="D3536" s="4" t="s">
        <v>411</v>
      </c>
      <c r="E3536" s="4"/>
      <c r="F3536" s="14" t="s">
        <v>1157</v>
      </c>
      <c r="G3536" s="5">
        <f t="shared" ref="G3536:I3538" si="2525">G3537</f>
        <v>4441.7</v>
      </c>
      <c r="H3536" s="5">
        <f t="shared" si="2525"/>
        <v>4441.7</v>
      </c>
      <c r="I3536" s="5">
        <f t="shared" si="2525"/>
        <v>4441.7</v>
      </c>
      <c r="J3536" s="5">
        <f t="shared" ref="J3536:J3538" si="2526">J3537</f>
        <v>0</v>
      </c>
      <c r="K3536" s="19"/>
    </row>
    <row r="3537" spans="1:11" ht="47.25" x14ac:dyDescent="0.25">
      <c r="A3537" s="4" t="s">
        <v>398</v>
      </c>
      <c r="B3537" s="4" t="s">
        <v>81</v>
      </c>
      <c r="C3537" s="4" t="s">
        <v>197</v>
      </c>
      <c r="D3537" s="4" t="s">
        <v>407</v>
      </c>
      <c r="E3537" s="4"/>
      <c r="F3537" s="14" t="s">
        <v>591</v>
      </c>
      <c r="G3537" s="5">
        <f t="shared" si="2525"/>
        <v>4441.7</v>
      </c>
      <c r="H3537" s="5">
        <f t="shared" si="2525"/>
        <v>4441.7</v>
      </c>
      <c r="I3537" s="5">
        <f t="shared" si="2525"/>
        <v>4441.7</v>
      </c>
      <c r="J3537" s="5">
        <f t="shared" si="2526"/>
        <v>0</v>
      </c>
      <c r="K3537" s="19"/>
    </row>
    <row r="3538" spans="1:11" ht="31.5" x14ac:dyDescent="0.25">
      <c r="A3538" s="4" t="s">
        <v>398</v>
      </c>
      <c r="B3538" s="4" t="s">
        <v>81</v>
      </c>
      <c r="C3538" s="4" t="s">
        <v>197</v>
      </c>
      <c r="D3538" s="4" t="s">
        <v>407</v>
      </c>
      <c r="E3538" s="4" t="s">
        <v>92</v>
      </c>
      <c r="F3538" s="14" t="s">
        <v>570</v>
      </c>
      <c r="G3538" s="5">
        <f t="shared" si="2525"/>
        <v>4441.7</v>
      </c>
      <c r="H3538" s="5">
        <f t="shared" si="2525"/>
        <v>4441.7</v>
      </c>
      <c r="I3538" s="5">
        <f t="shared" si="2525"/>
        <v>4441.7</v>
      </c>
      <c r="J3538" s="5">
        <f t="shared" si="2526"/>
        <v>0</v>
      </c>
      <c r="K3538" s="19"/>
    </row>
    <row r="3539" spans="1:11" ht="47.25" x14ac:dyDescent="0.25">
      <c r="A3539" s="4" t="s">
        <v>398</v>
      </c>
      <c r="B3539" s="4" t="s">
        <v>81</v>
      </c>
      <c r="C3539" s="4" t="s">
        <v>197</v>
      </c>
      <c r="D3539" s="4" t="s">
        <v>407</v>
      </c>
      <c r="E3539" s="4" t="s">
        <v>89</v>
      </c>
      <c r="F3539" s="14" t="s">
        <v>573</v>
      </c>
      <c r="G3539" s="5">
        <v>4441.7</v>
      </c>
      <c r="H3539" s="5">
        <v>4441.7</v>
      </c>
      <c r="I3539" s="5">
        <v>4441.7</v>
      </c>
      <c r="J3539" s="5"/>
      <c r="K3539" s="19"/>
    </row>
    <row r="3540" spans="1:11" ht="63" x14ac:dyDescent="0.25">
      <c r="A3540" s="4" t="s">
        <v>398</v>
      </c>
      <c r="B3540" s="4" t="s">
        <v>81</v>
      </c>
      <c r="C3540" s="4" t="s">
        <v>197</v>
      </c>
      <c r="D3540" s="4" t="s">
        <v>412</v>
      </c>
      <c r="E3540" s="4"/>
      <c r="F3540" s="14" t="s">
        <v>1158</v>
      </c>
      <c r="G3540" s="5">
        <f t="shared" ref="G3540:I3542" si="2527">G3541</f>
        <v>100</v>
      </c>
      <c r="H3540" s="5">
        <f t="shared" si="2527"/>
        <v>100</v>
      </c>
      <c r="I3540" s="5">
        <f t="shared" si="2527"/>
        <v>100</v>
      </c>
      <c r="J3540" s="5">
        <f t="shared" ref="J3540:J3542" si="2528">J3541</f>
        <v>0</v>
      </c>
      <c r="K3540" s="19"/>
    </row>
    <row r="3541" spans="1:11" ht="31.5" x14ac:dyDescent="0.25">
      <c r="A3541" s="4" t="s">
        <v>398</v>
      </c>
      <c r="B3541" s="4" t="s">
        <v>81</v>
      </c>
      <c r="C3541" s="4" t="s">
        <v>197</v>
      </c>
      <c r="D3541" s="4" t="s">
        <v>408</v>
      </c>
      <c r="E3541" s="4"/>
      <c r="F3541" s="14" t="s">
        <v>592</v>
      </c>
      <c r="G3541" s="5">
        <f t="shared" si="2527"/>
        <v>100</v>
      </c>
      <c r="H3541" s="5">
        <f t="shared" si="2527"/>
        <v>100</v>
      </c>
      <c r="I3541" s="5">
        <f t="shared" si="2527"/>
        <v>100</v>
      </c>
      <c r="J3541" s="5">
        <f t="shared" si="2528"/>
        <v>0</v>
      </c>
      <c r="K3541" s="19"/>
    </row>
    <row r="3542" spans="1:11" ht="31.5" x14ac:dyDescent="0.25">
      <c r="A3542" s="4" t="s">
        <v>398</v>
      </c>
      <c r="B3542" s="4" t="s">
        <v>81</v>
      </c>
      <c r="C3542" s="4" t="s">
        <v>197</v>
      </c>
      <c r="D3542" s="4" t="s">
        <v>408</v>
      </c>
      <c r="E3542" s="4" t="s">
        <v>15</v>
      </c>
      <c r="F3542" s="14" t="s">
        <v>560</v>
      </c>
      <c r="G3542" s="5">
        <f t="shared" si="2527"/>
        <v>100</v>
      </c>
      <c r="H3542" s="5">
        <f t="shared" si="2527"/>
        <v>100</v>
      </c>
      <c r="I3542" s="5">
        <f t="shared" si="2527"/>
        <v>100</v>
      </c>
      <c r="J3542" s="5">
        <f t="shared" si="2528"/>
        <v>0</v>
      </c>
      <c r="K3542" s="19"/>
    </row>
    <row r="3543" spans="1:11" ht="31.5" x14ac:dyDescent="0.25">
      <c r="A3543" s="4" t="s">
        <v>398</v>
      </c>
      <c r="B3543" s="4" t="s">
        <v>81</v>
      </c>
      <c r="C3543" s="4" t="s">
        <v>197</v>
      </c>
      <c r="D3543" s="4" t="s">
        <v>408</v>
      </c>
      <c r="E3543" s="4" t="s">
        <v>16</v>
      </c>
      <c r="F3543" s="14" t="s">
        <v>561</v>
      </c>
      <c r="G3543" s="5">
        <v>100</v>
      </c>
      <c r="H3543" s="5">
        <v>100</v>
      </c>
      <c r="I3543" s="5">
        <v>100</v>
      </c>
      <c r="J3543" s="5"/>
      <c r="K3543" s="19"/>
    </row>
    <row r="3544" spans="1:11" ht="31.5" x14ac:dyDescent="0.25">
      <c r="A3544" s="4" t="s">
        <v>398</v>
      </c>
      <c r="B3544" s="4" t="s">
        <v>81</v>
      </c>
      <c r="C3544" s="4" t="s">
        <v>197</v>
      </c>
      <c r="D3544" s="4" t="s">
        <v>198</v>
      </c>
      <c r="E3544" s="4"/>
      <c r="F3544" s="14" t="s">
        <v>1165</v>
      </c>
      <c r="G3544" s="5">
        <f t="shared" ref="G3544:I3544" si="2529">G3545+G3549</f>
        <v>1332.6</v>
      </c>
      <c r="H3544" s="5">
        <f t="shared" si="2529"/>
        <v>1349.5</v>
      </c>
      <c r="I3544" s="5">
        <f t="shared" si="2529"/>
        <v>1349.5</v>
      </c>
      <c r="J3544" s="5">
        <f t="shared" ref="J3544" si="2530">J3545+J3549</f>
        <v>0</v>
      </c>
      <c r="K3544" s="19"/>
    </row>
    <row r="3545" spans="1:11" ht="31.5" x14ac:dyDescent="0.25">
      <c r="A3545" s="4" t="s">
        <v>398</v>
      </c>
      <c r="B3545" s="4" t="s">
        <v>81</v>
      </c>
      <c r="C3545" s="4" t="s">
        <v>197</v>
      </c>
      <c r="D3545" s="4" t="s">
        <v>199</v>
      </c>
      <c r="E3545" s="4"/>
      <c r="F3545" s="14" t="s">
        <v>1166</v>
      </c>
      <c r="G3545" s="5">
        <f t="shared" ref="G3545:I3547" si="2531">G3546</f>
        <v>1249.0999999999999</v>
      </c>
      <c r="H3545" s="5">
        <f t="shared" si="2531"/>
        <v>1249.0999999999999</v>
      </c>
      <c r="I3545" s="5">
        <f t="shared" si="2531"/>
        <v>1249.0999999999999</v>
      </c>
      <c r="J3545" s="5">
        <f t="shared" ref="J3545:J3547" si="2532">J3546</f>
        <v>0</v>
      </c>
      <c r="K3545" s="19"/>
    </row>
    <row r="3546" spans="1:11" ht="31.5" x14ac:dyDescent="0.25">
      <c r="A3546" s="4" t="s">
        <v>398</v>
      </c>
      <c r="B3546" s="4" t="s">
        <v>81</v>
      </c>
      <c r="C3546" s="4" t="s">
        <v>197</v>
      </c>
      <c r="D3546" s="4" t="s">
        <v>409</v>
      </c>
      <c r="E3546" s="4"/>
      <c r="F3546" s="14" t="s">
        <v>600</v>
      </c>
      <c r="G3546" s="5">
        <f t="shared" si="2531"/>
        <v>1249.0999999999999</v>
      </c>
      <c r="H3546" s="5">
        <f t="shared" si="2531"/>
        <v>1249.0999999999999</v>
      </c>
      <c r="I3546" s="5">
        <f t="shared" si="2531"/>
        <v>1249.0999999999999</v>
      </c>
      <c r="J3546" s="5">
        <f t="shared" si="2532"/>
        <v>0</v>
      </c>
      <c r="K3546" s="19"/>
    </row>
    <row r="3547" spans="1:11" ht="31.5" x14ac:dyDescent="0.25">
      <c r="A3547" s="4" t="s">
        <v>398</v>
      </c>
      <c r="B3547" s="4" t="s">
        <v>81</v>
      </c>
      <c r="C3547" s="4" t="s">
        <v>197</v>
      </c>
      <c r="D3547" s="4" t="s">
        <v>409</v>
      </c>
      <c r="E3547" s="4" t="s">
        <v>15</v>
      </c>
      <c r="F3547" s="14" t="s">
        <v>560</v>
      </c>
      <c r="G3547" s="5">
        <f t="shared" si="2531"/>
        <v>1249.0999999999999</v>
      </c>
      <c r="H3547" s="5">
        <f t="shared" si="2531"/>
        <v>1249.0999999999999</v>
      </c>
      <c r="I3547" s="5">
        <f t="shared" si="2531"/>
        <v>1249.0999999999999</v>
      </c>
      <c r="J3547" s="5">
        <f t="shared" si="2532"/>
        <v>0</v>
      </c>
      <c r="K3547" s="19"/>
    </row>
    <row r="3548" spans="1:11" ht="31.5" x14ac:dyDescent="0.25">
      <c r="A3548" s="4" t="s">
        <v>398</v>
      </c>
      <c r="B3548" s="4" t="s">
        <v>81</v>
      </c>
      <c r="C3548" s="4" t="s">
        <v>197</v>
      </c>
      <c r="D3548" s="4" t="s">
        <v>409</v>
      </c>
      <c r="E3548" s="4" t="s">
        <v>16</v>
      </c>
      <c r="F3548" s="14" t="s">
        <v>561</v>
      </c>
      <c r="G3548" s="5">
        <v>1249.0999999999999</v>
      </c>
      <c r="H3548" s="5">
        <v>1249.0999999999999</v>
      </c>
      <c r="I3548" s="5">
        <v>1249.0999999999999</v>
      </c>
      <c r="J3548" s="5"/>
      <c r="K3548" s="19"/>
    </row>
    <row r="3549" spans="1:11" ht="47.25" x14ac:dyDescent="0.25">
      <c r="A3549" s="4" t="s">
        <v>398</v>
      </c>
      <c r="B3549" s="4" t="s">
        <v>81</v>
      </c>
      <c r="C3549" s="4" t="s">
        <v>197</v>
      </c>
      <c r="D3549" s="4" t="s">
        <v>283</v>
      </c>
      <c r="E3549" s="4"/>
      <c r="F3549" s="14" t="s">
        <v>1167</v>
      </c>
      <c r="G3549" s="5">
        <f t="shared" ref="G3549:I3551" si="2533">G3550</f>
        <v>83.5</v>
      </c>
      <c r="H3549" s="5">
        <f t="shared" si="2533"/>
        <v>100.4</v>
      </c>
      <c r="I3549" s="5">
        <f t="shared" si="2533"/>
        <v>100.4</v>
      </c>
      <c r="J3549" s="5">
        <f t="shared" ref="J3549:J3551" si="2534">J3550</f>
        <v>0</v>
      </c>
      <c r="K3549" s="19"/>
    </row>
    <row r="3550" spans="1:11" ht="31.5" x14ac:dyDescent="0.25">
      <c r="A3550" s="4" t="s">
        <v>398</v>
      </c>
      <c r="B3550" s="4" t="s">
        <v>81</v>
      </c>
      <c r="C3550" s="4" t="s">
        <v>197</v>
      </c>
      <c r="D3550" s="4" t="s">
        <v>410</v>
      </c>
      <c r="E3550" s="4"/>
      <c r="F3550" s="14" t="s">
        <v>602</v>
      </c>
      <c r="G3550" s="5">
        <f t="shared" si="2533"/>
        <v>83.5</v>
      </c>
      <c r="H3550" s="5">
        <f t="shared" si="2533"/>
        <v>100.4</v>
      </c>
      <c r="I3550" s="5">
        <f t="shared" si="2533"/>
        <v>100.4</v>
      </c>
      <c r="J3550" s="5">
        <f t="shared" si="2534"/>
        <v>0</v>
      </c>
      <c r="K3550" s="19"/>
    </row>
    <row r="3551" spans="1:11" x14ac:dyDescent="0.25">
      <c r="A3551" s="4" t="s">
        <v>398</v>
      </c>
      <c r="B3551" s="4" t="s">
        <v>81</v>
      </c>
      <c r="C3551" s="4" t="s">
        <v>197</v>
      </c>
      <c r="D3551" s="4" t="s">
        <v>410</v>
      </c>
      <c r="E3551" s="4" t="s">
        <v>17</v>
      </c>
      <c r="F3551" s="14" t="s">
        <v>576</v>
      </c>
      <c r="G3551" s="5">
        <f t="shared" si="2533"/>
        <v>83.5</v>
      </c>
      <c r="H3551" s="5">
        <f t="shared" si="2533"/>
        <v>100.4</v>
      </c>
      <c r="I3551" s="5">
        <f t="shared" si="2533"/>
        <v>100.4</v>
      </c>
      <c r="J3551" s="5">
        <f t="shared" si="2534"/>
        <v>0</v>
      </c>
      <c r="K3551" s="19"/>
    </row>
    <row r="3552" spans="1:11" x14ac:dyDescent="0.25">
      <c r="A3552" s="4" t="s">
        <v>398</v>
      </c>
      <c r="B3552" s="4" t="s">
        <v>81</v>
      </c>
      <c r="C3552" s="4" t="s">
        <v>197</v>
      </c>
      <c r="D3552" s="4" t="s">
        <v>410</v>
      </c>
      <c r="E3552" s="4" t="s">
        <v>24</v>
      </c>
      <c r="F3552" s="14" t="s">
        <v>579</v>
      </c>
      <c r="G3552" s="5">
        <v>83.5</v>
      </c>
      <c r="H3552" s="5">
        <v>100.4</v>
      </c>
      <c r="I3552" s="5">
        <v>100.4</v>
      </c>
      <c r="J3552" s="5"/>
      <c r="K3552" s="19"/>
    </row>
    <row r="3553" spans="1:11" ht="31.5" x14ac:dyDescent="0.25">
      <c r="A3553" s="4" t="s">
        <v>398</v>
      </c>
      <c r="B3553" s="4" t="s">
        <v>81</v>
      </c>
      <c r="C3553" s="4" t="s">
        <v>197</v>
      </c>
      <c r="D3553" s="4" t="s">
        <v>29</v>
      </c>
      <c r="E3553" s="4"/>
      <c r="F3553" s="14" t="s">
        <v>882</v>
      </c>
      <c r="G3553" s="5">
        <f t="shared" ref="G3553:I3553" si="2535">G3554</f>
        <v>11699.5</v>
      </c>
      <c r="H3553" s="5">
        <f t="shared" si="2535"/>
        <v>9837.5</v>
      </c>
      <c r="I3553" s="5">
        <f t="shared" si="2535"/>
        <v>9837.5</v>
      </c>
      <c r="J3553" s="5">
        <f t="shared" ref="J3553" si="2536">J3554</f>
        <v>0</v>
      </c>
      <c r="K3553" s="19"/>
    </row>
    <row r="3554" spans="1:11" ht="31.5" x14ac:dyDescent="0.25">
      <c r="A3554" s="4" t="s">
        <v>398</v>
      </c>
      <c r="B3554" s="4" t="s">
        <v>81</v>
      </c>
      <c r="C3554" s="4" t="s">
        <v>197</v>
      </c>
      <c r="D3554" s="4" t="s">
        <v>30</v>
      </c>
      <c r="E3554" s="4"/>
      <c r="F3554" s="14" t="s">
        <v>885</v>
      </c>
      <c r="G3554" s="5">
        <f t="shared" ref="G3554:I3554" si="2537">G3555+G3558</f>
        <v>11699.5</v>
      </c>
      <c r="H3554" s="5">
        <f t="shared" si="2537"/>
        <v>9837.5</v>
      </c>
      <c r="I3554" s="5">
        <f t="shared" si="2537"/>
        <v>9837.5</v>
      </c>
      <c r="J3554" s="5">
        <f t="shared" ref="J3554" si="2538">J3555+J3558</f>
        <v>0</v>
      </c>
      <c r="K3554" s="19"/>
    </row>
    <row r="3555" spans="1:11" ht="31.5" x14ac:dyDescent="0.25">
      <c r="A3555" s="4" t="s">
        <v>398</v>
      </c>
      <c r="B3555" s="4" t="s">
        <v>81</v>
      </c>
      <c r="C3555" s="4" t="s">
        <v>197</v>
      </c>
      <c r="D3555" s="4" t="s">
        <v>31</v>
      </c>
      <c r="E3555" s="4"/>
      <c r="F3555" s="14" t="s">
        <v>875</v>
      </c>
      <c r="G3555" s="5">
        <f t="shared" ref="G3555:I3556" si="2539">G3556</f>
        <v>10784.5</v>
      </c>
      <c r="H3555" s="5">
        <f t="shared" si="2539"/>
        <v>8963.5</v>
      </c>
      <c r="I3555" s="5">
        <f t="shared" si="2539"/>
        <v>8963.5</v>
      </c>
      <c r="J3555" s="5">
        <f t="shared" ref="J3555:J3556" si="2540">J3556</f>
        <v>0</v>
      </c>
      <c r="K3555" s="19"/>
    </row>
    <row r="3556" spans="1:11" ht="78.75" x14ac:dyDescent="0.25">
      <c r="A3556" s="4" t="s">
        <v>398</v>
      </c>
      <c r="B3556" s="4" t="s">
        <v>81</v>
      </c>
      <c r="C3556" s="4" t="s">
        <v>197</v>
      </c>
      <c r="D3556" s="4" t="s">
        <v>31</v>
      </c>
      <c r="E3556" s="4" t="s">
        <v>22</v>
      </c>
      <c r="F3556" s="14" t="s">
        <v>557</v>
      </c>
      <c r="G3556" s="5">
        <f t="shared" si="2539"/>
        <v>10784.5</v>
      </c>
      <c r="H3556" s="5">
        <f t="shared" si="2539"/>
        <v>8963.5</v>
      </c>
      <c r="I3556" s="5">
        <f t="shared" si="2539"/>
        <v>8963.5</v>
      </c>
      <c r="J3556" s="5">
        <f t="shared" si="2540"/>
        <v>0</v>
      </c>
      <c r="K3556" s="19"/>
    </row>
    <row r="3557" spans="1:11" ht="31.5" x14ac:dyDescent="0.25">
      <c r="A3557" s="4" t="s">
        <v>398</v>
      </c>
      <c r="B3557" s="4" t="s">
        <v>81</v>
      </c>
      <c r="C3557" s="4" t="s">
        <v>197</v>
      </c>
      <c r="D3557" s="4" t="s">
        <v>31</v>
      </c>
      <c r="E3557" s="4" t="s">
        <v>32</v>
      </c>
      <c r="F3557" s="14" t="s">
        <v>559</v>
      </c>
      <c r="G3557" s="5">
        <v>10784.5</v>
      </c>
      <c r="H3557" s="5">
        <v>8963.5</v>
      </c>
      <c r="I3557" s="5">
        <v>8963.5</v>
      </c>
      <c r="J3557" s="5"/>
      <c r="K3557" s="19"/>
    </row>
    <row r="3558" spans="1:11" ht="31.5" x14ac:dyDescent="0.25">
      <c r="A3558" s="4" t="s">
        <v>398</v>
      </c>
      <c r="B3558" s="4" t="s">
        <v>81</v>
      </c>
      <c r="C3558" s="4" t="s">
        <v>197</v>
      </c>
      <c r="D3558" s="4" t="s">
        <v>33</v>
      </c>
      <c r="E3558" s="4"/>
      <c r="F3558" s="14" t="s">
        <v>876</v>
      </c>
      <c r="G3558" s="5">
        <f t="shared" ref="G3558:I3558" si="2541">G3559+G3561</f>
        <v>915</v>
      </c>
      <c r="H3558" s="5">
        <f t="shared" si="2541"/>
        <v>874</v>
      </c>
      <c r="I3558" s="5">
        <f t="shared" si="2541"/>
        <v>874</v>
      </c>
      <c r="J3558" s="5">
        <f t="shared" ref="J3558" si="2542">J3559+J3561</f>
        <v>0</v>
      </c>
      <c r="K3558" s="19"/>
    </row>
    <row r="3559" spans="1:11" ht="78.75" x14ac:dyDescent="0.25">
      <c r="A3559" s="4" t="s">
        <v>398</v>
      </c>
      <c r="B3559" s="4" t="s">
        <v>81</v>
      </c>
      <c r="C3559" s="4" t="s">
        <v>197</v>
      </c>
      <c r="D3559" s="4" t="s">
        <v>33</v>
      </c>
      <c r="E3559" s="4" t="s">
        <v>22</v>
      </c>
      <c r="F3559" s="14" t="s">
        <v>557</v>
      </c>
      <c r="G3559" s="5">
        <f t="shared" ref="G3559:I3559" si="2543">G3560</f>
        <v>0.7</v>
      </c>
      <c r="H3559" s="5">
        <f t="shared" si="2543"/>
        <v>0</v>
      </c>
      <c r="I3559" s="5">
        <f t="shared" si="2543"/>
        <v>0</v>
      </c>
      <c r="J3559" s="5">
        <f t="shared" ref="J3559" si="2544">J3560</f>
        <v>0</v>
      </c>
      <c r="K3559" s="19"/>
    </row>
    <row r="3560" spans="1:11" ht="31.5" x14ac:dyDescent="0.25">
      <c r="A3560" s="4" t="s">
        <v>398</v>
      </c>
      <c r="B3560" s="4" t="s">
        <v>81</v>
      </c>
      <c r="C3560" s="4" t="s">
        <v>197</v>
      </c>
      <c r="D3560" s="4" t="s">
        <v>33</v>
      </c>
      <c r="E3560" s="4" t="s">
        <v>32</v>
      </c>
      <c r="F3560" s="14" t="s">
        <v>559</v>
      </c>
      <c r="G3560" s="5">
        <v>0.7</v>
      </c>
      <c r="H3560" s="5">
        <v>0</v>
      </c>
      <c r="I3560" s="5">
        <v>0</v>
      </c>
      <c r="J3560" s="5"/>
      <c r="K3560" s="19"/>
    </row>
    <row r="3561" spans="1:11" ht="31.5" x14ac:dyDescent="0.25">
      <c r="A3561" s="4" t="s">
        <v>398</v>
      </c>
      <c r="B3561" s="4" t="s">
        <v>81</v>
      </c>
      <c r="C3561" s="4" t="s">
        <v>197</v>
      </c>
      <c r="D3561" s="4" t="s">
        <v>33</v>
      </c>
      <c r="E3561" s="4" t="s">
        <v>15</v>
      </c>
      <c r="F3561" s="14" t="s">
        <v>560</v>
      </c>
      <c r="G3561" s="5">
        <f t="shared" ref="G3561:I3561" si="2545">G3562</f>
        <v>914.3</v>
      </c>
      <c r="H3561" s="5">
        <f t="shared" si="2545"/>
        <v>874</v>
      </c>
      <c r="I3561" s="5">
        <f t="shared" si="2545"/>
        <v>874</v>
      </c>
      <c r="J3561" s="5">
        <f t="shared" ref="J3561" si="2546">J3562</f>
        <v>0</v>
      </c>
      <c r="K3561" s="19"/>
    </row>
    <row r="3562" spans="1:11" ht="31.5" x14ac:dyDescent="0.25">
      <c r="A3562" s="4" t="s">
        <v>398</v>
      </c>
      <c r="B3562" s="4" t="s">
        <v>81</v>
      </c>
      <c r="C3562" s="4" t="s">
        <v>197</v>
      </c>
      <c r="D3562" s="4" t="s">
        <v>33</v>
      </c>
      <c r="E3562" s="4" t="s">
        <v>16</v>
      </c>
      <c r="F3562" s="14" t="s">
        <v>561</v>
      </c>
      <c r="G3562" s="5">
        <v>914.3</v>
      </c>
      <c r="H3562" s="5">
        <v>874</v>
      </c>
      <c r="I3562" s="5">
        <v>874</v>
      </c>
      <c r="J3562" s="5"/>
      <c r="K3562" s="19"/>
    </row>
    <row r="3563" spans="1:11" s="3" customFormat="1" x14ac:dyDescent="0.25">
      <c r="A3563" s="7" t="s">
        <v>413</v>
      </c>
      <c r="B3563" s="7"/>
      <c r="C3563" s="7"/>
      <c r="D3563" s="7"/>
      <c r="E3563" s="7"/>
      <c r="F3563" s="28" t="s">
        <v>510</v>
      </c>
      <c r="G3563" s="8">
        <f>G3564+G3688+G3695</f>
        <v>803372.40000000014</v>
      </c>
      <c r="H3563" s="8">
        <f>H3564+H3688+H3695</f>
        <v>737256.70000000007</v>
      </c>
      <c r="I3563" s="8">
        <f>I3564+I3688+I3695</f>
        <v>746088.4</v>
      </c>
      <c r="J3563" s="8">
        <f>J3564+J3688+J3695</f>
        <v>0</v>
      </c>
      <c r="K3563" s="17"/>
    </row>
    <row r="3564" spans="1:11" s="3" customFormat="1" x14ac:dyDescent="0.25">
      <c r="A3564" s="7" t="s">
        <v>413</v>
      </c>
      <c r="B3564" s="7" t="s">
        <v>9</v>
      </c>
      <c r="C3564" s="7"/>
      <c r="D3564" s="7"/>
      <c r="E3564" s="7"/>
      <c r="F3564" s="28" t="s">
        <v>516</v>
      </c>
      <c r="G3564" s="8">
        <f>G3565+G3571+G3584</f>
        <v>794325.10000000009</v>
      </c>
      <c r="H3564" s="8">
        <f>H3565+H3571+H3584</f>
        <v>727890.8</v>
      </c>
      <c r="I3564" s="8">
        <f>I3565+I3571+I3584</f>
        <v>736169.8</v>
      </c>
      <c r="J3564" s="8">
        <f>J3565+J3571+J3584</f>
        <v>0</v>
      </c>
      <c r="K3564" s="17"/>
    </row>
    <row r="3565" spans="1:11" s="10" customFormat="1" ht="47.25" x14ac:dyDescent="0.25">
      <c r="A3565" s="9" t="s">
        <v>413</v>
      </c>
      <c r="B3565" s="9" t="s">
        <v>9</v>
      </c>
      <c r="C3565" s="9" t="s">
        <v>169</v>
      </c>
      <c r="D3565" s="9"/>
      <c r="E3565" s="9"/>
      <c r="F3565" s="13" t="s">
        <v>526</v>
      </c>
      <c r="G3565" s="11">
        <f t="shared" ref="G3565:I3569" si="2547">G3566</f>
        <v>4977.3</v>
      </c>
      <c r="H3565" s="11">
        <f t="shared" si="2547"/>
        <v>4601.8</v>
      </c>
      <c r="I3565" s="11">
        <f t="shared" si="2547"/>
        <v>4601.8</v>
      </c>
      <c r="J3565" s="11">
        <f t="shared" ref="J3565:J3569" si="2548">J3566</f>
        <v>0</v>
      </c>
      <c r="K3565" s="18"/>
    </row>
    <row r="3566" spans="1:11" ht="31.5" x14ac:dyDescent="0.25">
      <c r="A3566" s="4" t="s">
        <v>413</v>
      </c>
      <c r="B3566" s="4" t="s">
        <v>9</v>
      </c>
      <c r="C3566" s="4" t="s">
        <v>169</v>
      </c>
      <c r="D3566" s="4" t="s">
        <v>29</v>
      </c>
      <c r="E3566" s="4"/>
      <c r="F3566" s="14" t="s">
        <v>882</v>
      </c>
      <c r="G3566" s="5">
        <f t="shared" si="2547"/>
        <v>4977.3</v>
      </c>
      <c r="H3566" s="5">
        <f t="shared" si="2547"/>
        <v>4601.8</v>
      </c>
      <c r="I3566" s="5">
        <f t="shared" si="2547"/>
        <v>4601.8</v>
      </c>
      <c r="J3566" s="5">
        <f t="shared" si="2548"/>
        <v>0</v>
      </c>
      <c r="K3566" s="19"/>
    </row>
    <row r="3567" spans="1:11" x14ac:dyDescent="0.25">
      <c r="A3567" s="4" t="s">
        <v>413</v>
      </c>
      <c r="B3567" s="4" t="s">
        <v>9</v>
      </c>
      <c r="C3567" s="4" t="s">
        <v>169</v>
      </c>
      <c r="D3567" s="4" t="s">
        <v>415</v>
      </c>
      <c r="E3567" s="4"/>
      <c r="F3567" s="14" t="s">
        <v>883</v>
      </c>
      <c r="G3567" s="5">
        <f t="shared" si="2547"/>
        <v>4977.3</v>
      </c>
      <c r="H3567" s="5">
        <f t="shared" si="2547"/>
        <v>4601.8</v>
      </c>
      <c r="I3567" s="5">
        <f t="shared" si="2547"/>
        <v>4601.8</v>
      </c>
      <c r="J3567" s="5">
        <f t="shared" si="2548"/>
        <v>0</v>
      </c>
      <c r="K3567" s="19"/>
    </row>
    <row r="3568" spans="1:11" ht="31.5" x14ac:dyDescent="0.25">
      <c r="A3568" s="4" t="s">
        <v>413</v>
      </c>
      <c r="B3568" s="4" t="s">
        <v>9</v>
      </c>
      <c r="C3568" s="4" t="s">
        <v>169</v>
      </c>
      <c r="D3568" s="4" t="s">
        <v>414</v>
      </c>
      <c r="E3568" s="4"/>
      <c r="F3568" s="14" t="s">
        <v>875</v>
      </c>
      <c r="G3568" s="5">
        <f t="shared" si="2547"/>
        <v>4977.3</v>
      </c>
      <c r="H3568" s="5">
        <f t="shared" si="2547"/>
        <v>4601.8</v>
      </c>
      <c r="I3568" s="5">
        <f t="shared" si="2547"/>
        <v>4601.8</v>
      </c>
      <c r="J3568" s="5">
        <f t="shared" si="2548"/>
        <v>0</v>
      </c>
      <c r="K3568" s="19"/>
    </row>
    <row r="3569" spans="1:11" ht="78.75" x14ac:dyDescent="0.25">
      <c r="A3569" s="4" t="s">
        <v>413</v>
      </c>
      <c r="B3569" s="4" t="s">
        <v>9</v>
      </c>
      <c r="C3569" s="4" t="s">
        <v>169</v>
      </c>
      <c r="D3569" s="4" t="s">
        <v>414</v>
      </c>
      <c r="E3569" s="4" t="s">
        <v>22</v>
      </c>
      <c r="F3569" s="14" t="s">
        <v>557</v>
      </c>
      <c r="G3569" s="5">
        <f t="shared" si="2547"/>
        <v>4977.3</v>
      </c>
      <c r="H3569" s="5">
        <f t="shared" si="2547"/>
        <v>4601.8</v>
      </c>
      <c r="I3569" s="5">
        <f t="shared" si="2547"/>
        <v>4601.8</v>
      </c>
      <c r="J3569" s="5">
        <f t="shared" si="2548"/>
        <v>0</v>
      </c>
      <c r="K3569" s="19"/>
    </row>
    <row r="3570" spans="1:11" ht="31.5" x14ac:dyDescent="0.25">
      <c r="A3570" s="4" t="s">
        <v>413</v>
      </c>
      <c r="B3570" s="4" t="s">
        <v>9</v>
      </c>
      <c r="C3570" s="4" t="s">
        <v>169</v>
      </c>
      <c r="D3570" s="4" t="s">
        <v>414</v>
      </c>
      <c r="E3570" s="4" t="s">
        <v>32</v>
      </c>
      <c r="F3570" s="14" t="s">
        <v>559</v>
      </c>
      <c r="G3570" s="5">
        <v>4977.3</v>
      </c>
      <c r="H3570" s="5">
        <v>4601.8</v>
      </c>
      <c r="I3570" s="5">
        <v>4601.8</v>
      </c>
      <c r="J3570" s="5"/>
      <c r="K3570" s="19"/>
    </row>
    <row r="3571" spans="1:11" s="10" customFormat="1" ht="63" x14ac:dyDescent="0.25">
      <c r="A3571" s="9" t="s">
        <v>413</v>
      </c>
      <c r="B3571" s="9" t="s">
        <v>9</v>
      </c>
      <c r="C3571" s="9" t="s">
        <v>34</v>
      </c>
      <c r="D3571" s="9"/>
      <c r="E3571" s="9"/>
      <c r="F3571" s="13" t="s">
        <v>528</v>
      </c>
      <c r="G3571" s="11">
        <f>G3572</f>
        <v>274823.90000000002</v>
      </c>
      <c r="H3571" s="11">
        <f t="shared" ref="H3571:J3571" si="2549">H3572</f>
        <v>255984.9</v>
      </c>
      <c r="I3571" s="11">
        <f t="shared" si="2549"/>
        <v>255984.9</v>
      </c>
      <c r="J3571" s="11">
        <f t="shared" si="2549"/>
        <v>0</v>
      </c>
      <c r="K3571" s="18"/>
    </row>
    <row r="3572" spans="1:11" ht="31.5" x14ac:dyDescent="0.25">
      <c r="A3572" s="4" t="s">
        <v>413</v>
      </c>
      <c r="B3572" s="4" t="s">
        <v>9</v>
      </c>
      <c r="C3572" s="4" t="s">
        <v>34</v>
      </c>
      <c r="D3572" s="4" t="s">
        <v>29</v>
      </c>
      <c r="E3572" s="4"/>
      <c r="F3572" s="14" t="s">
        <v>882</v>
      </c>
      <c r="G3572" s="5">
        <f t="shared" ref="G3572:I3572" si="2550">G3573</f>
        <v>274823.90000000002</v>
      </c>
      <c r="H3572" s="5">
        <f t="shared" si="2550"/>
        <v>255984.9</v>
      </c>
      <c r="I3572" s="5">
        <f t="shared" si="2550"/>
        <v>255984.9</v>
      </c>
      <c r="J3572" s="5">
        <f t="shared" ref="J3572" si="2551">J3573</f>
        <v>0</v>
      </c>
      <c r="K3572" s="19"/>
    </row>
    <row r="3573" spans="1:11" x14ac:dyDescent="0.25">
      <c r="A3573" s="4" t="s">
        <v>413</v>
      </c>
      <c r="B3573" s="4" t="s">
        <v>9</v>
      </c>
      <c r="C3573" s="4" t="s">
        <v>34</v>
      </c>
      <c r="D3573" s="4" t="s">
        <v>419</v>
      </c>
      <c r="E3573" s="4"/>
      <c r="F3573" s="14" t="s">
        <v>877</v>
      </c>
      <c r="G3573" s="5">
        <f t="shared" ref="G3573:I3573" si="2552">G3574+G3577</f>
        <v>274823.90000000002</v>
      </c>
      <c r="H3573" s="5">
        <f t="shared" si="2552"/>
        <v>255984.9</v>
      </c>
      <c r="I3573" s="5">
        <f t="shared" si="2552"/>
        <v>255984.9</v>
      </c>
      <c r="J3573" s="5">
        <f t="shared" ref="J3573" si="2553">J3574+J3577</f>
        <v>0</v>
      </c>
      <c r="K3573" s="19"/>
    </row>
    <row r="3574" spans="1:11" ht="31.5" x14ac:dyDescent="0.25">
      <c r="A3574" s="4" t="s">
        <v>413</v>
      </c>
      <c r="B3574" s="4" t="s">
        <v>9</v>
      </c>
      <c r="C3574" s="4" t="s">
        <v>34</v>
      </c>
      <c r="D3574" s="4" t="s">
        <v>416</v>
      </c>
      <c r="E3574" s="4"/>
      <c r="F3574" s="14" t="s">
        <v>875</v>
      </c>
      <c r="G3574" s="5">
        <f t="shared" ref="G3574:I3575" si="2554">G3575</f>
        <v>248118.9</v>
      </c>
      <c r="H3574" s="5">
        <f t="shared" si="2554"/>
        <v>229540.4</v>
      </c>
      <c r="I3574" s="5">
        <f t="shared" si="2554"/>
        <v>229540.4</v>
      </c>
      <c r="J3574" s="5">
        <f t="shared" ref="J3574:J3575" si="2555">J3575</f>
        <v>0</v>
      </c>
      <c r="K3574" s="19"/>
    </row>
    <row r="3575" spans="1:11" ht="78.75" x14ac:dyDescent="0.25">
      <c r="A3575" s="4" t="s">
        <v>413</v>
      </c>
      <c r="B3575" s="4" t="s">
        <v>9</v>
      </c>
      <c r="C3575" s="4" t="s">
        <v>34</v>
      </c>
      <c r="D3575" s="4" t="s">
        <v>416</v>
      </c>
      <c r="E3575" s="4" t="s">
        <v>22</v>
      </c>
      <c r="F3575" s="14" t="s">
        <v>557</v>
      </c>
      <c r="G3575" s="5">
        <f t="shared" si="2554"/>
        <v>248118.9</v>
      </c>
      <c r="H3575" s="5">
        <f t="shared" si="2554"/>
        <v>229540.4</v>
      </c>
      <c r="I3575" s="5">
        <f t="shared" si="2554"/>
        <v>229540.4</v>
      </c>
      <c r="J3575" s="5">
        <f t="shared" si="2555"/>
        <v>0</v>
      </c>
      <c r="K3575" s="19"/>
    </row>
    <row r="3576" spans="1:11" ht="31.5" x14ac:dyDescent="0.25">
      <c r="A3576" s="4" t="s">
        <v>413</v>
      </c>
      <c r="B3576" s="4" t="s">
        <v>9</v>
      </c>
      <c r="C3576" s="4" t="s">
        <v>34</v>
      </c>
      <c r="D3576" s="4" t="s">
        <v>416</v>
      </c>
      <c r="E3576" s="4" t="s">
        <v>32</v>
      </c>
      <c r="F3576" s="14" t="s">
        <v>559</v>
      </c>
      <c r="G3576" s="5">
        <v>248118.9</v>
      </c>
      <c r="H3576" s="5">
        <v>229540.4</v>
      </c>
      <c r="I3576" s="5">
        <v>229540.4</v>
      </c>
      <c r="J3576" s="5"/>
      <c r="K3576" s="19"/>
    </row>
    <row r="3577" spans="1:11" ht="31.5" x14ac:dyDescent="0.25">
      <c r="A3577" s="4" t="s">
        <v>413</v>
      </c>
      <c r="B3577" s="4" t="s">
        <v>9</v>
      </c>
      <c r="C3577" s="4" t="s">
        <v>34</v>
      </c>
      <c r="D3577" s="4" t="s">
        <v>417</v>
      </c>
      <c r="E3577" s="4"/>
      <c r="F3577" s="14" t="s">
        <v>876</v>
      </c>
      <c r="G3577" s="5">
        <f>G3578+G3580+G3582</f>
        <v>26705</v>
      </c>
      <c r="H3577" s="5">
        <f t="shared" ref="H3577:J3577" si="2556">H3578+H3580+H3582</f>
        <v>26444.5</v>
      </c>
      <c r="I3577" s="5">
        <f t="shared" si="2556"/>
        <v>26444.5</v>
      </c>
      <c r="J3577" s="5">
        <f t="shared" si="2556"/>
        <v>0</v>
      </c>
      <c r="K3577" s="19"/>
    </row>
    <row r="3578" spans="1:11" ht="78.75" x14ac:dyDescent="0.25">
      <c r="A3578" s="4" t="s">
        <v>413</v>
      </c>
      <c r="B3578" s="4" t="s">
        <v>9</v>
      </c>
      <c r="C3578" s="4" t="s">
        <v>34</v>
      </c>
      <c r="D3578" s="4" t="s">
        <v>417</v>
      </c>
      <c r="E3578" s="4" t="s">
        <v>22</v>
      </c>
      <c r="F3578" s="14" t="s">
        <v>557</v>
      </c>
      <c r="G3578" s="5">
        <f t="shared" ref="G3578:I3578" si="2557">G3579</f>
        <v>1720</v>
      </c>
      <c r="H3578" s="5">
        <f t="shared" si="2557"/>
        <v>1720</v>
      </c>
      <c r="I3578" s="5">
        <f t="shared" si="2557"/>
        <v>1720</v>
      </c>
      <c r="J3578" s="5">
        <f t="shared" ref="J3578" si="2558">J3579</f>
        <v>0</v>
      </c>
      <c r="K3578" s="19"/>
    </row>
    <row r="3579" spans="1:11" ht="31.5" x14ac:dyDescent="0.25">
      <c r="A3579" s="4" t="s">
        <v>413</v>
      </c>
      <c r="B3579" s="4" t="s">
        <v>9</v>
      </c>
      <c r="C3579" s="4" t="s">
        <v>34</v>
      </c>
      <c r="D3579" s="4" t="s">
        <v>417</v>
      </c>
      <c r="E3579" s="4" t="s">
        <v>32</v>
      </c>
      <c r="F3579" s="14" t="s">
        <v>559</v>
      </c>
      <c r="G3579" s="5">
        <v>1720</v>
      </c>
      <c r="H3579" s="5">
        <v>1720</v>
      </c>
      <c r="I3579" s="5">
        <v>1720</v>
      </c>
      <c r="J3579" s="5"/>
      <c r="K3579" s="19"/>
    </row>
    <row r="3580" spans="1:11" ht="31.5" x14ac:dyDescent="0.25">
      <c r="A3580" s="4" t="s">
        <v>413</v>
      </c>
      <c r="B3580" s="4" t="s">
        <v>9</v>
      </c>
      <c r="C3580" s="4" t="s">
        <v>34</v>
      </c>
      <c r="D3580" s="4" t="s">
        <v>417</v>
      </c>
      <c r="E3580" s="4" t="s">
        <v>15</v>
      </c>
      <c r="F3580" s="14" t="s">
        <v>560</v>
      </c>
      <c r="G3580" s="5">
        <f t="shared" ref="G3580:I3580" si="2559">G3581</f>
        <v>24385</v>
      </c>
      <c r="H3580" s="5">
        <f t="shared" si="2559"/>
        <v>24124.5</v>
      </c>
      <c r="I3580" s="5">
        <f t="shared" si="2559"/>
        <v>24124.5</v>
      </c>
      <c r="J3580" s="5">
        <f t="shared" ref="J3580" si="2560">J3581</f>
        <v>0</v>
      </c>
      <c r="K3580" s="19"/>
    </row>
    <row r="3581" spans="1:11" ht="31.5" x14ac:dyDescent="0.25">
      <c r="A3581" s="4" t="s">
        <v>413</v>
      </c>
      <c r="B3581" s="4" t="s">
        <v>9</v>
      </c>
      <c r="C3581" s="4" t="s">
        <v>34</v>
      </c>
      <c r="D3581" s="4" t="s">
        <v>417</v>
      </c>
      <c r="E3581" s="4" t="s">
        <v>16</v>
      </c>
      <c r="F3581" s="14" t="s">
        <v>561</v>
      </c>
      <c r="G3581" s="5">
        <f>24505-120</f>
        <v>24385</v>
      </c>
      <c r="H3581" s="5">
        <f>24244.5-120</f>
        <v>24124.5</v>
      </c>
      <c r="I3581" s="5">
        <f>24244.5-120</f>
        <v>24124.5</v>
      </c>
      <c r="J3581" s="5"/>
      <c r="K3581" s="19"/>
    </row>
    <row r="3582" spans="1:11" x14ac:dyDescent="0.25">
      <c r="A3582" s="4" t="s">
        <v>413</v>
      </c>
      <c r="B3582" s="4" t="s">
        <v>9</v>
      </c>
      <c r="C3582" s="4" t="s">
        <v>34</v>
      </c>
      <c r="D3582" s="4" t="s">
        <v>417</v>
      </c>
      <c r="E3582" s="4" t="s">
        <v>136</v>
      </c>
      <c r="F3582" s="14" t="s">
        <v>562</v>
      </c>
      <c r="G3582" s="5">
        <f t="shared" ref="G3582:I3582" si="2561">G3583</f>
        <v>600</v>
      </c>
      <c r="H3582" s="5">
        <f t="shared" si="2561"/>
        <v>600</v>
      </c>
      <c r="I3582" s="5">
        <f t="shared" si="2561"/>
        <v>600</v>
      </c>
      <c r="J3582" s="5">
        <f t="shared" ref="J3582" si="2562">J3583</f>
        <v>0</v>
      </c>
      <c r="K3582" s="19"/>
    </row>
    <row r="3583" spans="1:11" x14ac:dyDescent="0.25">
      <c r="A3583" s="4" t="s">
        <v>413</v>
      </c>
      <c r="B3583" s="4" t="s">
        <v>9</v>
      </c>
      <c r="C3583" s="4" t="s">
        <v>34</v>
      </c>
      <c r="D3583" s="4" t="s">
        <v>417</v>
      </c>
      <c r="E3583" s="4" t="s">
        <v>418</v>
      </c>
      <c r="F3583" s="14" t="s">
        <v>567</v>
      </c>
      <c r="G3583" s="5">
        <v>600</v>
      </c>
      <c r="H3583" s="5">
        <v>600</v>
      </c>
      <c r="I3583" s="5">
        <v>600</v>
      </c>
      <c r="J3583" s="5"/>
      <c r="K3583" s="19"/>
    </row>
    <row r="3584" spans="1:11" s="10" customFormat="1" x14ac:dyDescent="0.25">
      <c r="A3584" s="9" t="s">
        <v>413</v>
      </c>
      <c r="B3584" s="9" t="s">
        <v>9</v>
      </c>
      <c r="C3584" s="9" t="s">
        <v>10</v>
      </c>
      <c r="D3584" s="9"/>
      <c r="E3584" s="9"/>
      <c r="F3584" s="13" t="s">
        <v>532</v>
      </c>
      <c r="G3584" s="11">
        <f>G3585+G3621+G3627</f>
        <v>514523.9</v>
      </c>
      <c r="H3584" s="11">
        <f t="shared" ref="H3584:J3584" si="2563">H3585+H3621+H3627</f>
        <v>467304.10000000003</v>
      </c>
      <c r="I3584" s="11">
        <f t="shared" si="2563"/>
        <v>475583.10000000003</v>
      </c>
      <c r="J3584" s="11">
        <f t="shared" si="2563"/>
        <v>0</v>
      </c>
      <c r="K3584" s="18"/>
    </row>
    <row r="3585" spans="1:11" x14ac:dyDescent="0.25">
      <c r="A3585" s="4" t="s">
        <v>413</v>
      </c>
      <c r="B3585" s="4" t="s">
        <v>9</v>
      </c>
      <c r="C3585" s="4" t="s">
        <v>10</v>
      </c>
      <c r="D3585" s="4" t="s">
        <v>127</v>
      </c>
      <c r="E3585" s="4"/>
      <c r="F3585" s="14" t="s">
        <v>1148</v>
      </c>
      <c r="G3585" s="5">
        <f>G3586+G3606</f>
        <v>40447.5</v>
      </c>
      <c r="H3585" s="5">
        <f>H3586+H3606</f>
        <v>40447.5</v>
      </c>
      <c r="I3585" s="5">
        <f>I3586+I3606</f>
        <v>40447.5</v>
      </c>
      <c r="J3585" s="5">
        <f>J3586+J3606</f>
        <v>0</v>
      </c>
      <c r="K3585" s="19"/>
    </row>
    <row r="3586" spans="1:11" ht="31.5" x14ac:dyDescent="0.25">
      <c r="A3586" s="4" t="s">
        <v>413</v>
      </c>
      <c r="B3586" s="4" t="s">
        <v>9</v>
      </c>
      <c r="C3586" s="4" t="s">
        <v>10</v>
      </c>
      <c r="D3586" s="4" t="s">
        <v>189</v>
      </c>
      <c r="E3586" s="4"/>
      <c r="F3586" s="14" t="s">
        <v>1149</v>
      </c>
      <c r="G3586" s="5">
        <f>G3587+G3602</f>
        <v>34831.800000000003</v>
      </c>
      <c r="H3586" s="5">
        <f>H3587+H3602</f>
        <v>34831.800000000003</v>
      </c>
      <c r="I3586" s="5">
        <f>I3587+I3602</f>
        <v>34831.800000000003</v>
      </c>
      <c r="J3586" s="5">
        <f>J3587+J3602</f>
        <v>0</v>
      </c>
      <c r="K3586" s="19"/>
    </row>
    <row r="3587" spans="1:11" ht="63" x14ac:dyDescent="0.25">
      <c r="A3587" s="4" t="s">
        <v>413</v>
      </c>
      <c r="B3587" s="4" t="s">
        <v>9</v>
      </c>
      <c r="C3587" s="4" t="s">
        <v>10</v>
      </c>
      <c r="D3587" s="4" t="s">
        <v>190</v>
      </c>
      <c r="E3587" s="4"/>
      <c r="F3587" s="14" t="s">
        <v>1150</v>
      </c>
      <c r="G3587" s="5">
        <f>G3588+G3593+G3596+G3599</f>
        <v>33916.800000000003</v>
      </c>
      <c r="H3587" s="5">
        <f t="shared" ref="H3587:J3587" si="2564">H3588+H3593+H3596+H3599</f>
        <v>33916.800000000003</v>
      </c>
      <c r="I3587" s="5">
        <f t="shared" si="2564"/>
        <v>33916.800000000003</v>
      </c>
      <c r="J3587" s="5">
        <f t="shared" si="2564"/>
        <v>0</v>
      </c>
      <c r="K3587" s="19"/>
    </row>
    <row r="3588" spans="1:11" ht="63" x14ac:dyDescent="0.25">
      <c r="A3588" s="4" t="s">
        <v>413</v>
      </c>
      <c r="B3588" s="4" t="s">
        <v>9</v>
      </c>
      <c r="C3588" s="4" t="s">
        <v>10</v>
      </c>
      <c r="D3588" s="4" t="s">
        <v>183</v>
      </c>
      <c r="E3588" s="4"/>
      <c r="F3588" s="14" t="s">
        <v>915</v>
      </c>
      <c r="G3588" s="5">
        <f t="shared" ref="G3588:I3588" si="2565">G3589+G3591</f>
        <v>1783.9</v>
      </c>
      <c r="H3588" s="5">
        <f t="shared" si="2565"/>
        <v>1783.9</v>
      </c>
      <c r="I3588" s="5">
        <f t="shared" si="2565"/>
        <v>1783.9</v>
      </c>
      <c r="J3588" s="5">
        <f t="shared" ref="J3588" si="2566">J3589+J3591</f>
        <v>0</v>
      </c>
      <c r="K3588" s="19"/>
    </row>
    <row r="3589" spans="1:11" ht="31.5" x14ac:dyDescent="0.25">
      <c r="A3589" s="4" t="s">
        <v>413</v>
      </c>
      <c r="B3589" s="4" t="s">
        <v>9</v>
      </c>
      <c r="C3589" s="4" t="s">
        <v>10</v>
      </c>
      <c r="D3589" s="4" t="s">
        <v>183</v>
      </c>
      <c r="E3589" s="4" t="s">
        <v>15</v>
      </c>
      <c r="F3589" s="14" t="s">
        <v>560</v>
      </c>
      <c r="G3589" s="5">
        <f t="shared" ref="G3589:I3589" si="2567">G3590</f>
        <v>948</v>
      </c>
      <c r="H3589" s="5">
        <f t="shared" si="2567"/>
        <v>948</v>
      </c>
      <c r="I3589" s="5">
        <f t="shared" si="2567"/>
        <v>948</v>
      </c>
      <c r="J3589" s="5">
        <f t="shared" ref="J3589" si="2568">J3590</f>
        <v>0</v>
      </c>
      <c r="K3589" s="19"/>
    </row>
    <row r="3590" spans="1:11" ht="31.5" x14ac:dyDescent="0.25">
      <c r="A3590" s="4" t="s">
        <v>413</v>
      </c>
      <c r="B3590" s="4" t="s">
        <v>9</v>
      </c>
      <c r="C3590" s="4" t="s">
        <v>10</v>
      </c>
      <c r="D3590" s="4" t="s">
        <v>183</v>
      </c>
      <c r="E3590" s="4" t="s">
        <v>16</v>
      </c>
      <c r="F3590" s="14" t="s">
        <v>561</v>
      </c>
      <c r="G3590" s="5">
        <v>948</v>
      </c>
      <c r="H3590" s="5">
        <v>948</v>
      </c>
      <c r="I3590" s="5">
        <v>948</v>
      </c>
      <c r="J3590" s="5"/>
      <c r="K3590" s="19"/>
    </row>
    <row r="3591" spans="1:11" ht="31.5" x14ac:dyDescent="0.25">
      <c r="A3591" s="4" t="s">
        <v>413</v>
      </c>
      <c r="B3591" s="4" t="s">
        <v>9</v>
      </c>
      <c r="C3591" s="4" t="s">
        <v>10</v>
      </c>
      <c r="D3591" s="4" t="s">
        <v>183</v>
      </c>
      <c r="E3591" s="4" t="s">
        <v>92</v>
      </c>
      <c r="F3591" s="14" t="s">
        <v>570</v>
      </c>
      <c r="G3591" s="5">
        <f t="shared" ref="G3591:I3591" si="2569">G3592</f>
        <v>835.9</v>
      </c>
      <c r="H3591" s="5">
        <f t="shared" si="2569"/>
        <v>835.9</v>
      </c>
      <c r="I3591" s="5">
        <f t="shared" si="2569"/>
        <v>835.9</v>
      </c>
      <c r="J3591" s="5">
        <f t="shared" ref="J3591" si="2570">J3592</f>
        <v>0</v>
      </c>
      <c r="K3591" s="19"/>
    </row>
    <row r="3592" spans="1:11" ht="47.25" x14ac:dyDescent="0.25">
      <c r="A3592" s="4" t="s">
        <v>413</v>
      </c>
      <c r="B3592" s="4" t="s">
        <v>9</v>
      </c>
      <c r="C3592" s="4" t="s">
        <v>10</v>
      </c>
      <c r="D3592" s="4" t="s">
        <v>183</v>
      </c>
      <c r="E3592" s="4" t="s">
        <v>89</v>
      </c>
      <c r="F3592" s="14" t="s">
        <v>573</v>
      </c>
      <c r="G3592" s="5">
        <v>835.9</v>
      </c>
      <c r="H3592" s="5">
        <v>835.9</v>
      </c>
      <c r="I3592" s="5">
        <v>835.9</v>
      </c>
      <c r="J3592" s="5"/>
      <c r="K3592" s="19"/>
    </row>
    <row r="3593" spans="1:11" ht="47.25" x14ac:dyDescent="0.25">
      <c r="A3593" s="4" t="s">
        <v>413</v>
      </c>
      <c r="B3593" s="4" t="s">
        <v>9</v>
      </c>
      <c r="C3593" s="4" t="s">
        <v>10</v>
      </c>
      <c r="D3593" s="4" t="s">
        <v>420</v>
      </c>
      <c r="E3593" s="4"/>
      <c r="F3593" s="14" t="s">
        <v>582</v>
      </c>
      <c r="G3593" s="5">
        <f t="shared" ref="G3593:I3594" si="2571">G3594</f>
        <v>200</v>
      </c>
      <c r="H3593" s="5">
        <f t="shared" si="2571"/>
        <v>200</v>
      </c>
      <c r="I3593" s="5">
        <f t="shared" si="2571"/>
        <v>200</v>
      </c>
      <c r="J3593" s="5">
        <f t="shared" ref="J3593:J3594" si="2572">J3594</f>
        <v>0</v>
      </c>
      <c r="K3593" s="19"/>
    </row>
    <row r="3594" spans="1:11" ht="31.5" x14ac:dyDescent="0.25">
      <c r="A3594" s="4" t="s">
        <v>413</v>
      </c>
      <c r="B3594" s="4" t="s">
        <v>9</v>
      </c>
      <c r="C3594" s="4" t="s">
        <v>10</v>
      </c>
      <c r="D3594" s="4" t="s">
        <v>420</v>
      </c>
      <c r="E3594" s="4" t="s">
        <v>15</v>
      </c>
      <c r="F3594" s="14" t="s">
        <v>560</v>
      </c>
      <c r="G3594" s="5">
        <f t="shared" si="2571"/>
        <v>200</v>
      </c>
      <c r="H3594" s="5">
        <f t="shared" si="2571"/>
        <v>200</v>
      </c>
      <c r="I3594" s="5">
        <f t="shared" si="2571"/>
        <v>200</v>
      </c>
      <c r="J3594" s="5">
        <f t="shared" si="2572"/>
        <v>0</v>
      </c>
      <c r="K3594" s="19"/>
    </row>
    <row r="3595" spans="1:11" ht="31.5" x14ac:dyDescent="0.25">
      <c r="A3595" s="4" t="s">
        <v>413</v>
      </c>
      <c r="B3595" s="4" t="s">
        <v>9</v>
      </c>
      <c r="C3595" s="4" t="s">
        <v>10</v>
      </c>
      <c r="D3595" s="4" t="s">
        <v>420</v>
      </c>
      <c r="E3595" s="4" t="s">
        <v>16</v>
      </c>
      <c r="F3595" s="14" t="s">
        <v>561</v>
      </c>
      <c r="G3595" s="5">
        <v>200</v>
      </c>
      <c r="H3595" s="5">
        <v>200</v>
      </c>
      <c r="I3595" s="5">
        <v>200</v>
      </c>
      <c r="J3595" s="5"/>
      <c r="K3595" s="19"/>
    </row>
    <row r="3596" spans="1:11" ht="47.25" x14ac:dyDescent="0.25">
      <c r="A3596" s="4" t="s">
        <v>413</v>
      </c>
      <c r="B3596" s="4" t="s">
        <v>9</v>
      </c>
      <c r="C3596" s="4" t="s">
        <v>10</v>
      </c>
      <c r="D3596" s="4" t="s">
        <v>184</v>
      </c>
      <c r="E3596" s="4"/>
      <c r="F3596" s="14" t="s">
        <v>583</v>
      </c>
      <c r="G3596" s="5">
        <f t="shared" ref="G3596:I3597" si="2573">G3597</f>
        <v>7667.2</v>
      </c>
      <c r="H3596" s="5">
        <f t="shared" si="2573"/>
        <v>7667.2</v>
      </c>
      <c r="I3596" s="5">
        <f t="shared" si="2573"/>
        <v>7667.2</v>
      </c>
      <c r="J3596" s="5">
        <f t="shared" ref="J3596:J3597" si="2574">J3597</f>
        <v>0</v>
      </c>
      <c r="K3596" s="19"/>
    </row>
    <row r="3597" spans="1:11" ht="31.5" x14ac:dyDescent="0.25">
      <c r="A3597" s="4" t="s">
        <v>413</v>
      </c>
      <c r="B3597" s="4" t="s">
        <v>9</v>
      </c>
      <c r="C3597" s="4" t="s">
        <v>10</v>
      </c>
      <c r="D3597" s="4" t="s">
        <v>184</v>
      </c>
      <c r="E3597" s="4" t="s">
        <v>92</v>
      </c>
      <c r="F3597" s="14" t="s">
        <v>570</v>
      </c>
      <c r="G3597" s="5">
        <f t="shared" si="2573"/>
        <v>7667.2</v>
      </c>
      <c r="H3597" s="5">
        <f t="shared" si="2573"/>
        <v>7667.2</v>
      </c>
      <c r="I3597" s="5">
        <f t="shared" si="2573"/>
        <v>7667.2</v>
      </c>
      <c r="J3597" s="5">
        <f t="shared" si="2574"/>
        <v>0</v>
      </c>
      <c r="K3597" s="19"/>
    </row>
    <row r="3598" spans="1:11" ht="47.25" x14ac:dyDescent="0.25">
      <c r="A3598" s="4" t="s">
        <v>413</v>
      </c>
      <c r="B3598" s="4" t="s">
        <v>9</v>
      </c>
      <c r="C3598" s="4" t="s">
        <v>10</v>
      </c>
      <c r="D3598" s="4" t="s">
        <v>184</v>
      </c>
      <c r="E3598" s="4" t="s">
        <v>89</v>
      </c>
      <c r="F3598" s="14" t="s">
        <v>573</v>
      </c>
      <c r="G3598" s="5">
        <v>7667.2</v>
      </c>
      <c r="H3598" s="5">
        <v>7667.2</v>
      </c>
      <c r="I3598" s="5">
        <v>7667.2</v>
      </c>
      <c r="J3598" s="5"/>
      <c r="K3598" s="19"/>
    </row>
    <row r="3599" spans="1:11" ht="63" x14ac:dyDescent="0.25">
      <c r="A3599" s="4" t="s">
        <v>413</v>
      </c>
      <c r="B3599" s="4" t="s">
        <v>9</v>
      </c>
      <c r="C3599" s="4" t="s">
        <v>10</v>
      </c>
      <c r="D3599" s="4" t="s">
        <v>185</v>
      </c>
      <c r="E3599" s="4"/>
      <c r="F3599" s="14" t="s">
        <v>584</v>
      </c>
      <c r="G3599" s="5">
        <f t="shared" ref="G3599:I3600" si="2575">G3600</f>
        <v>24265.7</v>
      </c>
      <c r="H3599" s="5">
        <f t="shared" si="2575"/>
        <v>24265.7</v>
      </c>
      <c r="I3599" s="5">
        <f t="shared" si="2575"/>
        <v>24265.7</v>
      </c>
      <c r="J3599" s="5">
        <f t="shared" ref="J3599:J3600" si="2576">J3600</f>
        <v>0</v>
      </c>
      <c r="K3599" s="19"/>
    </row>
    <row r="3600" spans="1:11" ht="31.5" x14ac:dyDescent="0.25">
      <c r="A3600" s="4" t="s">
        <v>413</v>
      </c>
      <c r="B3600" s="4" t="s">
        <v>9</v>
      </c>
      <c r="C3600" s="4" t="s">
        <v>10</v>
      </c>
      <c r="D3600" s="4" t="s">
        <v>185</v>
      </c>
      <c r="E3600" s="4" t="s">
        <v>92</v>
      </c>
      <c r="F3600" s="14" t="s">
        <v>570</v>
      </c>
      <c r="G3600" s="5">
        <f t="shared" si="2575"/>
        <v>24265.7</v>
      </c>
      <c r="H3600" s="5">
        <f t="shared" si="2575"/>
        <v>24265.7</v>
      </c>
      <c r="I3600" s="5">
        <f t="shared" si="2575"/>
        <v>24265.7</v>
      </c>
      <c r="J3600" s="5">
        <f t="shared" si="2576"/>
        <v>0</v>
      </c>
      <c r="K3600" s="19"/>
    </row>
    <row r="3601" spans="1:11" ht="47.25" x14ac:dyDescent="0.25">
      <c r="A3601" s="4" t="s">
        <v>413</v>
      </c>
      <c r="B3601" s="4" t="s">
        <v>9</v>
      </c>
      <c r="C3601" s="4" t="s">
        <v>10</v>
      </c>
      <c r="D3601" s="4" t="s">
        <v>185</v>
      </c>
      <c r="E3601" s="4" t="s">
        <v>89</v>
      </c>
      <c r="F3601" s="14" t="s">
        <v>573</v>
      </c>
      <c r="G3601" s="5">
        <v>24265.7</v>
      </c>
      <c r="H3601" s="5">
        <v>24265.7</v>
      </c>
      <c r="I3601" s="5">
        <v>24265.7</v>
      </c>
      <c r="J3601" s="5"/>
      <c r="K3601" s="19"/>
    </row>
    <row r="3602" spans="1:11" ht="63" x14ac:dyDescent="0.25">
      <c r="A3602" s="4" t="s">
        <v>413</v>
      </c>
      <c r="B3602" s="4" t="s">
        <v>9</v>
      </c>
      <c r="C3602" s="4" t="s">
        <v>10</v>
      </c>
      <c r="D3602" s="4" t="s">
        <v>191</v>
      </c>
      <c r="E3602" s="4"/>
      <c r="F3602" s="14" t="s">
        <v>1151</v>
      </c>
      <c r="G3602" s="5">
        <f t="shared" ref="G3602:I3604" si="2577">G3603</f>
        <v>915</v>
      </c>
      <c r="H3602" s="5">
        <f t="shared" si="2577"/>
        <v>915</v>
      </c>
      <c r="I3602" s="5">
        <f t="shared" si="2577"/>
        <v>915</v>
      </c>
      <c r="J3602" s="5">
        <f t="shared" ref="J3602:J3604" si="2578">J3603</f>
        <v>0</v>
      </c>
      <c r="K3602" s="19"/>
    </row>
    <row r="3603" spans="1:11" ht="31.5" x14ac:dyDescent="0.25">
      <c r="A3603" s="4" t="s">
        <v>413</v>
      </c>
      <c r="B3603" s="4" t="s">
        <v>9</v>
      </c>
      <c r="C3603" s="4" t="s">
        <v>10</v>
      </c>
      <c r="D3603" s="4" t="s">
        <v>421</v>
      </c>
      <c r="E3603" s="4"/>
      <c r="F3603" s="14" t="s">
        <v>585</v>
      </c>
      <c r="G3603" s="5">
        <f t="shared" si="2577"/>
        <v>915</v>
      </c>
      <c r="H3603" s="5">
        <f t="shared" si="2577"/>
        <v>915</v>
      </c>
      <c r="I3603" s="5">
        <f t="shared" si="2577"/>
        <v>915</v>
      </c>
      <c r="J3603" s="5">
        <f t="shared" si="2578"/>
        <v>0</v>
      </c>
      <c r="K3603" s="19"/>
    </row>
    <row r="3604" spans="1:11" ht="31.5" x14ac:dyDescent="0.25">
      <c r="A3604" s="4" t="s">
        <v>413</v>
      </c>
      <c r="B3604" s="4" t="s">
        <v>9</v>
      </c>
      <c r="C3604" s="4" t="s">
        <v>10</v>
      </c>
      <c r="D3604" s="4" t="s">
        <v>421</v>
      </c>
      <c r="E3604" s="4" t="s">
        <v>15</v>
      </c>
      <c r="F3604" s="14" t="s">
        <v>560</v>
      </c>
      <c r="G3604" s="5">
        <f t="shared" si="2577"/>
        <v>915</v>
      </c>
      <c r="H3604" s="5">
        <f t="shared" si="2577"/>
        <v>915</v>
      </c>
      <c r="I3604" s="5">
        <f t="shared" si="2577"/>
        <v>915</v>
      </c>
      <c r="J3604" s="5">
        <f t="shared" si="2578"/>
        <v>0</v>
      </c>
      <c r="K3604" s="19"/>
    </row>
    <row r="3605" spans="1:11" ht="31.5" x14ac:dyDescent="0.25">
      <c r="A3605" s="4" t="s">
        <v>413</v>
      </c>
      <c r="B3605" s="4" t="s">
        <v>9</v>
      </c>
      <c r="C3605" s="4" t="s">
        <v>10</v>
      </c>
      <c r="D3605" s="4" t="s">
        <v>421</v>
      </c>
      <c r="E3605" s="4" t="s">
        <v>16</v>
      </c>
      <c r="F3605" s="14" t="s">
        <v>561</v>
      </c>
      <c r="G3605" s="5">
        <v>915</v>
      </c>
      <c r="H3605" s="5">
        <v>915</v>
      </c>
      <c r="I3605" s="5">
        <v>915</v>
      </c>
      <c r="J3605" s="5"/>
      <c r="K3605" s="19"/>
    </row>
    <row r="3606" spans="1:11" ht="31.5" x14ac:dyDescent="0.25">
      <c r="A3606" s="4" t="s">
        <v>413</v>
      </c>
      <c r="B3606" s="4" t="s">
        <v>9</v>
      </c>
      <c r="C3606" s="4" t="s">
        <v>10</v>
      </c>
      <c r="D3606" s="4" t="s">
        <v>128</v>
      </c>
      <c r="E3606" s="4"/>
      <c r="F3606" s="14" t="s">
        <v>1153</v>
      </c>
      <c r="G3606" s="5">
        <f t="shared" ref="G3606:I3606" si="2579">G3607</f>
        <v>5615.7</v>
      </c>
      <c r="H3606" s="5">
        <f t="shared" si="2579"/>
        <v>5615.7</v>
      </c>
      <c r="I3606" s="5">
        <f t="shared" si="2579"/>
        <v>5615.7</v>
      </c>
      <c r="J3606" s="5">
        <f t="shared" ref="J3606" si="2580">J3607</f>
        <v>0</v>
      </c>
      <c r="K3606" s="19"/>
    </row>
    <row r="3607" spans="1:11" ht="63" x14ac:dyDescent="0.25">
      <c r="A3607" s="4" t="s">
        <v>413</v>
      </c>
      <c r="B3607" s="4" t="s">
        <v>9</v>
      </c>
      <c r="C3607" s="4" t="s">
        <v>10</v>
      </c>
      <c r="D3607" s="4" t="s">
        <v>129</v>
      </c>
      <c r="E3607" s="4"/>
      <c r="F3607" s="14" t="s">
        <v>1154</v>
      </c>
      <c r="G3607" s="5">
        <f t="shared" ref="G3607:I3607" si="2581">G3608+G3613+G3618</f>
        <v>5615.7</v>
      </c>
      <c r="H3607" s="5">
        <f t="shared" si="2581"/>
        <v>5615.7</v>
      </c>
      <c r="I3607" s="5">
        <f t="shared" si="2581"/>
        <v>5615.7</v>
      </c>
      <c r="J3607" s="5">
        <f t="shared" ref="J3607" si="2582">J3608+J3613+J3618</f>
        <v>0</v>
      </c>
      <c r="K3607" s="19"/>
    </row>
    <row r="3608" spans="1:11" ht="78.75" x14ac:dyDescent="0.25">
      <c r="A3608" s="4" t="s">
        <v>413</v>
      </c>
      <c r="B3608" s="4" t="s">
        <v>9</v>
      </c>
      <c r="C3608" s="4" t="s">
        <v>10</v>
      </c>
      <c r="D3608" s="4" t="s">
        <v>144</v>
      </c>
      <c r="E3608" s="4"/>
      <c r="F3608" s="14" t="s">
        <v>588</v>
      </c>
      <c r="G3608" s="5">
        <f t="shared" ref="G3608:I3608" si="2583">G3609+G3611</f>
        <v>908.7</v>
      </c>
      <c r="H3608" s="5">
        <f t="shared" si="2583"/>
        <v>908.7</v>
      </c>
      <c r="I3608" s="5">
        <f t="shared" si="2583"/>
        <v>908.7</v>
      </c>
      <c r="J3608" s="5">
        <f t="shared" ref="J3608" si="2584">J3609+J3611</f>
        <v>0</v>
      </c>
      <c r="K3608" s="19"/>
    </row>
    <row r="3609" spans="1:11" ht="31.5" x14ac:dyDescent="0.25">
      <c r="A3609" s="4" t="s">
        <v>413</v>
      </c>
      <c r="B3609" s="4" t="s">
        <v>9</v>
      </c>
      <c r="C3609" s="4" t="s">
        <v>10</v>
      </c>
      <c r="D3609" s="4" t="s">
        <v>144</v>
      </c>
      <c r="E3609" s="4" t="s">
        <v>15</v>
      </c>
      <c r="F3609" s="14" t="s">
        <v>560</v>
      </c>
      <c r="G3609" s="5">
        <f t="shared" ref="G3609:I3609" si="2585">G3610</f>
        <v>50</v>
      </c>
      <c r="H3609" s="5">
        <f t="shared" si="2585"/>
        <v>50</v>
      </c>
      <c r="I3609" s="5">
        <f t="shared" si="2585"/>
        <v>50</v>
      </c>
      <c r="J3609" s="5">
        <f t="shared" ref="J3609" si="2586">J3610</f>
        <v>0</v>
      </c>
      <c r="K3609" s="19"/>
    </row>
    <row r="3610" spans="1:11" ht="31.5" x14ac:dyDescent="0.25">
      <c r="A3610" s="4" t="s">
        <v>413</v>
      </c>
      <c r="B3610" s="4" t="s">
        <v>9</v>
      </c>
      <c r="C3610" s="4" t="s">
        <v>10</v>
      </c>
      <c r="D3610" s="4" t="s">
        <v>144</v>
      </c>
      <c r="E3610" s="4" t="s">
        <v>16</v>
      </c>
      <c r="F3610" s="14" t="s">
        <v>561</v>
      </c>
      <c r="G3610" s="5">
        <v>50</v>
      </c>
      <c r="H3610" s="5">
        <v>50</v>
      </c>
      <c r="I3610" s="5">
        <v>50</v>
      </c>
      <c r="J3610" s="5"/>
      <c r="K3610" s="19"/>
    </row>
    <row r="3611" spans="1:11" ht="31.5" x14ac:dyDescent="0.25">
      <c r="A3611" s="4" t="s">
        <v>413</v>
      </c>
      <c r="B3611" s="4" t="s">
        <v>9</v>
      </c>
      <c r="C3611" s="4" t="s">
        <v>10</v>
      </c>
      <c r="D3611" s="4" t="s">
        <v>144</v>
      </c>
      <c r="E3611" s="4" t="s">
        <v>92</v>
      </c>
      <c r="F3611" s="14" t="s">
        <v>570</v>
      </c>
      <c r="G3611" s="5">
        <f t="shared" ref="G3611:I3611" si="2587">G3612</f>
        <v>858.7</v>
      </c>
      <c r="H3611" s="5">
        <f t="shared" si="2587"/>
        <v>858.7</v>
      </c>
      <c r="I3611" s="5">
        <f t="shared" si="2587"/>
        <v>858.7</v>
      </c>
      <c r="J3611" s="5">
        <f t="shared" ref="J3611" si="2588">J3612</f>
        <v>0</v>
      </c>
      <c r="K3611" s="19"/>
    </row>
    <row r="3612" spans="1:11" ht="47.25" x14ac:dyDescent="0.25">
      <c r="A3612" s="4" t="s">
        <v>413</v>
      </c>
      <c r="B3612" s="4" t="s">
        <v>9</v>
      </c>
      <c r="C3612" s="4" t="s">
        <v>10</v>
      </c>
      <c r="D3612" s="4" t="s">
        <v>144</v>
      </c>
      <c r="E3612" s="4" t="s">
        <v>89</v>
      </c>
      <c r="F3612" s="14" t="s">
        <v>573</v>
      </c>
      <c r="G3612" s="5">
        <v>858.7</v>
      </c>
      <c r="H3612" s="5">
        <v>858.7</v>
      </c>
      <c r="I3612" s="5">
        <v>858.7</v>
      </c>
      <c r="J3612" s="5"/>
      <c r="K3612" s="19"/>
    </row>
    <row r="3613" spans="1:11" ht="63" x14ac:dyDescent="0.25">
      <c r="A3613" s="4" t="s">
        <v>413</v>
      </c>
      <c r="B3613" s="4" t="s">
        <v>9</v>
      </c>
      <c r="C3613" s="4" t="s">
        <v>10</v>
      </c>
      <c r="D3613" s="4" t="s">
        <v>118</v>
      </c>
      <c r="E3613" s="4"/>
      <c r="F3613" s="14" t="s">
        <v>589</v>
      </c>
      <c r="G3613" s="5">
        <f t="shared" ref="G3613:I3613" si="2589">G3614+G3616</f>
        <v>4457</v>
      </c>
      <c r="H3613" s="5">
        <f t="shared" si="2589"/>
        <v>4457</v>
      </c>
      <c r="I3613" s="5">
        <f t="shared" si="2589"/>
        <v>4457</v>
      </c>
      <c r="J3613" s="5">
        <f t="shared" ref="J3613" si="2590">J3614+J3616</f>
        <v>0</v>
      </c>
      <c r="K3613" s="19"/>
    </row>
    <row r="3614" spans="1:11" ht="31.5" x14ac:dyDescent="0.25">
      <c r="A3614" s="4" t="s">
        <v>413</v>
      </c>
      <c r="B3614" s="4" t="s">
        <v>9</v>
      </c>
      <c r="C3614" s="4" t="s">
        <v>10</v>
      </c>
      <c r="D3614" s="4" t="s">
        <v>118</v>
      </c>
      <c r="E3614" s="4" t="s">
        <v>15</v>
      </c>
      <c r="F3614" s="14" t="s">
        <v>560</v>
      </c>
      <c r="G3614" s="5">
        <f t="shared" ref="G3614:I3614" si="2591">G3615</f>
        <v>1240</v>
      </c>
      <c r="H3614" s="5">
        <f t="shared" si="2591"/>
        <v>1240</v>
      </c>
      <c r="I3614" s="5">
        <f t="shared" si="2591"/>
        <v>1240</v>
      </c>
      <c r="J3614" s="5">
        <f t="shared" ref="J3614" si="2592">J3615</f>
        <v>0</v>
      </c>
      <c r="K3614" s="19"/>
    </row>
    <row r="3615" spans="1:11" ht="31.5" x14ac:dyDescent="0.25">
      <c r="A3615" s="4" t="s">
        <v>413</v>
      </c>
      <c r="B3615" s="4" t="s">
        <v>9</v>
      </c>
      <c r="C3615" s="4" t="s">
        <v>10</v>
      </c>
      <c r="D3615" s="4" t="s">
        <v>118</v>
      </c>
      <c r="E3615" s="4" t="s">
        <v>16</v>
      </c>
      <c r="F3615" s="14" t="s">
        <v>561</v>
      </c>
      <c r="G3615" s="5">
        <v>1240</v>
      </c>
      <c r="H3615" s="5">
        <v>1240</v>
      </c>
      <c r="I3615" s="5">
        <v>1240</v>
      </c>
      <c r="J3615" s="5"/>
      <c r="K3615" s="19"/>
    </row>
    <row r="3616" spans="1:11" ht="31.5" x14ac:dyDescent="0.25">
      <c r="A3616" s="4" t="s">
        <v>413</v>
      </c>
      <c r="B3616" s="4" t="s">
        <v>9</v>
      </c>
      <c r="C3616" s="4" t="s">
        <v>10</v>
      </c>
      <c r="D3616" s="4" t="s">
        <v>118</v>
      </c>
      <c r="E3616" s="4" t="s">
        <v>92</v>
      </c>
      <c r="F3616" s="14" t="s">
        <v>570</v>
      </c>
      <c r="G3616" s="5">
        <f t="shared" ref="G3616:I3616" si="2593">G3617</f>
        <v>3217</v>
      </c>
      <c r="H3616" s="5">
        <f t="shared" si="2593"/>
        <v>3217</v>
      </c>
      <c r="I3616" s="5">
        <f t="shared" si="2593"/>
        <v>3217</v>
      </c>
      <c r="J3616" s="5">
        <f t="shared" ref="J3616" si="2594">J3617</f>
        <v>0</v>
      </c>
      <c r="K3616" s="19"/>
    </row>
    <row r="3617" spans="1:11" ht="47.25" x14ac:dyDescent="0.25">
      <c r="A3617" s="4" t="s">
        <v>413</v>
      </c>
      <c r="B3617" s="4" t="s">
        <v>9</v>
      </c>
      <c r="C3617" s="4" t="s">
        <v>10</v>
      </c>
      <c r="D3617" s="4" t="s">
        <v>118</v>
      </c>
      <c r="E3617" s="4" t="s">
        <v>89</v>
      </c>
      <c r="F3617" s="14" t="s">
        <v>573</v>
      </c>
      <c r="G3617" s="5">
        <v>3217</v>
      </c>
      <c r="H3617" s="5">
        <v>3217</v>
      </c>
      <c r="I3617" s="5">
        <v>3217</v>
      </c>
      <c r="J3617" s="5"/>
      <c r="K3617" s="19"/>
    </row>
    <row r="3618" spans="1:11" ht="47.25" x14ac:dyDescent="0.25">
      <c r="A3618" s="4" t="s">
        <v>413</v>
      </c>
      <c r="B3618" s="4" t="s">
        <v>9</v>
      </c>
      <c r="C3618" s="4" t="s">
        <v>10</v>
      </c>
      <c r="D3618" s="4" t="s">
        <v>422</v>
      </c>
      <c r="E3618" s="4"/>
      <c r="F3618" s="14" t="s">
        <v>590</v>
      </c>
      <c r="G3618" s="5">
        <f t="shared" ref="G3618:I3619" si="2595">G3619</f>
        <v>250</v>
      </c>
      <c r="H3618" s="5">
        <f t="shared" si="2595"/>
        <v>250</v>
      </c>
      <c r="I3618" s="5">
        <f t="shared" si="2595"/>
        <v>250</v>
      </c>
      <c r="J3618" s="5">
        <f t="shared" ref="J3618:J3619" si="2596">J3619</f>
        <v>0</v>
      </c>
      <c r="K3618" s="19"/>
    </row>
    <row r="3619" spans="1:11" ht="31.5" x14ac:dyDescent="0.25">
      <c r="A3619" s="4" t="s">
        <v>413</v>
      </c>
      <c r="B3619" s="4" t="s">
        <v>9</v>
      </c>
      <c r="C3619" s="4" t="s">
        <v>10</v>
      </c>
      <c r="D3619" s="4" t="s">
        <v>422</v>
      </c>
      <c r="E3619" s="4" t="s">
        <v>15</v>
      </c>
      <c r="F3619" s="14" t="s">
        <v>560</v>
      </c>
      <c r="G3619" s="5">
        <f t="shared" si="2595"/>
        <v>250</v>
      </c>
      <c r="H3619" s="5">
        <f t="shared" si="2595"/>
        <v>250</v>
      </c>
      <c r="I3619" s="5">
        <f t="shared" si="2595"/>
        <v>250</v>
      </c>
      <c r="J3619" s="5">
        <f t="shared" si="2596"/>
        <v>0</v>
      </c>
      <c r="K3619" s="19"/>
    </row>
    <row r="3620" spans="1:11" ht="31.5" x14ac:dyDescent="0.25">
      <c r="A3620" s="4" t="s">
        <v>413</v>
      </c>
      <c r="B3620" s="4" t="s">
        <v>9</v>
      </c>
      <c r="C3620" s="4" t="s">
        <v>10</v>
      </c>
      <c r="D3620" s="4" t="s">
        <v>422</v>
      </c>
      <c r="E3620" s="4" t="s">
        <v>16</v>
      </c>
      <c r="F3620" s="14" t="s">
        <v>561</v>
      </c>
      <c r="G3620" s="5">
        <v>250</v>
      </c>
      <c r="H3620" s="5">
        <v>250</v>
      </c>
      <c r="I3620" s="5">
        <v>250</v>
      </c>
      <c r="J3620" s="5"/>
      <c r="K3620" s="19"/>
    </row>
    <row r="3621" spans="1:11" ht="31.5" x14ac:dyDescent="0.25">
      <c r="A3621" s="4" t="s">
        <v>413</v>
      </c>
      <c r="B3621" s="4" t="s">
        <v>9</v>
      </c>
      <c r="C3621" s="4" t="s">
        <v>10</v>
      </c>
      <c r="D3621" s="4" t="s">
        <v>218</v>
      </c>
      <c r="E3621" s="4"/>
      <c r="F3621" s="14" t="s">
        <v>1253</v>
      </c>
      <c r="G3621" s="5">
        <f t="shared" ref="G3621:I3625" si="2597">G3622</f>
        <v>849</v>
      </c>
      <c r="H3621" s="5">
        <f t="shared" si="2597"/>
        <v>849</v>
      </c>
      <c r="I3621" s="5">
        <f t="shared" si="2597"/>
        <v>849</v>
      </c>
      <c r="J3621" s="5">
        <f t="shared" ref="J3621:J3625" si="2598">J3622</f>
        <v>0</v>
      </c>
      <c r="K3621" s="19"/>
    </row>
    <row r="3622" spans="1:11" x14ac:dyDescent="0.25">
      <c r="A3622" s="4" t="s">
        <v>413</v>
      </c>
      <c r="B3622" s="4" t="s">
        <v>9</v>
      </c>
      <c r="C3622" s="4" t="s">
        <v>10</v>
      </c>
      <c r="D3622" s="4" t="s">
        <v>220</v>
      </c>
      <c r="E3622" s="4"/>
      <c r="F3622" s="14" t="s">
        <v>1259</v>
      </c>
      <c r="G3622" s="5">
        <f t="shared" si="2597"/>
        <v>849</v>
      </c>
      <c r="H3622" s="5">
        <f t="shared" si="2597"/>
        <v>849</v>
      </c>
      <c r="I3622" s="5">
        <f t="shared" si="2597"/>
        <v>849</v>
      </c>
      <c r="J3622" s="5">
        <f t="shared" si="2598"/>
        <v>0</v>
      </c>
      <c r="K3622" s="19"/>
    </row>
    <row r="3623" spans="1:11" ht="47.25" x14ac:dyDescent="0.25">
      <c r="A3623" s="4" t="s">
        <v>413</v>
      </c>
      <c r="B3623" s="4" t="s">
        <v>9</v>
      </c>
      <c r="C3623" s="4" t="s">
        <v>10</v>
      </c>
      <c r="D3623" s="4" t="s">
        <v>219</v>
      </c>
      <c r="E3623" s="4"/>
      <c r="F3623" s="14" t="s">
        <v>1261</v>
      </c>
      <c r="G3623" s="5">
        <f t="shared" si="2597"/>
        <v>849</v>
      </c>
      <c r="H3623" s="5">
        <f t="shared" si="2597"/>
        <v>849</v>
      </c>
      <c r="I3623" s="5">
        <f t="shared" si="2597"/>
        <v>849</v>
      </c>
      <c r="J3623" s="5">
        <f t="shared" si="2598"/>
        <v>0</v>
      </c>
      <c r="K3623" s="19"/>
    </row>
    <row r="3624" spans="1:11" ht="31.5" x14ac:dyDescent="0.25">
      <c r="A3624" s="4" t="s">
        <v>413</v>
      </c>
      <c r="B3624" s="4" t="s">
        <v>9</v>
      </c>
      <c r="C3624" s="4" t="s">
        <v>10</v>
      </c>
      <c r="D3624" s="4" t="s">
        <v>423</v>
      </c>
      <c r="E3624" s="4"/>
      <c r="F3624" s="14" t="s">
        <v>636</v>
      </c>
      <c r="G3624" s="5">
        <f t="shared" si="2597"/>
        <v>849</v>
      </c>
      <c r="H3624" s="5">
        <f t="shared" si="2597"/>
        <v>849</v>
      </c>
      <c r="I3624" s="5">
        <f t="shared" si="2597"/>
        <v>849</v>
      </c>
      <c r="J3624" s="5">
        <f t="shared" si="2598"/>
        <v>0</v>
      </c>
      <c r="K3624" s="19"/>
    </row>
    <row r="3625" spans="1:11" ht="31.5" x14ac:dyDescent="0.25">
      <c r="A3625" s="4" t="s">
        <v>413</v>
      </c>
      <c r="B3625" s="4" t="s">
        <v>9</v>
      </c>
      <c r="C3625" s="4" t="s">
        <v>10</v>
      </c>
      <c r="D3625" s="4" t="s">
        <v>423</v>
      </c>
      <c r="E3625" s="4" t="s">
        <v>15</v>
      </c>
      <c r="F3625" s="14" t="s">
        <v>560</v>
      </c>
      <c r="G3625" s="5">
        <f t="shared" si="2597"/>
        <v>849</v>
      </c>
      <c r="H3625" s="5">
        <f t="shared" si="2597"/>
        <v>849</v>
      </c>
      <c r="I3625" s="5">
        <f t="shared" si="2597"/>
        <v>849</v>
      </c>
      <c r="J3625" s="5">
        <f t="shared" si="2598"/>
        <v>0</v>
      </c>
      <c r="K3625" s="19"/>
    </row>
    <row r="3626" spans="1:11" ht="31.5" x14ac:dyDescent="0.25">
      <c r="A3626" s="4" t="s">
        <v>413</v>
      </c>
      <c r="B3626" s="4" t="s">
        <v>9</v>
      </c>
      <c r="C3626" s="4" t="s">
        <v>10</v>
      </c>
      <c r="D3626" s="4" t="s">
        <v>423</v>
      </c>
      <c r="E3626" s="4" t="s">
        <v>16</v>
      </c>
      <c r="F3626" s="14" t="s">
        <v>561</v>
      </c>
      <c r="G3626" s="5">
        <v>849</v>
      </c>
      <c r="H3626" s="5">
        <v>849</v>
      </c>
      <c r="I3626" s="5">
        <v>849</v>
      </c>
      <c r="J3626" s="5"/>
      <c r="K3626" s="19"/>
    </row>
    <row r="3627" spans="1:11" ht="31.5" x14ac:dyDescent="0.25">
      <c r="A3627" s="4" t="s">
        <v>413</v>
      </c>
      <c r="B3627" s="4" t="s">
        <v>9</v>
      </c>
      <c r="C3627" s="4" t="s">
        <v>10</v>
      </c>
      <c r="D3627" s="4" t="s">
        <v>26</v>
      </c>
      <c r="E3627" s="4"/>
      <c r="F3627" s="14" t="s">
        <v>847</v>
      </c>
      <c r="G3627" s="5">
        <f>G3628+G3644+G3651+G3654</f>
        <v>473227.4</v>
      </c>
      <c r="H3627" s="5">
        <f t="shared" ref="H3627:J3627" si="2599">H3628+H3644+H3651+H3654</f>
        <v>426007.60000000003</v>
      </c>
      <c r="I3627" s="5">
        <f t="shared" si="2599"/>
        <v>434286.60000000003</v>
      </c>
      <c r="J3627" s="5">
        <f t="shared" si="2599"/>
        <v>0</v>
      </c>
      <c r="K3627" s="19"/>
    </row>
    <row r="3628" spans="1:11" ht="47.25" x14ac:dyDescent="0.25">
      <c r="A3628" s="4" t="s">
        <v>413</v>
      </c>
      <c r="B3628" s="4" t="s">
        <v>9</v>
      </c>
      <c r="C3628" s="4" t="s">
        <v>10</v>
      </c>
      <c r="D3628" s="4" t="s">
        <v>440</v>
      </c>
      <c r="E3628" s="4"/>
      <c r="F3628" s="14" t="s">
        <v>848</v>
      </c>
      <c r="G3628" s="5">
        <f t="shared" ref="G3628:I3628" si="2600">G3629+G3636+G3641</f>
        <v>196403.6</v>
      </c>
      <c r="H3628" s="5">
        <f t="shared" si="2600"/>
        <v>171108.5</v>
      </c>
      <c r="I3628" s="5">
        <f t="shared" si="2600"/>
        <v>178598</v>
      </c>
      <c r="J3628" s="5">
        <f t="shared" ref="J3628" si="2601">J3629+J3636+J3641</f>
        <v>0</v>
      </c>
      <c r="K3628" s="19"/>
    </row>
    <row r="3629" spans="1:11" ht="47.25" x14ac:dyDescent="0.25">
      <c r="A3629" s="4" t="s">
        <v>413</v>
      </c>
      <c r="B3629" s="4" t="s">
        <v>9</v>
      </c>
      <c r="C3629" s="4" t="s">
        <v>10</v>
      </c>
      <c r="D3629" s="4" t="s">
        <v>425</v>
      </c>
      <c r="E3629" s="4"/>
      <c r="F3629" s="14" t="s">
        <v>594</v>
      </c>
      <c r="G3629" s="5">
        <f t="shared" ref="G3629:I3629" si="2602">G3630+G3632+G3634</f>
        <v>66067.8</v>
      </c>
      <c r="H3629" s="5">
        <f t="shared" si="2602"/>
        <v>61862</v>
      </c>
      <c r="I3629" s="5">
        <f t="shared" si="2602"/>
        <v>61862</v>
      </c>
      <c r="J3629" s="5">
        <f t="shared" ref="J3629" si="2603">J3630+J3632+J3634</f>
        <v>0</v>
      </c>
      <c r="K3629" s="19"/>
    </row>
    <row r="3630" spans="1:11" ht="78.75" x14ac:dyDescent="0.25">
      <c r="A3630" s="4" t="s">
        <v>413</v>
      </c>
      <c r="B3630" s="4" t="s">
        <v>9</v>
      </c>
      <c r="C3630" s="4" t="s">
        <v>10</v>
      </c>
      <c r="D3630" s="4" t="s">
        <v>425</v>
      </c>
      <c r="E3630" s="4" t="s">
        <v>22</v>
      </c>
      <c r="F3630" s="14" t="s">
        <v>557</v>
      </c>
      <c r="G3630" s="5">
        <f t="shared" ref="G3630:I3630" si="2604">G3631</f>
        <v>59741.100000000006</v>
      </c>
      <c r="H3630" s="5">
        <f t="shared" si="2604"/>
        <v>55535.3</v>
      </c>
      <c r="I3630" s="5">
        <f t="shared" si="2604"/>
        <v>55535.3</v>
      </c>
      <c r="J3630" s="5">
        <f t="shared" ref="J3630" si="2605">J3631</f>
        <v>0</v>
      </c>
      <c r="K3630" s="19"/>
    </row>
    <row r="3631" spans="1:11" x14ac:dyDescent="0.25">
      <c r="A3631" s="4" t="s">
        <v>413</v>
      </c>
      <c r="B3631" s="4" t="s">
        <v>9</v>
      </c>
      <c r="C3631" s="4" t="s">
        <v>10</v>
      </c>
      <c r="D3631" s="4" t="s">
        <v>425</v>
      </c>
      <c r="E3631" s="4" t="s">
        <v>23</v>
      </c>
      <c r="F3631" s="14" t="s">
        <v>558</v>
      </c>
      <c r="G3631" s="5">
        <v>59741.100000000006</v>
      </c>
      <c r="H3631" s="5">
        <v>55535.3</v>
      </c>
      <c r="I3631" s="5">
        <v>55535.3</v>
      </c>
      <c r="J3631" s="5"/>
      <c r="K3631" s="19"/>
    </row>
    <row r="3632" spans="1:11" ht="31.5" x14ac:dyDescent="0.25">
      <c r="A3632" s="4" t="s">
        <v>413</v>
      </c>
      <c r="B3632" s="4" t="s">
        <v>9</v>
      </c>
      <c r="C3632" s="4" t="s">
        <v>10</v>
      </c>
      <c r="D3632" s="4" t="s">
        <v>425</v>
      </c>
      <c r="E3632" s="4" t="s">
        <v>15</v>
      </c>
      <c r="F3632" s="14" t="s">
        <v>560</v>
      </c>
      <c r="G3632" s="5">
        <f t="shared" ref="G3632:I3632" si="2606">G3633</f>
        <v>6215.7</v>
      </c>
      <c r="H3632" s="5">
        <f t="shared" si="2606"/>
        <v>6215.7</v>
      </c>
      <c r="I3632" s="5">
        <f t="shared" si="2606"/>
        <v>6215.7</v>
      </c>
      <c r="J3632" s="5">
        <f t="shared" ref="J3632" si="2607">J3633</f>
        <v>0</v>
      </c>
      <c r="K3632" s="19"/>
    </row>
    <row r="3633" spans="1:11" ht="31.5" x14ac:dyDescent="0.25">
      <c r="A3633" s="4" t="s">
        <v>413</v>
      </c>
      <c r="B3633" s="4" t="s">
        <v>9</v>
      </c>
      <c r="C3633" s="4" t="s">
        <v>10</v>
      </c>
      <c r="D3633" s="4" t="s">
        <v>425</v>
      </c>
      <c r="E3633" s="4" t="s">
        <v>16</v>
      </c>
      <c r="F3633" s="14" t="s">
        <v>561</v>
      </c>
      <c r="G3633" s="5">
        <v>6215.7</v>
      </c>
      <c r="H3633" s="5">
        <v>6215.7</v>
      </c>
      <c r="I3633" s="5">
        <v>6215.7</v>
      </c>
      <c r="J3633" s="5"/>
      <c r="K3633" s="19"/>
    </row>
    <row r="3634" spans="1:11" x14ac:dyDescent="0.25">
      <c r="A3634" s="4" t="s">
        <v>413</v>
      </c>
      <c r="B3634" s="4" t="s">
        <v>9</v>
      </c>
      <c r="C3634" s="4" t="s">
        <v>10</v>
      </c>
      <c r="D3634" s="4" t="s">
        <v>425</v>
      </c>
      <c r="E3634" s="4" t="s">
        <v>17</v>
      </c>
      <c r="F3634" s="14" t="s">
        <v>576</v>
      </c>
      <c r="G3634" s="5">
        <f t="shared" ref="G3634:I3634" si="2608">G3635</f>
        <v>111</v>
      </c>
      <c r="H3634" s="5">
        <f t="shared" si="2608"/>
        <v>111</v>
      </c>
      <c r="I3634" s="5">
        <f t="shared" si="2608"/>
        <v>111</v>
      </c>
      <c r="J3634" s="5">
        <f t="shared" ref="J3634" si="2609">J3635</f>
        <v>0</v>
      </c>
      <c r="K3634" s="19"/>
    </row>
    <row r="3635" spans="1:11" x14ac:dyDescent="0.25">
      <c r="A3635" s="4" t="s">
        <v>413</v>
      </c>
      <c r="B3635" s="4" t="s">
        <v>9</v>
      </c>
      <c r="C3635" s="4" t="s">
        <v>10</v>
      </c>
      <c r="D3635" s="4" t="s">
        <v>425</v>
      </c>
      <c r="E3635" s="4" t="s">
        <v>24</v>
      </c>
      <c r="F3635" s="14" t="s">
        <v>579</v>
      </c>
      <c r="G3635" s="5">
        <v>111</v>
      </c>
      <c r="H3635" s="5">
        <v>111</v>
      </c>
      <c r="I3635" s="5">
        <v>111</v>
      </c>
      <c r="J3635" s="5"/>
      <c r="K3635" s="19"/>
    </row>
    <row r="3636" spans="1:11" ht="31.5" x14ac:dyDescent="0.25">
      <c r="A3636" s="4" t="s">
        <v>413</v>
      </c>
      <c r="B3636" s="4" t="s">
        <v>9</v>
      </c>
      <c r="C3636" s="4" t="s">
        <v>10</v>
      </c>
      <c r="D3636" s="4" t="s">
        <v>426</v>
      </c>
      <c r="E3636" s="4"/>
      <c r="F3636" s="14" t="s">
        <v>849</v>
      </c>
      <c r="G3636" s="5">
        <f t="shared" ref="G3636:I3636" si="2610">G3637+G3639</f>
        <v>96473.2</v>
      </c>
      <c r="H3636" s="5">
        <f t="shared" si="2610"/>
        <v>88263.3</v>
      </c>
      <c r="I3636" s="5">
        <f t="shared" si="2610"/>
        <v>88263.3</v>
      </c>
      <c r="J3636" s="5">
        <f t="shared" ref="J3636" si="2611">J3637+J3639</f>
        <v>0</v>
      </c>
      <c r="K3636" s="19"/>
    </row>
    <row r="3637" spans="1:11" ht="31.5" x14ac:dyDescent="0.25">
      <c r="A3637" s="4" t="s">
        <v>413</v>
      </c>
      <c r="B3637" s="4" t="s">
        <v>9</v>
      </c>
      <c r="C3637" s="4" t="s">
        <v>10</v>
      </c>
      <c r="D3637" s="4" t="s">
        <v>426</v>
      </c>
      <c r="E3637" s="4" t="s">
        <v>15</v>
      </c>
      <c r="F3637" s="14" t="s">
        <v>560</v>
      </c>
      <c r="G3637" s="5">
        <f t="shared" ref="G3637:I3637" si="2612">G3638</f>
        <v>90390.3</v>
      </c>
      <c r="H3637" s="5">
        <f t="shared" si="2612"/>
        <v>82304.5</v>
      </c>
      <c r="I3637" s="5">
        <f t="shared" si="2612"/>
        <v>82330.7</v>
      </c>
      <c r="J3637" s="5">
        <f t="shared" ref="J3637" si="2613">J3638</f>
        <v>0</v>
      </c>
      <c r="K3637" s="19"/>
    </row>
    <row r="3638" spans="1:11" ht="31.5" x14ac:dyDescent="0.25">
      <c r="A3638" s="4" t="s">
        <v>413</v>
      </c>
      <c r="B3638" s="4" t="s">
        <v>9</v>
      </c>
      <c r="C3638" s="4" t="s">
        <v>10</v>
      </c>
      <c r="D3638" s="4" t="s">
        <v>426</v>
      </c>
      <c r="E3638" s="4" t="s">
        <v>16</v>
      </c>
      <c r="F3638" s="14" t="s">
        <v>561</v>
      </c>
      <c r="G3638" s="5">
        <f>90270.3+120</f>
        <v>90390.3</v>
      </c>
      <c r="H3638" s="5">
        <f>82184.5+120</f>
        <v>82304.5</v>
      </c>
      <c r="I3638" s="5">
        <f>82210.7+120</f>
        <v>82330.7</v>
      </c>
      <c r="J3638" s="5"/>
      <c r="K3638" s="19"/>
    </row>
    <row r="3639" spans="1:11" x14ac:dyDescent="0.25">
      <c r="A3639" s="4" t="s">
        <v>413</v>
      </c>
      <c r="B3639" s="4" t="s">
        <v>9</v>
      </c>
      <c r="C3639" s="4" t="s">
        <v>10</v>
      </c>
      <c r="D3639" s="4" t="s">
        <v>426</v>
      </c>
      <c r="E3639" s="4" t="s">
        <v>17</v>
      </c>
      <c r="F3639" s="14" t="s">
        <v>576</v>
      </c>
      <c r="G3639" s="5">
        <f t="shared" ref="G3639:I3639" si="2614">G3640</f>
        <v>6082.9</v>
      </c>
      <c r="H3639" s="5">
        <f t="shared" si="2614"/>
        <v>5958.8</v>
      </c>
      <c r="I3639" s="5">
        <f t="shared" si="2614"/>
        <v>5932.6</v>
      </c>
      <c r="J3639" s="5">
        <f t="shared" ref="J3639" si="2615">J3640</f>
        <v>0</v>
      </c>
      <c r="K3639" s="19"/>
    </row>
    <row r="3640" spans="1:11" x14ac:dyDescent="0.25">
      <c r="A3640" s="4" t="s">
        <v>413</v>
      </c>
      <c r="B3640" s="4" t="s">
        <v>9</v>
      </c>
      <c r="C3640" s="4" t="s">
        <v>10</v>
      </c>
      <c r="D3640" s="4" t="s">
        <v>426</v>
      </c>
      <c r="E3640" s="4" t="s">
        <v>24</v>
      </c>
      <c r="F3640" s="14" t="s">
        <v>579</v>
      </c>
      <c r="G3640" s="5">
        <v>6082.9</v>
      </c>
      <c r="H3640" s="5">
        <v>5958.8</v>
      </c>
      <c r="I3640" s="5">
        <v>5932.6</v>
      </c>
      <c r="J3640" s="5"/>
      <c r="K3640" s="19"/>
    </row>
    <row r="3641" spans="1:11" ht="31.5" x14ac:dyDescent="0.25">
      <c r="A3641" s="4" t="s">
        <v>413</v>
      </c>
      <c r="B3641" s="4" t="s">
        <v>9</v>
      </c>
      <c r="C3641" s="4" t="s">
        <v>10</v>
      </c>
      <c r="D3641" s="4" t="s">
        <v>427</v>
      </c>
      <c r="E3641" s="4"/>
      <c r="F3641" s="14" t="s">
        <v>850</v>
      </c>
      <c r="G3641" s="5">
        <f t="shared" ref="G3641:I3642" si="2616">G3642</f>
        <v>33862.6</v>
      </c>
      <c r="H3641" s="5">
        <f t="shared" si="2616"/>
        <v>20983.200000000001</v>
      </c>
      <c r="I3641" s="5">
        <f t="shared" si="2616"/>
        <v>28472.7</v>
      </c>
      <c r="J3641" s="5">
        <f t="shared" ref="J3641:J3642" si="2617">J3642</f>
        <v>0</v>
      </c>
      <c r="K3641" s="19"/>
    </row>
    <row r="3642" spans="1:11" ht="31.5" x14ac:dyDescent="0.25">
      <c r="A3642" s="4" t="s">
        <v>413</v>
      </c>
      <c r="B3642" s="4" t="s">
        <v>9</v>
      </c>
      <c r="C3642" s="4" t="s">
        <v>10</v>
      </c>
      <c r="D3642" s="4" t="s">
        <v>427</v>
      </c>
      <c r="E3642" s="4" t="s">
        <v>15</v>
      </c>
      <c r="F3642" s="14" t="s">
        <v>560</v>
      </c>
      <c r="G3642" s="5">
        <f t="shared" si="2616"/>
        <v>33862.6</v>
      </c>
      <c r="H3642" s="5">
        <f t="shared" si="2616"/>
        <v>20983.200000000001</v>
      </c>
      <c r="I3642" s="5">
        <f t="shared" si="2616"/>
        <v>28472.7</v>
      </c>
      <c r="J3642" s="5">
        <f t="shared" si="2617"/>
        <v>0</v>
      </c>
      <c r="K3642" s="19"/>
    </row>
    <row r="3643" spans="1:11" ht="31.5" x14ac:dyDescent="0.25">
      <c r="A3643" s="4" t="s">
        <v>413</v>
      </c>
      <c r="B3643" s="4" t="s">
        <v>9</v>
      </c>
      <c r="C3643" s="4" t="s">
        <v>10</v>
      </c>
      <c r="D3643" s="4" t="s">
        <v>427</v>
      </c>
      <c r="E3643" s="4" t="s">
        <v>16</v>
      </c>
      <c r="F3643" s="14" t="s">
        <v>561</v>
      </c>
      <c r="G3643" s="5">
        <v>33862.6</v>
      </c>
      <c r="H3643" s="5">
        <v>20983.200000000001</v>
      </c>
      <c r="I3643" s="5">
        <v>28472.7</v>
      </c>
      <c r="J3643" s="5"/>
      <c r="K3643" s="19"/>
    </row>
    <row r="3644" spans="1:11" x14ac:dyDescent="0.25">
      <c r="A3644" s="4" t="s">
        <v>413</v>
      </c>
      <c r="B3644" s="4" t="s">
        <v>9</v>
      </c>
      <c r="C3644" s="4" t="s">
        <v>10</v>
      </c>
      <c r="D3644" s="4" t="s">
        <v>441</v>
      </c>
      <c r="E3644" s="4"/>
      <c r="F3644" s="14" t="s">
        <v>851</v>
      </c>
      <c r="G3644" s="5">
        <f t="shared" ref="G3644:I3644" si="2618">G3645+G3648</f>
        <v>38943.199999999997</v>
      </c>
      <c r="H3644" s="5">
        <f t="shared" si="2618"/>
        <v>13603.7</v>
      </c>
      <c r="I3644" s="5">
        <f t="shared" si="2618"/>
        <v>14393.2</v>
      </c>
      <c r="J3644" s="5">
        <f t="shared" ref="J3644" si="2619">J3645+J3648</f>
        <v>0</v>
      </c>
      <c r="K3644" s="19"/>
    </row>
    <row r="3645" spans="1:11" ht="47.25" x14ac:dyDescent="0.25">
      <c r="A3645" s="4" t="s">
        <v>413</v>
      </c>
      <c r="B3645" s="4" t="s">
        <v>9</v>
      </c>
      <c r="C3645" s="4" t="s">
        <v>10</v>
      </c>
      <c r="D3645" s="4" t="s">
        <v>428</v>
      </c>
      <c r="E3645" s="4"/>
      <c r="F3645" s="14" t="s">
        <v>594</v>
      </c>
      <c r="G3645" s="5">
        <f t="shared" ref="G3645:I3646" si="2620">G3646</f>
        <v>14101.7</v>
      </c>
      <c r="H3645" s="5">
        <f t="shared" si="2620"/>
        <v>13603.7</v>
      </c>
      <c r="I3645" s="5">
        <f t="shared" si="2620"/>
        <v>14393.2</v>
      </c>
      <c r="J3645" s="5">
        <f t="shared" ref="J3645:J3646" si="2621">J3646</f>
        <v>0</v>
      </c>
      <c r="K3645" s="19"/>
    </row>
    <row r="3646" spans="1:11" ht="31.5" x14ac:dyDescent="0.25">
      <c r="A3646" s="4" t="s">
        <v>413</v>
      </c>
      <c r="B3646" s="4" t="s">
        <v>9</v>
      </c>
      <c r="C3646" s="4" t="s">
        <v>10</v>
      </c>
      <c r="D3646" s="4" t="s">
        <v>428</v>
      </c>
      <c r="E3646" s="4" t="s">
        <v>92</v>
      </c>
      <c r="F3646" s="14" t="s">
        <v>570</v>
      </c>
      <c r="G3646" s="5">
        <f t="shared" si="2620"/>
        <v>14101.7</v>
      </c>
      <c r="H3646" s="5">
        <f t="shared" si="2620"/>
        <v>13603.7</v>
      </c>
      <c r="I3646" s="5">
        <f t="shared" si="2620"/>
        <v>14393.2</v>
      </c>
      <c r="J3646" s="5">
        <f t="shared" si="2621"/>
        <v>0</v>
      </c>
      <c r="K3646" s="19"/>
    </row>
    <row r="3647" spans="1:11" x14ac:dyDescent="0.25">
      <c r="A3647" s="4" t="s">
        <v>413</v>
      </c>
      <c r="B3647" s="4" t="s">
        <v>9</v>
      </c>
      <c r="C3647" s="4" t="s">
        <v>10</v>
      </c>
      <c r="D3647" s="4" t="s">
        <v>428</v>
      </c>
      <c r="E3647" s="4" t="s">
        <v>126</v>
      </c>
      <c r="F3647" s="14" t="s">
        <v>571</v>
      </c>
      <c r="G3647" s="5">
        <v>14101.7</v>
      </c>
      <c r="H3647" s="5">
        <v>13603.7</v>
      </c>
      <c r="I3647" s="5">
        <v>14393.2</v>
      </c>
      <c r="J3647" s="5"/>
      <c r="K3647" s="19"/>
    </row>
    <row r="3648" spans="1:11" ht="31.5" x14ac:dyDescent="0.25">
      <c r="A3648" s="4" t="s">
        <v>413</v>
      </c>
      <c r="B3648" s="4" t="s">
        <v>9</v>
      </c>
      <c r="C3648" s="4" t="s">
        <v>10</v>
      </c>
      <c r="D3648" s="4" t="s">
        <v>429</v>
      </c>
      <c r="E3648" s="4"/>
      <c r="F3648" s="14" t="s">
        <v>852</v>
      </c>
      <c r="G3648" s="5">
        <f t="shared" ref="G3648:I3649" si="2622">G3649</f>
        <v>24841.5</v>
      </c>
      <c r="H3648" s="5">
        <f t="shared" si="2622"/>
        <v>0</v>
      </c>
      <c r="I3648" s="5">
        <f t="shared" si="2622"/>
        <v>0</v>
      </c>
      <c r="J3648" s="5">
        <f t="shared" ref="J3648:J3649" si="2623">J3649</f>
        <v>0</v>
      </c>
      <c r="K3648" s="19"/>
    </row>
    <row r="3649" spans="1:11" ht="31.5" x14ac:dyDescent="0.25">
      <c r="A3649" s="4" t="s">
        <v>413</v>
      </c>
      <c r="B3649" s="4" t="s">
        <v>9</v>
      </c>
      <c r="C3649" s="4" t="s">
        <v>10</v>
      </c>
      <c r="D3649" s="4" t="s">
        <v>429</v>
      </c>
      <c r="E3649" s="4" t="s">
        <v>92</v>
      </c>
      <c r="F3649" s="14" t="s">
        <v>570</v>
      </c>
      <c r="G3649" s="5">
        <f t="shared" si="2622"/>
        <v>24841.5</v>
      </c>
      <c r="H3649" s="5">
        <f t="shared" si="2622"/>
        <v>0</v>
      </c>
      <c r="I3649" s="5">
        <f t="shared" si="2622"/>
        <v>0</v>
      </c>
      <c r="J3649" s="5">
        <f t="shared" si="2623"/>
        <v>0</v>
      </c>
      <c r="K3649" s="19"/>
    </row>
    <row r="3650" spans="1:11" x14ac:dyDescent="0.25">
      <c r="A3650" s="4" t="s">
        <v>413</v>
      </c>
      <c r="B3650" s="4" t="s">
        <v>9</v>
      </c>
      <c r="C3650" s="4" t="s">
        <v>10</v>
      </c>
      <c r="D3650" s="4" t="s">
        <v>429</v>
      </c>
      <c r="E3650" s="4" t="s">
        <v>126</v>
      </c>
      <c r="F3650" s="14" t="s">
        <v>571</v>
      </c>
      <c r="G3650" s="5">
        <v>24841.5</v>
      </c>
      <c r="H3650" s="5">
        <v>0</v>
      </c>
      <c r="I3650" s="5">
        <v>0</v>
      </c>
      <c r="J3650" s="5"/>
      <c r="K3650" s="19"/>
    </row>
    <row r="3651" spans="1:11" ht="47.25" x14ac:dyDescent="0.25">
      <c r="A3651" s="4" t="s">
        <v>413</v>
      </c>
      <c r="B3651" s="4" t="s">
        <v>9</v>
      </c>
      <c r="C3651" s="4" t="s">
        <v>10</v>
      </c>
      <c r="D3651" s="4" t="s">
        <v>430</v>
      </c>
      <c r="E3651" s="4"/>
      <c r="F3651" s="14" t="s">
        <v>855</v>
      </c>
      <c r="G3651" s="5">
        <f t="shared" ref="G3651:I3652" si="2624">G3652</f>
        <v>141000</v>
      </c>
      <c r="H3651" s="5">
        <f t="shared" si="2624"/>
        <v>141000</v>
      </c>
      <c r="I3651" s="5">
        <f t="shared" si="2624"/>
        <v>141000</v>
      </c>
      <c r="J3651" s="5">
        <f t="shared" ref="J3651:J3652" si="2625">J3652</f>
        <v>0</v>
      </c>
      <c r="K3651" s="19"/>
    </row>
    <row r="3652" spans="1:11" ht="31.5" x14ac:dyDescent="0.25">
      <c r="A3652" s="4" t="s">
        <v>413</v>
      </c>
      <c r="B3652" s="4" t="s">
        <v>9</v>
      </c>
      <c r="C3652" s="4" t="s">
        <v>10</v>
      </c>
      <c r="D3652" s="4" t="s">
        <v>430</v>
      </c>
      <c r="E3652" s="4" t="s">
        <v>15</v>
      </c>
      <c r="F3652" s="14" t="s">
        <v>560</v>
      </c>
      <c r="G3652" s="5">
        <f t="shared" si="2624"/>
        <v>141000</v>
      </c>
      <c r="H3652" s="5">
        <f t="shared" si="2624"/>
        <v>141000</v>
      </c>
      <c r="I3652" s="5">
        <f t="shared" si="2624"/>
        <v>141000</v>
      </c>
      <c r="J3652" s="5">
        <f t="shared" si="2625"/>
        <v>0</v>
      </c>
      <c r="K3652" s="19"/>
    </row>
    <row r="3653" spans="1:11" ht="31.5" x14ac:dyDescent="0.25">
      <c r="A3653" s="4" t="s">
        <v>413</v>
      </c>
      <c r="B3653" s="4" t="s">
        <v>9</v>
      </c>
      <c r="C3653" s="4" t="s">
        <v>10</v>
      </c>
      <c r="D3653" s="4" t="s">
        <v>430</v>
      </c>
      <c r="E3653" s="4" t="s">
        <v>16</v>
      </c>
      <c r="F3653" s="14" t="s">
        <v>561</v>
      </c>
      <c r="G3653" s="5">
        <v>141000</v>
      </c>
      <c r="H3653" s="5">
        <v>141000</v>
      </c>
      <c r="I3653" s="5">
        <v>141000</v>
      </c>
      <c r="J3653" s="5"/>
      <c r="K3653" s="19"/>
    </row>
    <row r="3654" spans="1:11" x14ac:dyDescent="0.25">
      <c r="A3654" s="4" t="s">
        <v>413</v>
      </c>
      <c r="B3654" s="4" t="s">
        <v>9</v>
      </c>
      <c r="C3654" s="4" t="s">
        <v>10</v>
      </c>
      <c r="D3654" s="4" t="s">
        <v>27</v>
      </c>
      <c r="E3654" s="4"/>
      <c r="F3654" s="14" t="s">
        <v>856</v>
      </c>
      <c r="G3654" s="5">
        <f>G3655+G3658+G3664+G3667+G3672+G3678+G3682+G3685+G3675+G3661</f>
        <v>96880.6</v>
      </c>
      <c r="H3654" s="5">
        <f t="shared" ref="H3654:J3654" si="2626">H3655+H3658+H3664+H3667+H3672+H3678+H3682+H3685+H3675+H3661</f>
        <v>100295.40000000001</v>
      </c>
      <c r="I3654" s="5">
        <f t="shared" si="2626"/>
        <v>100295.40000000001</v>
      </c>
      <c r="J3654" s="5">
        <f t="shared" si="2626"/>
        <v>0</v>
      </c>
      <c r="K3654" s="19"/>
    </row>
    <row r="3655" spans="1:11" ht="31.5" x14ac:dyDescent="0.25">
      <c r="A3655" s="4" t="s">
        <v>413</v>
      </c>
      <c r="B3655" s="4" t="s">
        <v>9</v>
      </c>
      <c r="C3655" s="4" t="s">
        <v>10</v>
      </c>
      <c r="D3655" s="4" t="s">
        <v>431</v>
      </c>
      <c r="E3655" s="4"/>
      <c r="F3655" s="14" t="s">
        <v>1048</v>
      </c>
      <c r="G3655" s="5">
        <f t="shared" ref="G3655:I3656" si="2627">G3656</f>
        <v>1902.3</v>
      </c>
      <c r="H3655" s="5">
        <f t="shared" si="2627"/>
        <v>1902.3</v>
      </c>
      <c r="I3655" s="5">
        <f t="shared" si="2627"/>
        <v>1902.3</v>
      </c>
      <c r="J3655" s="5">
        <f t="shared" ref="J3655:J3656" si="2628">J3656</f>
        <v>0</v>
      </c>
      <c r="K3655" s="19"/>
    </row>
    <row r="3656" spans="1:11" ht="31.5" x14ac:dyDescent="0.25">
      <c r="A3656" s="4" t="s">
        <v>413</v>
      </c>
      <c r="B3656" s="4" t="s">
        <v>9</v>
      </c>
      <c r="C3656" s="4" t="s">
        <v>10</v>
      </c>
      <c r="D3656" s="4" t="s">
        <v>431</v>
      </c>
      <c r="E3656" s="4" t="s">
        <v>15</v>
      </c>
      <c r="F3656" s="14" t="s">
        <v>560</v>
      </c>
      <c r="G3656" s="5">
        <f t="shared" si="2627"/>
        <v>1902.3</v>
      </c>
      <c r="H3656" s="5">
        <f t="shared" si="2627"/>
        <v>1902.3</v>
      </c>
      <c r="I3656" s="5">
        <f t="shared" si="2627"/>
        <v>1902.3</v>
      </c>
      <c r="J3656" s="5">
        <f t="shared" si="2628"/>
        <v>0</v>
      </c>
      <c r="K3656" s="19"/>
    </row>
    <row r="3657" spans="1:11" ht="31.5" x14ac:dyDescent="0.25">
      <c r="A3657" s="4" t="s">
        <v>413</v>
      </c>
      <c r="B3657" s="4" t="s">
        <v>9</v>
      </c>
      <c r="C3657" s="4" t="s">
        <v>10</v>
      </c>
      <c r="D3657" s="4" t="s">
        <v>431</v>
      </c>
      <c r="E3657" s="4" t="s">
        <v>16</v>
      </c>
      <c r="F3657" s="14" t="s">
        <v>561</v>
      </c>
      <c r="G3657" s="5">
        <v>1902.3</v>
      </c>
      <c r="H3657" s="5">
        <v>1902.3</v>
      </c>
      <c r="I3657" s="5">
        <v>1902.3</v>
      </c>
      <c r="J3657" s="5"/>
      <c r="K3657" s="19"/>
    </row>
    <row r="3658" spans="1:11" ht="31.5" x14ac:dyDescent="0.25">
      <c r="A3658" s="4" t="s">
        <v>413</v>
      </c>
      <c r="B3658" s="4" t="s">
        <v>9</v>
      </c>
      <c r="C3658" s="4" t="s">
        <v>10</v>
      </c>
      <c r="D3658" s="4" t="s">
        <v>48</v>
      </c>
      <c r="E3658" s="4"/>
      <c r="F3658" s="14" t="s">
        <v>858</v>
      </c>
      <c r="G3658" s="5">
        <f t="shared" ref="G3658:I3659" si="2629">G3659</f>
        <v>22707.8</v>
      </c>
      <c r="H3658" s="5">
        <f t="shared" si="2629"/>
        <v>22707.8</v>
      </c>
      <c r="I3658" s="5">
        <f t="shared" si="2629"/>
        <v>22707.8</v>
      </c>
      <c r="J3658" s="5">
        <f t="shared" ref="J3658:J3659" si="2630">J3659</f>
        <v>0</v>
      </c>
      <c r="K3658" s="19"/>
    </row>
    <row r="3659" spans="1:11" ht="31.5" x14ac:dyDescent="0.25">
      <c r="A3659" s="4" t="s">
        <v>413</v>
      </c>
      <c r="B3659" s="4" t="s">
        <v>9</v>
      </c>
      <c r="C3659" s="4" t="s">
        <v>10</v>
      </c>
      <c r="D3659" s="4" t="s">
        <v>48</v>
      </c>
      <c r="E3659" s="4" t="s">
        <v>15</v>
      </c>
      <c r="F3659" s="14" t="s">
        <v>560</v>
      </c>
      <c r="G3659" s="5">
        <f t="shared" si="2629"/>
        <v>22707.8</v>
      </c>
      <c r="H3659" s="5">
        <f t="shared" si="2629"/>
        <v>22707.8</v>
      </c>
      <c r="I3659" s="5">
        <f t="shared" si="2629"/>
        <v>22707.8</v>
      </c>
      <c r="J3659" s="5">
        <f t="shared" si="2630"/>
        <v>0</v>
      </c>
      <c r="K3659" s="19"/>
    </row>
    <row r="3660" spans="1:11" ht="31.5" x14ac:dyDescent="0.25">
      <c r="A3660" s="4" t="s">
        <v>413</v>
      </c>
      <c r="B3660" s="4" t="s">
        <v>9</v>
      </c>
      <c r="C3660" s="4" t="s">
        <v>10</v>
      </c>
      <c r="D3660" s="4" t="s">
        <v>48</v>
      </c>
      <c r="E3660" s="4" t="s">
        <v>16</v>
      </c>
      <c r="F3660" s="14" t="s">
        <v>561</v>
      </c>
      <c r="G3660" s="5">
        <v>22707.8</v>
      </c>
      <c r="H3660" s="5">
        <v>22707.8</v>
      </c>
      <c r="I3660" s="5">
        <v>22707.8</v>
      </c>
      <c r="J3660" s="5"/>
      <c r="K3660" s="19"/>
    </row>
    <row r="3661" spans="1:11" ht="47.25" x14ac:dyDescent="0.25">
      <c r="A3661" s="4" t="s">
        <v>413</v>
      </c>
      <c r="B3661" s="4" t="s">
        <v>9</v>
      </c>
      <c r="C3661" s="4" t="s">
        <v>10</v>
      </c>
      <c r="D3661" s="4" t="s">
        <v>1093</v>
      </c>
      <c r="E3661" s="4"/>
      <c r="F3661" s="14" t="s">
        <v>1140</v>
      </c>
      <c r="G3661" s="5">
        <f>G3662</f>
        <v>172.5</v>
      </c>
      <c r="H3661" s="5">
        <f t="shared" ref="H3661:J3662" si="2631">H3662</f>
        <v>172.5</v>
      </c>
      <c r="I3661" s="5">
        <f t="shared" si="2631"/>
        <v>172.5</v>
      </c>
      <c r="J3661" s="5">
        <f t="shared" si="2631"/>
        <v>0</v>
      </c>
      <c r="K3661" s="19"/>
    </row>
    <row r="3662" spans="1:11" x14ac:dyDescent="0.25">
      <c r="A3662" s="4" t="s">
        <v>413</v>
      </c>
      <c r="B3662" s="4" t="s">
        <v>9</v>
      </c>
      <c r="C3662" s="4" t="s">
        <v>10</v>
      </c>
      <c r="D3662" s="4" t="s">
        <v>1093</v>
      </c>
      <c r="E3662" s="4" t="s">
        <v>136</v>
      </c>
      <c r="F3662" s="14" t="s">
        <v>562</v>
      </c>
      <c r="G3662" s="5">
        <f>G3663</f>
        <v>172.5</v>
      </c>
      <c r="H3662" s="5">
        <f t="shared" si="2631"/>
        <v>172.5</v>
      </c>
      <c r="I3662" s="5">
        <f t="shared" si="2631"/>
        <v>172.5</v>
      </c>
      <c r="J3662" s="5">
        <f t="shared" si="2631"/>
        <v>0</v>
      </c>
      <c r="K3662" s="19"/>
    </row>
    <row r="3663" spans="1:11" x14ac:dyDescent="0.25">
      <c r="A3663" s="4" t="s">
        <v>413</v>
      </c>
      <c r="B3663" s="4" t="s">
        <v>9</v>
      </c>
      <c r="C3663" s="4" t="s">
        <v>10</v>
      </c>
      <c r="D3663" s="4" t="s">
        <v>1093</v>
      </c>
      <c r="E3663" s="4" t="s">
        <v>418</v>
      </c>
      <c r="F3663" s="14" t="s">
        <v>567</v>
      </c>
      <c r="G3663" s="5">
        <v>172.5</v>
      </c>
      <c r="H3663" s="5">
        <v>172.5</v>
      </c>
      <c r="I3663" s="5">
        <v>172.5</v>
      </c>
      <c r="J3663" s="5"/>
      <c r="K3663" s="19"/>
    </row>
    <row r="3664" spans="1:11" ht="47.25" x14ac:dyDescent="0.25">
      <c r="A3664" s="4" t="s">
        <v>413</v>
      </c>
      <c r="B3664" s="4" t="s">
        <v>9</v>
      </c>
      <c r="C3664" s="4" t="s">
        <v>10</v>
      </c>
      <c r="D3664" s="4" t="s">
        <v>432</v>
      </c>
      <c r="E3664" s="4"/>
      <c r="F3664" s="14" t="s">
        <v>1049</v>
      </c>
      <c r="G3664" s="5">
        <f t="shared" ref="G3664:I3665" si="2632">G3665</f>
        <v>46</v>
      </c>
      <c r="H3664" s="5">
        <f t="shared" si="2632"/>
        <v>46</v>
      </c>
      <c r="I3664" s="5">
        <f t="shared" si="2632"/>
        <v>46</v>
      </c>
      <c r="J3664" s="5">
        <f t="shared" ref="J3664:J3665" si="2633">J3665</f>
        <v>0</v>
      </c>
      <c r="K3664" s="19"/>
    </row>
    <row r="3665" spans="1:11" x14ac:dyDescent="0.25">
      <c r="A3665" s="4" t="s">
        <v>413</v>
      </c>
      <c r="B3665" s="4" t="s">
        <v>9</v>
      </c>
      <c r="C3665" s="4" t="s">
        <v>10</v>
      </c>
      <c r="D3665" s="4" t="s">
        <v>432</v>
      </c>
      <c r="E3665" s="4" t="s">
        <v>136</v>
      </c>
      <c r="F3665" s="14" t="s">
        <v>562</v>
      </c>
      <c r="G3665" s="5">
        <f t="shared" si="2632"/>
        <v>46</v>
      </c>
      <c r="H3665" s="5">
        <f t="shared" si="2632"/>
        <v>46</v>
      </c>
      <c r="I3665" s="5">
        <f t="shared" si="2632"/>
        <v>46</v>
      </c>
      <c r="J3665" s="5">
        <f t="shared" si="2633"/>
        <v>0</v>
      </c>
      <c r="K3665" s="19"/>
    </row>
    <row r="3666" spans="1:11" x14ac:dyDescent="0.25">
      <c r="A3666" s="4" t="s">
        <v>413</v>
      </c>
      <c r="B3666" s="4" t="s">
        <v>9</v>
      </c>
      <c r="C3666" s="4" t="s">
        <v>10</v>
      </c>
      <c r="D3666" s="4" t="s">
        <v>432</v>
      </c>
      <c r="E3666" s="4" t="s">
        <v>418</v>
      </c>
      <c r="F3666" s="14" t="s">
        <v>567</v>
      </c>
      <c r="G3666" s="5">
        <v>46</v>
      </c>
      <c r="H3666" s="5">
        <v>46</v>
      </c>
      <c r="I3666" s="5">
        <v>46</v>
      </c>
      <c r="J3666" s="5"/>
      <c r="K3666" s="19"/>
    </row>
    <row r="3667" spans="1:11" ht="31.5" x14ac:dyDescent="0.25">
      <c r="A3667" s="4" t="s">
        <v>413</v>
      </c>
      <c r="B3667" s="4" t="s">
        <v>9</v>
      </c>
      <c r="C3667" s="4" t="s">
        <v>10</v>
      </c>
      <c r="D3667" s="4" t="s">
        <v>433</v>
      </c>
      <c r="E3667" s="4"/>
      <c r="F3667" s="14" t="s">
        <v>859</v>
      </c>
      <c r="G3667" s="5">
        <f t="shared" ref="G3667:I3667" si="2634">G3668+G3670</f>
        <v>59418.9</v>
      </c>
      <c r="H3667" s="5">
        <f t="shared" si="2634"/>
        <v>59418.9</v>
      </c>
      <c r="I3667" s="5">
        <f t="shared" si="2634"/>
        <v>59418.9</v>
      </c>
      <c r="J3667" s="5">
        <f t="shared" ref="J3667" si="2635">J3668+J3670</f>
        <v>0</v>
      </c>
      <c r="K3667" s="19"/>
    </row>
    <row r="3668" spans="1:11" ht="31.5" x14ac:dyDescent="0.25">
      <c r="A3668" s="4" t="s">
        <v>413</v>
      </c>
      <c r="B3668" s="4" t="s">
        <v>9</v>
      </c>
      <c r="C3668" s="4" t="s">
        <v>10</v>
      </c>
      <c r="D3668" s="4" t="s">
        <v>433</v>
      </c>
      <c r="E3668" s="4" t="s">
        <v>15</v>
      </c>
      <c r="F3668" s="14" t="s">
        <v>560</v>
      </c>
      <c r="G3668" s="5">
        <f t="shared" ref="G3668:I3668" si="2636">G3669</f>
        <v>44290</v>
      </c>
      <c r="H3668" s="5">
        <f t="shared" si="2636"/>
        <v>44290</v>
      </c>
      <c r="I3668" s="5">
        <f t="shared" si="2636"/>
        <v>44290</v>
      </c>
      <c r="J3668" s="5">
        <f t="shared" ref="J3668" si="2637">J3669</f>
        <v>0</v>
      </c>
      <c r="K3668" s="19"/>
    </row>
    <row r="3669" spans="1:11" ht="31.5" x14ac:dyDescent="0.25">
      <c r="A3669" s="4" t="s">
        <v>413</v>
      </c>
      <c r="B3669" s="4" t="s">
        <v>9</v>
      </c>
      <c r="C3669" s="4" t="s">
        <v>10</v>
      </c>
      <c r="D3669" s="4" t="s">
        <v>433</v>
      </c>
      <c r="E3669" s="4" t="s">
        <v>16</v>
      </c>
      <c r="F3669" s="14" t="s">
        <v>561</v>
      </c>
      <c r="G3669" s="5">
        <v>44290</v>
      </c>
      <c r="H3669" s="5">
        <v>44290</v>
      </c>
      <c r="I3669" s="5">
        <v>44290</v>
      </c>
      <c r="J3669" s="5"/>
      <c r="K3669" s="19"/>
    </row>
    <row r="3670" spans="1:11" x14ac:dyDescent="0.25">
      <c r="A3670" s="4" t="s">
        <v>413</v>
      </c>
      <c r="B3670" s="4" t="s">
        <v>9</v>
      </c>
      <c r="C3670" s="4" t="s">
        <v>10</v>
      </c>
      <c r="D3670" s="4" t="s">
        <v>433</v>
      </c>
      <c r="E3670" s="4" t="s">
        <v>17</v>
      </c>
      <c r="F3670" s="14" t="s">
        <v>576</v>
      </c>
      <c r="G3670" s="5">
        <f t="shared" ref="G3670:I3670" si="2638">G3671</f>
        <v>15128.9</v>
      </c>
      <c r="H3670" s="5">
        <f t="shared" si="2638"/>
        <v>15128.9</v>
      </c>
      <c r="I3670" s="5">
        <f t="shared" si="2638"/>
        <v>15128.9</v>
      </c>
      <c r="J3670" s="5">
        <f t="shared" ref="J3670" si="2639">J3671</f>
        <v>0</v>
      </c>
      <c r="K3670" s="19"/>
    </row>
    <row r="3671" spans="1:11" ht="63" x14ac:dyDescent="0.25">
      <c r="A3671" s="4" t="s">
        <v>413</v>
      </c>
      <c r="B3671" s="4" t="s">
        <v>9</v>
      </c>
      <c r="C3671" s="4" t="s">
        <v>10</v>
      </c>
      <c r="D3671" s="4" t="s">
        <v>433</v>
      </c>
      <c r="E3671" s="4" t="s">
        <v>205</v>
      </c>
      <c r="F3671" s="14" t="s">
        <v>577</v>
      </c>
      <c r="G3671" s="5">
        <v>15128.9</v>
      </c>
      <c r="H3671" s="5">
        <v>15128.9</v>
      </c>
      <c r="I3671" s="5">
        <v>15128.9</v>
      </c>
      <c r="J3671" s="5"/>
      <c r="K3671" s="19"/>
    </row>
    <row r="3672" spans="1:11" ht="78.75" x14ac:dyDescent="0.25">
      <c r="A3672" s="4" t="s">
        <v>413</v>
      </c>
      <c r="B3672" s="4" t="s">
        <v>9</v>
      </c>
      <c r="C3672" s="4" t="s">
        <v>10</v>
      </c>
      <c r="D3672" s="4" t="s">
        <v>434</v>
      </c>
      <c r="E3672" s="4"/>
      <c r="F3672" s="14" t="s">
        <v>861</v>
      </c>
      <c r="G3672" s="5">
        <f t="shared" ref="G3672:I3673" si="2640">G3673</f>
        <v>1391.2</v>
      </c>
      <c r="H3672" s="5">
        <f t="shared" si="2640"/>
        <v>4806</v>
      </c>
      <c r="I3672" s="5">
        <f t="shared" si="2640"/>
        <v>4806</v>
      </c>
      <c r="J3672" s="5">
        <f t="shared" ref="J3672:J3673" si="2641">J3673</f>
        <v>0</v>
      </c>
      <c r="K3672" s="19"/>
    </row>
    <row r="3673" spans="1:11" ht="31.5" x14ac:dyDescent="0.25">
      <c r="A3673" s="4" t="s">
        <v>413</v>
      </c>
      <c r="B3673" s="4" t="s">
        <v>9</v>
      </c>
      <c r="C3673" s="4" t="s">
        <v>10</v>
      </c>
      <c r="D3673" s="4" t="s">
        <v>434</v>
      </c>
      <c r="E3673" s="4" t="s">
        <v>15</v>
      </c>
      <c r="F3673" s="14" t="s">
        <v>560</v>
      </c>
      <c r="G3673" s="5">
        <f t="shared" si="2640"/>
        <v>1391.2</v>
      </c>
      <c r="H3673" s="5">
        <f t="shared" si="2640"/>
        <v>4806</v>
      </c>
      <c r="I3673" s="5">
        <f t="shared" si="2640"/>
        <v>4806</v>
      </c>
      <c r="J3673" s="5">
        <f t="shared" si="2641"/>
        <v>0</v>
      </c>
      <c r="K3673" s="19"/>
    </row>
    <row r="3674" spans="1:11" ht="31.5" x14ac:dyDescent="0.25">
      <c r="A3674" s="4" t="s">
        <v>413</v>
      </c>
      <c r="B3674" s="4" t="s">
        <v>9</v>
      </c>
      <c r="C3674" s="4" t="s">
        <v>10</v>
      </c>
      <c r="D3674" s="4" t="s">
        <v>434</v>
      </c>
      <c r="E3674" s="4" t="s">
        <v>16</v>
      </c>
      <c r="F3674" s="14" t="s">
        <v>561</v>
      </c>
      <c r="G3674" s="5">
        <v>1391.2</v>
      </c>
      <c r="H3674" s="5">
        <v>4806</v>
      </c>
      <c r="I3674" s="5">
        <v>4806</v>
      </c>
      <c r="J3674" s="5"/>
      <c r="K3674" s="19"/>
    </row>
    <row r="3675" spans="1:11" ht="47.25" x14ac:dyDescent="0.25">
      <c r="A3675" s="4" t="s">
        <v>413</v>
      </c>
      <c r="B3675" s="4" t="s">
        <v>9</v>
      </c>
      <c r="C3675" s="4" t="s">
        <v>10</v>
      </c>
      <c r="D3675" s="4" t="s">
        <v>435</v>
      </c>
      <c r="E3675" s="4"/>
      <c r="F3675" s="14" t="s">
        <v>862</v>
      </c>
      <c r="G3675" s="5">
        <f t="shared" ref="G3675:I3676" si="2642">G3676</f>
        <v>8175.1</v>
      </c>
      <c r="H3675" s="5">
        <f t="shared" si="2642"/>
        <v>8175.1</v>
      </c>
      <c r="I3675" s="5">
        <f t="shared" si="2642"/>
        <v>8175.1</v>
      </c>
      <c r="J3675" s="5">
        <f t="shared" ref="J3675:J3676" si="2643">J3676</f>
        <v>0</v>
      </c>
      <c r="K3675" s="19"/>
    </row>
    <row r="3676" spans="1:11" ht="31.5" x14ac:dyDescent="0.25">
      <c r="A3676" s="4" t="s">
        <v>413</v>
      </c>
      <c r="B3676" s="4" t="s">
        <v>9</v>
      </c>
      <c r="C3676" s="4" t="s">
        <v>10</v>
      </c>
      <c r="D3676" s="4" t="s">
        <v>435</v>
      </c>
      <c r="E3676" s="4" t="s">
        <v>15</v>
      </c>
      <c r="F3676" s="14" t="s">
        <v>560</v>
      </c>
      <c r="G3676" s="5">
        <f t="shared" si="2642"/>
        <v>8175.1</v>
      </c>
      <c r="H3676" s="5">
        <f t="shared" si="2642"/>
        <v>8175.1</v>
      </c>
      <c r="I3676" s="5">
        <f t="shared" si="2642"/>
        <v>8175.1</v>
      </c>
      <c r="J3676" s="5">
        <f t="shared" si="2643"/>
        <v>0</v>
      </c>
      <c r="K3676" s="19"/>
    </row>
    <row r="3677" spans="1:11" ht="31.5" x14ac:dyDescent="0.25">
      <c r="A3677" s="4" t="s">
        <v>413</v>
      </c>
      <c r="B3677" s="4" t="s">
        <v>9</v>
      </c>
      <c r="C3677" s="4" t="s">
        <v>10</v>
      </c>
      <c r="D3677" s="4" t="s">
        <v>435</v>
      </c>
      <c r="E3677" s="4" t="s">
        <v>16</v>
      </c>
      <c r="F3677" s="14" t="s">
        <v>561</v>
      </c>
      <c r="G3677" s="5">
        <v>8175.1</v>
      </c>
      <c r="H3677" s="5">
        <v>8175.1</v>
      </c>
      <c r="I3677" s="5">
        <v>8175.1</v>
      </c>
      <c r="J3677" s="5"/>
      <c r="K3677" s="19"/>
    </row>
    <row r="3678" spans="1:11" x14ac:dyDescent="0.25">
      <c r="A3678" s="4" t="s">
        <v>413</v>
      </c>
      <c r="B3678" s="4" t="s">
        <v>9</v>
      </c>
      <c r="C3678" s="4" t="s">
        <v>10</v>
      </c>
      <c r="D3678" s="4" t="s">
        <v>436</v>
      </c>
      <c r="E3678" s="4"/>
      <c r="F3678" s="14" t="s">
        <v>863</v>
      </c>
      <c r="G3678" s="5">
        <f t="shared" ref="G3678:I3678" si="2644">G3679</f>
        <v>2733.3</v>
      </c>
      <c r="H3678" s="5">
        <f t="shared" si="2644"/>
        <v>2733.3</v>
      </c>
      <c r="I3678" s="5">
        <f t="shared" si="2644"/>
        <v>2733.3</v>
      </c>
      <c r="J3678" s="5">
        <f t="shared" ref="J3678" si="2645">J3679</f>
        <v>0</v>
      </c>
      <c r="K3678" s="19"/>
    </row>
    <row r="3679" spans="1:11" x14ac:dyDescent="0.25">
      <c r="A3679" s="4" t="s">
        <v>413</v>
      </c>
      <c r="B3679" s="4" t="s">
        <v>9</v>
      </c>
      <c r="C3679" s="4" t="s">
        <v>10</v>
      </c>
      <c r="D3679" s="4" t="s">
        <v>436</v>
      </c>
      <c r="E3679" s="4" t="s">
        <v>17</v>
      </c>
      <c r="F3679" s="14" t="s">
        <v>576</v>
      </c>
      <c r="G3679" s="5">
        <f t="shared" ref="G3679:I3679" si="2646">G3680+G3681</f>
        <v>2733.3</v>
      </c>
      <c r="H3679" s="5">
        <f t="shared" si="2646"/>
        <v>2733.3</v>
      </c>
      <c r="I3679" s="5">
        <f t="shared" si="2646"/>
        <v>2733.3</v>
      </c>
      <c r="J3679" s="5">
        <f t="shared" ref="J3679" si="2647">J3680+J3681</f>
        <v>0</v>
      </c>
      <c r="K3679" s="19"/>
    </row>
    <row r="3680" spans="1:11" x14ac:dyDescent="0.25">
      <c r="A3680" s="4" t="s">
        <v>413</v>
      </c>
      <c r="B3680" s="4" t="s">
        <v>9</v>
      </c>
      <c r="C3680" s="4" t="s">
        <v>10</v>
      </c>
      <c r="D3680" s="4" t="s">
        <v>436</v>
      </c>
      <c r="E3680" s="4" t="s">
        <v>24</v>
      </c>
      <c r="F3680" s="14" t="s">
        <v>579</v>
      </c>
      <c r="G3680" s="5">
        <v>2072.4</v>
      </c>
      <c r="H3680" s="5">
        <v>2072.4</v>
      </c>
      <c r="I3680" s="5">
        <v>2072.4</v>
      </c>
      <c r="J3680" s="5"/>
      <c r="K3680" s="19"/>
    </row>
    <row r="3681" spans="1:11" ht="31.5" x14ac:dyDescent="0.25">
      <c r="A3681" s="4" t="s">
        <v>413</v>
      </c>
      <c r="B3681" s="4" t="s">
        <v>9</v>
      </c>
      <c r="C3681" s="4" t="s">
        <v>10</v>
      </c>
      <c r="D3681" s="4" t="s">
        <v>436</v>
      </c>
      <c r="E3681" s="4" t="s">
        <v>437</v>
      </c>
      <c r="F3681" s="14" t="s">
        <v>580</v>
      </c>
      <c r="G3681" s="5">
        <v>660.9</v>
      </c>
      <c r="H3681" s="5">
        <v>660.9</v>
      </c>
      <c r="I3681" s="5">
        <v>660.9</v>
      </c>
      <c r="J3681" s="5"/>
      <c r="K3681" s="19"/>
    </row>
    <row r="3682" spans="1:11" ht="47.25" x14ac:dyDescent="0.25">
      <c r="A3682" s="4" t="s">
        <v>413</v>
      </c>
      <c r="B3682" s="4" t="s">
        <v>9</v>
      </c>
      <c r="C3682" s="4" t="s">
        <v>10</v>
      </c>
      <c r="D3682" s="4" t="s">
        <v>438</v>
      </c>
      <c r="E3682" s="4"/>
      <c r="F3682" s="14" t="s">
        <v>1377</v>
      </c>
      <c r="G3682" s="5">
        <f t="shared" ref="G3682:I3683" si="2648">G3683</f>
        <v>57.5</v>
      </c>
      <c r="H3682" s="5">
        <f t="shared" si="2648"/>
        <v>57.5</v>
      </c>
      <c r="I3682" s="5">
        <f t="shared" si="2648"/>
        <v>57.5</v>
      </c>
      <c r="J3682" s="5">
        <f t="shared" ref="J3682:J3683" si="2649">J3683</f>
        <v>0</v>
      </c>
      <c r="K3682" s="19"/>
    </row>
    <row r="3683" spans="1:11" x14ac:dyDescent="0.25">
      <c r="A3683" s="4" t="s">
        <v>413</v>
      </c>
      <c r="B3683" s="4" t="s">
        <v>9</v>
      </c>
      <c r="C3683" s="4" t="s">
        <v>10</v>
      </c>
      <c r="D3683" s="4" t="s">
        <v>438</v>
      </c>
      <c r="E3683" s="4" t="s">
        <v>136</v>
      </c>
      <c r="F3683" s="14" t="s">
        <v>562</v>
      </c>
      <c r="G3683" s="5">
        <f t="shared" si="2648"/>
        <v>57.5</v>
      </c>
      <c r="H3683" s="5">
        <f t="shared" si="2648"/>
        <v>57.5</v>
      </c>
      <c r="I3683" s="5">
        <f t="shared" si="2648"/>
        <v>57.5</v>
      </c>
      <c r="J3683" s="5">
        <f t="shared" si="2649"/>
        <v>0</v>
      </c>
      <c r="K3683" s="19"/>
    </row>
    <row r="3684" spans="1:11" x14ac:dyDescent="0.25">
      <c r="A3684" s="4" t="s">
        <v>413</v>
      </c>
      <c r="B3684" s="4" t="s">
        <v>9</v>
      </c>
      <c r="C3684" s="4" t="s">
        <v>10</v>
      </c>
      <c r="D3684" s="4" t="s">
        <v>438</v>
      </c>
      <c r="E3684" s="4" t="s">
        <v>418</v>
      </c>
      <c r="F3684" s="14" t="s">
        <v>567</v>
      </c>
      <c r="G3684" s="5">
        <v>57.5</v>
      </c>
      <c r="H3684" s="5">
        <v>57.5</v>
      </c>
      <c r="I3684" s="5">
        <v>57.5</v>
      </c>
      <c r="J3684" s="5"/>
      <c r="K3684" s="19"/>
    </row>
    <row r="3685" spans="1:11" ht="31.5" x14ac:dyDescent="0.25">
      <c r="A3685" s="4" t="s">
        <v>413</v>
      </c>
      <c r="B3685" s="4" t="s">
        <v>9</v>
      </c>
      <c r="C3685" s="4" t="s">
        <v>10</v>
      </c>
      <c r="D3685" s="4" t="s">
        <v>439</v>
      </c>
      <c r="E3685" s="4"/>
      <c r="F3685" s="14" t="s">
        <v>872</v>
      </c>
      <c r="G3685" s="5">
        <f t="shared" ref="G3685:I3686" si="2650">G3686</f>
        <v>276</v>
      </c>
      <c r="H3685" s="5">
        <f t="shared" si="2650"/>
        <v>276</v>
      </c>
      <c r="I3685" s="5">
        <f t="shared" si="2650"/>
        <v>276</v>
      </c>
      <c r="J3685" s="5">
        <f t="shared" ref="J3685:J3686" si="2651">J3686</f>
        <v>0</v>
      </c>
      <c r="K3685" s="19"/>
    </row>
    <row r="3686" spans="1:11" x14ac:dyDescent="0.25">
      <c r="A3686" s="4" t="s">
        <v>413</v>
      </c>
      <c r="B3686" s="4" t="s">
        <v>9</v>
      </c>
      <c r="C3686" s="4" t="s">
        <v>10</v>
      </c>
      <c r="D3686" s="4" t="s">
        <v>439</v>
      </c>
      <c r="E3686" s="4" t="s">
        <v>136</v>
      </c>
      <c r="F3686" s="14" t="s">
        <v>562</v>
      </c>
      <c r="G3686" s="5">
        <f t="shared" si="2650"/>
        <v>276</v>
      </c>
      <c r="H3686" s="5">
        <f t="shared" si="2650"/>
        <v>276</v>
      </c>
      <c r="I3686" s="5">
        <f t="shared" si="2650"/>
        <v>276</v>
      </c>
      <c r="J3686" s="5">
        <f t="shared" si="2651"/>
        <v>0</v>
      </c>
      <c r="K3686" s="19"/>
    </row>
    <row r="3687" spans="1:11" x14ac:dyDescent="0.25">
      <c r="A3687" s="4" t="s">
        <v>413</v>
      </c>
      <c r="B3687" s="4" t="s">
        <v>9</v>
      </c>
      <c r="C3687" s="4" t="s">
        <v>10</v>
      </c>
      <c r="D3687" s="4" t="s">
        <v>439</v>
      </c>
      <c r="E3687" s="4" t="s">
        <v>418</v>
      </c>
      <c r="F3687" s="14" t="s">
        <v>567</v>
      </c>
      <c r="G3687" s="5">
        <v>276</v>
      </c>
      <c r="H3687" s="5">
        <v>276</v>
      </c>
      <c r="I3687" s="5">
        <v>276</v>
      </c>
      <c r="J3687" s="5"/>
      <c r="K3687" s="19"/>
    </row>
    <row r="3688" spans="1:11" s="3" customFormat="1" x14ac:dyDescent="0.25">
      <c r="A3688" s="7" t="s">
        <v>413</v>
      </c>
      <c r="B3688" s="7" t="s">
        <v>96</v>
      </c>
      <c r="C3688" s="7"/>
      <c r="D3688" s="7"/>
      <c r="E3688" s="7"/>
      <c r="F3688" s="28" t="s">
        <v>519</v>
      </c>
      <c r="G3688" s="8">
        <f t="shared" ref="G3688:I3693" si="2652">G3689</f>
        <v>1244</v>
      </c>
      <c r="H3688" s="8">
        <f t="shared" si="2652"/>
        <v>1010</v>
      </c>
      <c r="I3688" s="8">
        <f t="shared" si="2652"/>
        <v>1010</v>
      </c>
      <c r="J3688" s="8">
        <f t="shared" ref="J3688:J3693" si="2653">J3689</f>
        <v>0</v>
      </c>
      <c r="K3688" s="17"/>
    </row>
    <row r="3689" spans="1:11" s="10" customFormat="1" x14ac:dyDescent="0.25">
      <c r="A3689" s="9" t="s">
        <v>413</v>
      </c>
      <c r="B3689" s="9" t="s">
        <v>96</v>
      </c>
      <c r="C3689" s="9" t="s">
        <v>9</v>
      </c>
      <c r="D3689" s="9"/>
      <c r="E3689" s="9"/>
      <c r="F3689" s="13" t="s">
        <v>540</v>
      </c>
      <c r="G3689" s="11">
        <f t="shared" si="2652"/>
        <v>1244</v>
      </c>
      <c r="H3689" s="11">
        <f t="shared" si="2652"/>
        <v>1010</v>
      </c>
      <c r="I3689" s="11">
        <f t="shared" si="2652"/>
        <v>1010</v>
      </c>
      <c r="J3689" s="11">
        <f t="shared" si="2653"/>
        <v>0</v>
      </c>
      <c r="K3689" s="18"/>
    </row>
    <row r="3690" spans="1:11" ht="31.5" x14ac:dyDescent="0.25">
      <c r="A3690" s="4" t="s">
        <v>413</v>
      </c>
      <c r="B3690" s="4" t="s">
        <v>96</v>
      </c>
      <c r="C3690" s="4" t="s">
        <v>9</v>
      </c>
      <c r="D3690" s="4" t="s">
        <v>271</v>
      </c>
      <c r="E3690" s="4"/>
      <c r="F3690" s="14" t="s">
        <v>1312</v>
      </c>
      <c r="G3690" s="5">
        <f t="shared" si="2652"/>
        <v>1244</v>
      </c>
      <c r="H3690" s="5">
        <f t="shared" si="2652"/>
        <v>1010</v>
      </c>
      <c r="I3690" s="5">
        <f t="shared" si="2652"/>
        <v>1010</v>
      </c>
      <c r="J3690" s="5">
        <f t="shared" si="2653"/>
        <v>0</v>
      </c>
      <c r="K3690" s="19"/>
    </row>
    <row r="3691" spans="1:11" ht="31.5" x14ac:dyDescent="0.25">
      <c r="A3691" s="4" t="s">
        <v>413</v>
      </c>
      <c r="B3691" s="4" t="s">
        <v>96</v>
      </c>
      <c r="C3691" s="4" t="s">
        <v>9</v>
      </c>
      <c r="D3691" s="4" t="s">
        <v>443</v>
      </c>
      <c r="E3691" s="4"/>
      <c r="F3691" s="14" t="s">
        <v>1313</v>
      </c>
      <c r="G3691" s="5">
        <f t="shared" si="2652"/>
        <v>1244</v>
      </c>
      <c r="H3691" s="5">
        <f t="shared" si="2652"/>
        <v>1010</v>
      </c>
      <c r="I3691" s="5">
        <f t="shared" si="2652"/>
        <v>1010</v>
      </c>
      <c r="J3691" s="5">
        <f t="shared" si="2653"/>
        <v>0</v>
      </c>
      <c r="K3691" s="19"/>
    </row>
    <row r="3692" spans="1:11" ht="31.5" x14ac:dyDescent="0.25">
      <c r="A3692" s="4" t="s">
        <v>413</v>
      </c>
      <c r="B3692" s="4" t="s">
        <v>96</v>
      </c>
      <c r="C3692" s="4" t="s">
        <v>9</v>
      </c>
      <c r="D3692" s="4" t="s">
        <v>442</v>
      </c>
      <c r="E3692" s="4"/>
      <c r="F3692" s="14" t="s">
        <v>1315</v>
      </c>
      <c r="G3692" s="5">
        <f t="shared" si="2652"/>
        <v>1244</v>
      </c>
      <c r="H3692" s="5">
        <f t="shared" si="2652"/>
        <v>1010</v>
      </c>
      <c r="I3692" s="5">
        <f t="shared" si="2652"/>
        <v>1010</v>
      </c>
      <c r="J3692" s="5">
        <f t="shared" si="2653"/>
        <v>0</v>
      </c>
      <c r="K3692" s="19"/>
    </row>
    <row r="3693" spans="1:11" ht="31.5" x14ac:dyDescent="0.25">
      <c r="A3693" s="4" t="s">
        <v>413</v>
      </c>
      <c r="B3693" s="4" t="s">
        <v>96</v>
      </c>
      <c r="C3693" s="4" t="s">
        <v>9</v>
      </c>
      <c r="D3693" s="4" t="s">
        <v>442</v>
      </c>
      <c r="E3693" s="4" t="s">
        <v>15</v>
      </c>
      <c r="F3693" s="14" t="s">
        <v>560</v>
      </c>
      <c r="G3693" s="5">
        <f t="shared" si="2652"/>
        <v>1244</v>
      </c>
      <c r="H3693" s="5">
        <f t="shared" si="2652"/>
        <v>1010</v>
      </c>
      <c r="I3693" s="5">
        <f t="shared" si="2652"/>
        <v>1010</v>
      </c>
      <c r="J3693" s="5">
        <f t="shared" si="2653"/>
        <v>0</v>
      </c>
      <c r="K3693" s="19"/>
    </row>
    <row r="3694" spans="1:11" ht="31.5" x14ac:dyDescent="0.25">
      <c r="A3694" s="4" t="s">
        <v>413</v>
      </c>
      <c r="B3694" s="4" t="s">
        <v>96</v>
      </c>
      <c r="C3694" s="4" t="s">
        <v>9</v>
      </c>
      <c r="D3694" s="4" t="s">
        <v>442</v>
      </c>
      <c r="E3694" s="4" t="s">
        <v>16</v>
      </c>
      <c r="F3694" s="14" t="s">
        <v>561</v>
      </c>
      <c r="G3694" s="5">
        <v>1244</v>
      </c>
      <c r="H3694" s="5">
        <v>1010</v>
      </c>
      <c r="I3694" s="5">
        <v>1010</v>
      </c>
      <c r="J3694" s="5"/>
      <c r="K3694" s="19"/>
    </row>
    <row r="3695" spans="1:11" s="3" customFormat="1" x14ac:dyDescent="0.25">
      <c r="A3695" s="7" t="s">
        <v>413</v>
      </c>
      <c r="B3695" s="7" t="s">
        <v>165</v>
      </c>
      <c r="C3695" s="7"/>
      <c r="D3695" s="7"/>
      <c r="E3695" s="7"/>
      <c r="F3695" s="28" t="s">
        <v>524</v>
      </c>
      <c r="G3695" s="8">
        <f t="shared" ref="G3695:I3700" si="2654">G3696</f>
        <v>7803.3</v>
      </c>
      <c r="H3695" s="8">
        <f t="shared" si="2654"/>
        <v>8355.9</v>
      </c>
      <c r="I3695" s="8">
        <f t="shared" si="2654"/>
        <v>8908.6</v>
      </c>
      <c r="J3695" s="8">
        <f t="shared" ref="J3695:J3700" si="2655">J3696</f>
        <v>0</v>
      </c>
      <c r="K3695" s="17"/>
    </row>
    <row r="3696" spans="1:11" s="10" customFormat="1" x14ac:dyDescent="0.25">
      <c r="A3696" s="9" t="s">
        <v>413</v>
      </c>
      <c r="B3696" s="9" t="s">
        <v>165</v>
      </c>
      <c r="C3696" s="9" t="s">
        <v>81</v>
      </c>
      <c r="D3696" s="9"/>
      <c r="E3696" s="9"/>
      <c r="F3696" s="13" t="s">
        <v>553</v>
      </c>
      <c r="G3696" s="11">
        <f t="shared" si="2654"/>
        <v>7803.3</v>
      </c>
      <c r="H3696" s="11">
        <f t="shared" si="2654"/>
        <v>8355.9</v>
      </c>
      <c r="I3696" s="11">
        <f t="shared" si="2654"/>
        <v>8908.6</v>
      </c>
      <c r="J3696" s="11">
        <f t="shared" si="2655"/>
        <v>0</v>
      </c>
      <c r="K3696" s="18"/>
    </row>
    <row r="3697" spans="1:11" ht="31.5" x14ac:dyDescent="0.25">
      <c r="A3697" s="4" t="s">
        <v>413</v>
      </c>
      <c r="B3697" s="4" t="s">
        <v>165</v>
      </c>
      <c r="C3697" s="4" t="s">
        <v>81</v>
      </c>
      <c r="D3697" s="4" t="s">
        <v>26</v>
      </c>
      <c r="E3697" s="4"/>
      <c r="F3697" s="14" t="s">
        <v>847</v>
      </c>
      <c r="G3697" s="5">
        <f t="shared" si="2654"/>
        <v>7803.3</v>
      </c>
      <c r="H3697" s="5">
        <f t="shared" si="2654"/>
        <v>8355.9</v>
      </c>
      <c r="I3697" s="5">
        <f t="shared" si="2654"/>
        <v>8908.6</v>
      </c>
      <c r="J3697" s="5">
        <f t="shared" si="2655"/>
        <v>0</v>
      </c>
      <c r="K3697" s="19"/>
    </row>
    <row r="3698" spans="1:11" x14ac:dyDescent="0.25">
      <c r="A3698" s="4" t="s">
        <v>413</v>
      </c>
      <c r="B3698" s="4" t="s">
        <v>165</v>
      </c>
      <c r="C3698" s="4" t="s">
        <v>81</v>
      </c>
      <c r="D3698" s="4" t="s">
        <v>27</v>
      </c>
      <c r="E3698" s="4"/>
      <c r="F3698" s="14" t="s">
        <v>856</v>
      </c>
      <c r="G3698" s="5">
        <f t="shared" si="2654"/>
        <v>7803.3</v>
      </c>
      <c r="H3698" s="5">
        <f t="shared" si="2654"/>
        <v>8355.9</v>
      </c>
      <c r="I3698" s="5">
        <f t="shared" si="2654"/>
        <v>8908.6</v>
      </c>
      <c r="J3698" s="5">
        <f t="shared" si="2655"/>
        <v>0</v>
      </c>
      <c r="K3698" s="19"/>
    </row>
    <row r="3699" spans="1:11" ht="47.25" x14ac:dyDescent="0.25">
      <c r="A3699" s="4" t="s">
        <v>413</v>
      </c>
      <c r="B3699" s="4" t="s">
        <v>165</v>
      </c>
      <c r="C3699" s="4" t="s">
        <v>81</v>
      </c>
      <c r="D3699" s="4" t="s">
        <v>444</v>
      </c>
      <c r="E3699" s="4"/>
      <c r="F3699" s="14" t="s">
        <v>871</v>
      </c>
      <c r="G3699" s="5">
        <f t="shared" si="2654"/>
        <v>7803.3</v>
      </c>
      <c r="H3699" s="5">
        <f t="shared" si="2654"/>
        <v>8355.9</v>
      </c>
      <c r="I3699" s="5">
        <f t="shared" si="2654"/>
        <v>8908.6</v>
      </c>
      <c r="J3699" s="5">
        <f t="shared" si="2655"/>
        <v>0</v>
      </c>
      <c r="K3699" s="19"/>
    </row>
    <row r="3700" spans="1:11" x14ac:dyDescent="0.25">
      <c r="A3700" s="4" t="s">
        <v>413</v>
      </c>
      <c r="B3700" s="4" t="s">
        <v>165</v>
      </c>
      <c r="C3700" s="4" t="s">
        <v>81</v>
      </c>
      <c r="D3700" s="4" t="s">
        <v>444</v>
      </c>
      <c r="E3700" s="4" t="s">
        <v>136</v>
      </c>
      <c r="F3700" s="14" t="s">
        <v>562</v>
      </c>
      <c r="G3700" s="5">
        <f t="shared" si="2654"/>
        <v>7803.3</v>
      </c>
      <c r="H3700" s="5">
        <f t="shared" si="2654"/>
        <v>8355.9</v>
      </c>
      <c r="I3700" s="5">
        <f t="shared" si="2654"/>
        <v>8908.6</v>
      </c>
      <c r="J3700" s="5">
        <f t="shared" si="2655"/>
        <v>0</v>
      </c>
      <c r="K3700" s="19"/>
    </row>
    <row r="3701" spans="1:11" ht="31.5" x14ac:dyDescent="0.25">
      <c r="A3701" s="4" t="s">
        <v>413</v>
      </c>
      <c r="B3701" s="4" t="s">
        <v>165</v>
      </c>
      <c r="C3701" s="4" t="s">
        <v>81</v>
      </c>
      <c r="D3701" s="4" t="s">
        <v>444</v>
      </c>
      <c r="E3701" s="4" t="s">
        <v>378</v>
      </c>
      <c r="F3701" s="14" t="s">
        <v>564</v>
      </c>
      <c r="G3701" s="5">
        <v>7803.3</v>
      </c>
      <c r="H3701" s="5">
        <v>8355.9</v>
      </c>
      <c r="I3701" s="5">
        <v>8908.6</v>
      </c>
      <c r="J3701" s="5"/>
      <c r="K3701" s="19"/>
    </row>
    <row r="3702" spans="1:11" s="3" customFormat="1" ht="31.5" x14ac:dyDescent="0.25">
      <c r="A3702" s="7" t="s">
        <v>749</v>
      </c>
      <c r="B3702" s="7"/>
      <c r="C3702" s="7"/>
      <c r="D3702" s="7"/>
      <c r="E3702" s="7"/>
      <c r="F3702" s="28" t="s">
        <v>773</v>
      </c>
      <c r="G3702" s="8">
        <f>G3703+G3712+G3721</f>
        <v>874993.20000000007</v>
      </c>
      <c r="H3702" s="8">
        <f>H3703+H3712+H3721</f>
        <v>913830.5</v>
      </c>
      <c r="I3702" s="8">
        <f>I3703+I3712+I3721</f>
        <v>951471.60000000009</v>
      </c>
      <c r="J3702" s="8">
        <f>J3703+J3712+J3721</f>
        <v>0</v>
      </c>
      <c r="K3702" s="17"/>
    </row>
    <row r="3703" spans="1:11" s="3" customFormat="1" x14ac:dyDescent="0.25">
      <c r="A3703" s="7" t="s">
        <v>749</v>
      </c>
      <c r="B3703" s="7" t="s">
        <v>74</v>
      </c>
      <c r="C3703" s="7"/>
      <c r="D3703" s="7"/>
      <c r="E3703" s="7"/>
      <c r="F3703" s="28" t="s">
        <v>521</v>
      </c>
      <c r="G3703" s="8">
        <f t="shared" ref="G3703:I3707" si="2656">G3704</f>
        <v>2486.3000000000002</v>
      </c>
      <c r="H3703" s="8">
        <f t="shared" si="2656"/>
        <v>2486.3000000000002</v>
      </c>
      <c r="I3703" s="8">
        <f t="shared" si="2656"/>
        <v>2486.3000000000002</v>
      </c>
      <c r="J3703" s="8">
        <f t="shared" ref="J3703:J3707" si="2657">J3704</f>
        <v>0</v>
      </c>
      <c r="K3703" s="17"/>
    </row>
    <row r="3704" spans="1:11" s="10" customFormat="1" x14ac:dyDescent="0.25">
      <c r="A3704" s="9" t="s">
        <v>749</v>
      </c>
      <c r="B3704" s="9" t="s">
        <v>74</v>
      </c>
      <c r="C3704" s="9" t="s">
        <v>74</v>
      </c>
      <c r="D3704" s="9"/>
      <c r="E3704" s="9"/>
      <c r="F3704" s="13" t="s">
        <v>547</v>
      </c>
      <c r="G3704" s="11">
        <f t="shared" si="2656"/>
        <v>2486.3000000000002</v>
      </c>
      <c r="H3704" s="11">
        <f t="shared" si="2656"/>
        <v>2486.3000000000002</v>
      </c>
      <c r="I3704" s="11">
        <f t="shared" si="2656"/>
        <v>2486.3000000000002</v>
      </c>
      <c r="J3704" s="11">
        <f t="shared" si="2657"/>
        <v>0</v>
      </c>
      <c r="K3704" s="18"/>
    </row>
    <row r="3705" spans="1:11" ht="47.25" x14ac:dyDescent="0.25">
      <c r="A3705" s="4" t="s">
        <v>749</v>
      </c>
      <c r="B3705" s="4" t="s">
        <v>74</v>
      </c>
      <c r="C3705" s="4" t="s">
        <v>74</v>
      </c>
      <c r="D3705" s="4" t="s">
        <v>115</v>
      </c>
      <c r="E3705" s="4"/>
      <c r="F3705" s="14" t="s">
        <v>1199</v>
      </c>
      <c r="G3705" s="5">
        <f t="shared" si="2656"/>
        <v>2486.3000000000002</v>
      </c>
      <c r="H3705" s="5">
        <f t="shared" si="2656"/>
        <v>2486.3000000000002</v>
      </c>
      <c r="I3705" s="5">
        <f t="shared" si="2656"/>
        <v>2486.3000000000002</v>
      </c>
      <c r="J3705" s="5">
        <f t="shared" si="2657"/>
        <v>0</v>
      </c>
      <c r="K3705" s="19"/>
    </row>
    <row r="3706" spans="1:11" ht="31.5" x14ac:dyDescent="0.25">
      <c r="A3706" s="4" t="s">
        <v>749</v>
      </c>
      <c r="B3706" s="4" t="s">
        <v>74</v>
      </c>
      <c r="C3706" s="4" t="s">
        <v>74</v>
      </c>
      <c r="D3706" s="4" t="s">
        <v>139</v>
      </c>
      <c r="E3706" s="4"/>
      <c r="F3706" s="14" t="s">
        <v>1209</v>
      </c>
      <c r="G3706" s="5">
        <f t="shared" si="2656"/>
        <v>2486.3000000000002</v>
      </c>
      <c r="H3706" s="5">
        <f t="shared" si="2656"/>
        <v>2486.3000000000002</v>
      </c>
      <c r="I3706" s="5">
        <f t="shared" si="2656"/>
        <v>2486.3000000000002</v>
      </c>
      <c r="J3706" s="5">
        <f t="shared" si="2657"/>
        <v>0</v>
      </c>
      <c r="K3706" s="19"/>
    </row>
    <row r="3707" spans="1:11" ht="47.25" x14ac:dyDescent="0.25">
      <c r="A3707" s="4" t="s">
        <v>749</v>
      </c>
      <c r="B3707" s="4" t="s">
        <v>74</v>
      </c>
      <c r="C3707" s="4" t="s">
        <v>74</v>
      </c>
      <c r="D3707" s="4" t="s">
        <v>140</v>
      </c>
      <c r="E3707" s="4"/>
      <c r="F3707" s="14" t="s">
        <v>1211</v>
      </c>
      <c r="G3707" s="5">
        <f>G3708</f>
        <v>2486.3000000000002</v>
      </c>
      <c r="H3707" s="5">
        <f t="shared" si="2656"/>
        <v>2486.3000000000002</v>
      </c>
      <c r="I3707" s="5">
        <f t="shared" si="2656"/>
        <v>2486.3000000000002</v>
      </c>
      <c r="J3707" s="5">
        <f t="shared" si="2657"/>
        <v>0</v>
      </c>
      <c r="K3707" s="19"/>
    </row>
    <row r="3708" spans="1:11" ht="47.25" x14ac:dyDescent="0.25">
      <c r="A3708" s="4" t="s">
        <v>749</v>
      </c>
      <c r="B3708" s="4" t="s">
        <v>74</v>
      </c>
      <c r="C3708" s="4" t="s">
        <v>74</v>
      </c>
      <c r="D3708" s="4" t="s">
        <v>125</v>
      </c>
      <c r="E3708" s="4"/>
      <c r="F3708" s="14" t="s">
        <v>594</v>
      </c>
      <c r="G3708" s="5">
        <f t="shared" ref="G3708:I3708" si="2658">G3709</f>
        <v>2486.3000000000002</v>
      </c>
      <c r="H3708" s="5">
        <f t="shared" si="2658"/>
        <v>2486.3000000000002</v>
      </c>
      <c r="I3708" s="5">
        <f t="shared" si="2658"/>
        <v>2486.3000000000002</v>
      </c>
      <c r="J3708" s="5">
        <f t="shared" ref="J3708" si="2659">J3709</f>
        <v>0</v>
      </c>
      <c r="K3708" s="19"/>
    </row>
    <row r="3709" spans="1:11" ht="31.5" x14ac:dyDescent="0.25">
      <c r="A3709" s="4" t="s">
        <v>749</v>
      </c>
      <c r="B3709" s="4" t="s">
        <v>74</v>
      </c>
      <c r="C3709" s="4" t="s">
        <v>74</v>
      </c>
      <c r="D3709" s="4" t="s">
        <v>125</v>
      </c>
      <c r="E3709" s="4" t="s">
        <v>92</v>
      </c>
      <c r="F3709" s="14" t="s">
        <v>570</v>
      </c>
      <c r="G3709" s="5">
        <f t="shared" ref="G3709:I3709" si="2660">G3710+G3711</f>
        <v>2486.3000000000002</v>
      </c>
      <c r="H3709" s="5">
        <f t="shared" si="2660"/>
        <v>2486.3000000000002</v>
      </c>
      <c r="I3709" s="5">
        <f t="shared" si="2660"/>
        <v>2486.3000000000002</v>
      </c>
      <c r="J3709" s="5">
        <f t="shared" ref="J3709" si="2661">J3710+J3711</f>
        <v>0</v>
      </c>
      <c r="K3709" s="19"/>
    </row>
    <row r="3710" spans="1:11" x14ac:dyDescent="0.25">
      <c r="A3710" s="4" t="s">
        <v>749</v>
      </c>
      <c r="B3710" s="4" t="s">
        <v>74</v>
      </c>
      <c r="C3710" s="4" t="s">
        <v>74</v>
      </c>
      <c r="D3710" s="4" t="s">
        <v>125</v>
      </c>
      <c r="E3710" s="4" t="s">
        <v>126</v>
      </c>
      <c r="F3710" s="14" t="s">
        <v>571</v>
      </c>
      <c r="G3710" s="5">
        <v>940.9</v>
      </c>
      <c r="H3710" s="5">
        <v>940.9</v>
      </c>
      <c r="I3710" s="5">
        <v>940.9</v>
      </c>
      <c r="J3710" s="5"/>
      <c r="K3710" s="19"/>
    </row>
    <row r="3711" spans="1:11" x14ac:dyDescent="0.25">
      <c r="A3711" s="4" t="s">
        <v>749</v>
      </c>
      <c r="B3711" s="4" t="s">
        <v>74</v>
      </c>
      <c r="C3711" s="4" t="s">
        <v>74</v>
      </c>
      <c r="D3711" s="4" t="s">
        <v>125</v>
      </c>
      <c r="E3711" s="4" t="s">
        <v>104</v>
      </c>
      <c r="F3711" s="14" t="s">
        <v>572</v>
      </c>
      <c r="G3711" s="5">
        <v>1545.4</v>
      </c>
      <c r="H3711" s="5">
        <v>1545.4</v>
      </c>
      <c r="I3711" s="5">
        <v>1545.4</v>
      </c>
      <c r="J3711" s="5"/>
      <c r="K3711" s="19"/>
    </row>
    <row r="3712" spans="1:11" s="3" customFormat="1" x14ac:dyDescent="0.25">
      <c r="A3712" s="7" t="s">
        <v>749</v>
      </c>
      <c r="B3712" s="7" t="s">
        <v>165</v>
      </c>
      <c r="C3712" s="7"/>
      <c r="D3712" s="7"/>
      <c r="E3712" s="7"/>
      <c r="F3712" s="28" t="s">
        <v>524</v>
      </c>
      <c r="G3712" s="8">
        <f t="shared" ref="G3712:I3717" si="2662">G3713</f>
        <v>317</v>
      </c>
      <c r="H3712" s="8">
        <f t="shared" si="2662"/>
        <v>317</v>
      </c>
      <c r="I3712" s="8">
        <f t="shared" si="2662"/>
        <v>317</v>
      </c>
      <c r="J3712" s="8">
        <f t="shared" ref="J3712:J3717" si="2663">J3713</f>
        <v>0</v>
      </c>
      <c r="K3712" s="17"/>
    </row>
    <row r="3713" spans="1:11" s="10" customFormat="1" x14ac:dyDescent="0.25">
      <c r="A3713" s="9" t="s">
        <v>749</v>
      </c>
      <c r="B3713" s="9" t="s">
        <v>165</v>
      </c>
      <c r="C3713" s="9" t="s">
        <v>81</v>
      </c>
      <c r="D3713" s="9"/>
      <c r="E3713" s="9"/>
      <c r="F3713" s="13" t="s">
        <v>553</v>
      </c>
      <c r="G3713" s="11">
        <f t="shared" si="2662"/>
        <v>317</v>
      </c>
      <c r="H3713" s="11">
        <f t="shared" si="2662"/>
        <v>317</v>
      </c>
      <c r="I3713" s="11">
        <f t="shared" si="2662"/>
        <v>317</v>
      </c>
      <c r="J3713" s="11">
        <f t="shared" si="2663"/>
        <v>0</v>
      </c>
      <c r="K3713" s="18"/>
    </row>
    <row r="3714" spans="1:11" ht="47.25" x14ac:dyDescent="0.25">
      <c r="A3714" s="4" t="s">
        <v>749</v>
      </c>
      <c r="B3714" s="4" t="s">
        <v>165</v>
      </c>
      <c r="C3714" s="4" t="s">
        <v>81</v>
      </c>
      <c r="D3714" s="4" t="s">
        <v>115</v>
      </c>
      <c r="E3714" s="4"/>
      <c r="F3714" s="14" t="s">
        <v>1199</v>
      </c>
      <c r="G3714" s="5">
        <f t="shared" si="2662"/>
        <v>317</v>
      </c>
      <c r="H3714" s="5">
        <f t="shared" si="2662"/>
        <v>317</v>
      </c>
      <c r="I3714" s="5">
        <f t="shared" si="2662"/>
        <v>317</v>
      </c>
      <c r="J3714" s="5">
        <f t="shared" si="2663"/>
        <v>0</v>
      </c>
      <c r="K3714" s="19"/>
    </row>
    <row r="3715" spans="1:11" ht="63" x14ac:dyDescent="0.25">
      <c r="A3715" s="4" t="s">
        <v>749</v>
      </c>
      <c r="B3715" s="4" t="s">
        <v>165</v>
      </c>
      <c r="C3715" s="4" t="s">
        <v>81</v>
      </c>
      <c r="D3715" s="4" t="s">
        <v>163</v>
      </c>
      <c r="E3715" s="4"/>
      <c r="F3715" s="14" t="s">
        <v>1200</v>
      </c>
      <c r="G3715" s="5">
        <f t="shared" si="2662"/>
        <v>317</v>
      </c>
      <c r="H3715" s="5">
        <f t="shared" si="2662"/>
        <v>317</v>
      </c>
      <c r="I3715" s="5">
        <f t="shared" si="2662"/>
        <v>317</v>
      </c>
      <c r="J3715" s="5">
        <f t="shared" si="2663"/>
        <v>0</v>
      </c>
      <c r="K3715" s="19"/>
    </row>
    <row r="3716" spans="1:11" ht="47.25" x14ac:dyDescent="0.25">
      <c r="A3716" s="4" t="s">
        <v>749</v>
      </c>
      <c r="B3716" s="4" t="s">
        <v>165</v>
      </c>
      <c r="C3716" s="4" t="s">
        <v>81</v>
      </c>
      <c r="D3716" s="4" t="s">
        <v>167</v>
      </c>
      <c r="E3716" s="4"/>
      <c r="F3716" s="14" t="s">
        <v>1201</v>
      </c>
      <c r="G3716" s="5">
        <f t="shared" si="2662"/>
        <v>317</v>
      </c>
      <c r="H3716" s="5">
        <f t="shared" si="2662"/>
        <v>317</v>
      </c>
      <c r="I3716" s="5">
        <f t="shared" si="2662"/>
        <v>317</v>
      </c>
      <c r="J3716" s="5">
        <f t="shared" si="2663"/>
        <v>0</v>
      </c>
      <c r="K3716" s="19"/>
    </row>
    <row r="3717" spans="1:11" ht="47.25" x14ac:dyDescent="0.25">
      <c r="A3717" s="4" t="s">
        <v>749</v>
      </c>
      <c r="B3717" s="4" t="s">
        <v>165</v>
      </c>
      <c r="C3717" s="4" t="s">
        <v>81</v>
      </c>
      <c r="D3717" s="4" t="s">
        <v>166</v>
      </c>
      <c r="E3717" s="4"/>
      <c r="F3717" s="14" t="s">
        <v>625</v>
      </c>
      <c r="G3717" s="5">
        <f t="shared" si="2662"/>
        <v>317</v>
      </c>
      <c r="H3717" s="5">
        <f t="shared" si="2662"/>
        <v>317</v>
      </c>
      <c r="I3717" s="5">
        <f t="shared" si="2662"/>
        <v>317</v>
      </c>
      <c r="J3717" s="5">
        <f t="shared" si="2663"/>
        <v>0</v>
      </c>
      <c r="K3717" s="19"/>
    </row>
    <row r="3718" spans="1:11" ht="31.5" x14ac:dyDescent="0.25">
      <c r="A3718" s="4" t="s">
        <v>749</v>
      </c>
      <c r="B3718" s="4" t="s">
        <v>165</v>
      </c>
      <c r="C3718" s="4" t="s">
        <v>81</v>
      </c>
      <c r="D3718" s="4" t="s">
        <v>166</v>
      </c>
      <c r="E3718" s="4" t="s">
        <v>92</v>
      </c>
      <c r="F3718" s="14" t="s">
        <v>570</v>
      </c>
      <c r="G3718" s="5">
        <f t="shared" ref="G3718:I3718" si="2664">G3719+G3720</f>
        <v>317</v>
      </c>
      <c r="H3718" s="5">
        <f t="shared" si="2664"/>
        <v>317</v>
      </c>
      <c r="I3718" s="5">
        <f t="shared" si="2664"/>
        <v>317</v>
      </c>
      <c r="J3718" s="5">
        <f t="shared" ref="J3718" si="2665">J3719+J3720</f>
        <v>0</v>
      </c>
      <c r="K3718" s="19"/>
    </row>
    <row r="3719" spans="1:11" x14ac:dyDescent="0.25">
      <c r="A3719" s="4" t="s">
        <v>749</v>
      </c>
      <c r="B3719" s="4" t="s">
        <v>165</v>
      </c>
      <c r="C3719" s="4" t="s">
        <v>81</v>
      </c>
      <c r="D3719" s="4" t="s">
        <v>166</v>
      </c>
      <c r="E3719" s="4" t="s">
        <v>126</v>
      </c>
      <c r="F3719" s="14" t="s">
        <v>571</v>
      </c>
      <c r="G3719" s="5">
        <f>45.2+60.3</f>
        <v>105.5</v>
      </c>
      <c r="H3719" s="5">
        <f t="shared" ref="H3719:I3719" si="2666">45.2+60.3</f>
        <v>105.5</v>
      </c>
      <c r="I3719" s="5">
        <f t="shared" si="2666"/>
        <v>105.5</v>
      </c>
      <c r="J3719" s="5"/>
      <c r="K3719" s="19"/>
    </row>
    <row r="3720" spans="1:11" x14ac:dyDescent="0.25">
      <c r="A3720" s="4" t="s">
        <v>749</v>
      </c>
      <c r="B3720" s="4" t="s">
        <v>165</v>
      </c>
      <c r="C3720" s="4" t="s">
        <v>81</v>
      </c>
      <c r="D3720" s="4" t="s">
        <v>166</v>
      </c>
      <c r="E3720" s="4" t="s">
        <v>104</v>
      </c>
      <c r="F3720" s="14" t="s">
        <v>572</v>
      </c>
      <c r="G3720" s="5">
        <f>90.4+121.1</f>
        <v>211.5</v>
      </c>
      <c r="H3720" s="5">
        <f t="shared" ref="H3720:I3720" si="2667">90.4+121.1</f>
        <v>211.5</v>
      </c>
      <c r="I3720" s="5">
        <f t="shared" si="2667"/>
        <v>211.5</v>
      </c>
      <c r="J3720" s="5"/>
      <c r="K3720" s="19"/>
    </row>
    <row r="3721" spans="1:11" s="3" customFormat="1" x14ac:dyDescent="0.25">
      <c r="A3721" s="7" t="s">
        <v>749</v>
      </c>
      <c r="B3721" s="7" t="s">
        <v>41</v>
      </c>
      <c r="C3721" s="7"/>
      <c r="D3721" s="7"/>
      <c r="E3721" s="7"/>
      <c r="F3721" s="28" t="s">
        <v>946</v>
      </c>
      <c r="G3721" s="8">
        <f>G3722+G3773+G3794+G3804</f>
        <v>872189.9</v>
      </c>
      <c r="H3721" s="8">
        <f>H3722+H3773+H3794+H3804</f>
        <v>911027.19999999995</v>
      </c>
      <c r="I3721" s="8">
        <f>I3722+I3773+I3794+I3804</f>
        <v>948668.3</v>
      </c>
      <c r="J3721" s="8">
        <f>J3722+J3773+J3794+J3804</f>
        <v>0</v>
      </c>
      <c r="K3721" s="17"/>
    </row>
    <row r="3722" spans="1:11" s="10" customFormat="1" x14ac:dyDescent="0.25">
      <c r="A3722" s="9" t="s">
        <v>749</v>
      </c>
      <c r="B3722" s="9" t="s">
        <v>41</v>
      </c>
      <c r="C3722" s="9" t="s">
        <v>9</v>
      </c>
      <c r="D3722" s="9"/>
      <c r="E3722" s="9"/>
      <c r="F3722" s="13" t="s">
        <v>777</v>
      </c>
      <c r="G3722" s="11">
        <f>G3723+G3766</f>
        <v>706783</v>
      </c>
      <c r="H3722" s="11">
        <f t="shared" ref="H3722:J3722" si="2668">H3723+H3766</f>
        <v>749393.99999999988</v>
      </c>
      <c r="I3722" s="11">
        <f t="shared" si="2668"/>
        <v>787035.1</v>
      </c>
      <c r="J3722" s="11">
        <f t="shared" si="2668"/>
        <v>0</v>
      </c>
      <c r="K3722" s="18"/>
    </row>
    <row r="3723" spans="1:11" ht="31.5" x14ac:dyDescent="0.25">
      <c r="A3723" s="4" t="s">
        <v>749</v>
      </c>
      <c r="B3723" s="4" t="s">
        <v>41</v>
      </c>
      <c r="C3723" s="4" t="s">
        <v>9</v>
      </c>
      <c r="D3723" s="4" t="s">
        <v>671</v>
      </c>
      <c r="E3723" s="4"/>
      <c r="F3723" s="14" t="s">
        <v>1188</v>
      </c>
      <c r="G3723" s="5">
        <f>G3724+G3751</f>
        <v>705299.1</v>
      </c>
      <c r="H3723" s="5">
        <f>H3724+H3751</f>
        <v>747910.09999999986</v>
      </c>
      <c r="I3723" s="5">
        <f>I3724+I3751</f>
        <v>785551.2</v>
      </c>
      <c r="J3723" s="5">
        <f>J3724+J3751</f>
        <v>0</v>
      </c>
      <c r="K3723" s="19"/>
    </row>
    <row r="3724" spans="1:11" ht="31.5" x14ac:dyDescent="0.25">
      <c r="A3724" s="4" t="s">
        <v>749</v>
      </c>
      <c r="B3724" s="4" t="s">
        <v>41</v>
      </c>
      <c r="C3724" s="4" t="s">
        <v>9</v>
      </c>
      <c r="D3724" s="4" t="s">
        <v>672</v>
      </c>
      <c r="E3724" s="4"/>
      <c r="F3724" s="14" t="s">
        <v>1189</v>
      </c>
      <c r="G3724" s="5">
        <f>G3725+G3734+G3746</f>
        <v>586042.4</v>
      </c>
      <c r="H3724" s="5">
        <f t="shared" ref="H3724:J3724" si="2669">H3725+H3734+H3746</f>
        <v>631622.39999999991</v>
      </c>
      <c r="I3724" s="5">
        <f t="shared" si="2669"/>
        <v>669263.5</v>
      </c>
      <c r="J3724" s="5">
        <f t="shared" si="2669"/>
        <v>0</v>
      </c>
      <c r="K3724" s="19"/>
    </row>
    <row r="3725" spans="1:11" ht="63" x14ac:dyDescent="0.25">
      <c r="A3725" s="4" t="s">
        <v>749</v>
      </c>
      <c r="B3725" s="4" t="s">
        <v>41</v>
      </c>
      <c r="C3725" s="4" t="s">
        <v>9</v>
      </c>
      <c r="D3725" s="4" t="s">
        <v>758</v>
      </c>
      <c r="E3725" s="4"/>
      <c r="F3725" s="14" t="s">
        <v>1191</v>
      </c>
      <c r="G3725" s="5">
        <f t="shared" ref="G3725:I3725" si="2670">G3726+G3730</f>
        <v>12274.9</v>
      </c>
      <c r="H3725" s="5">
        <f t="shared" si="2670"/>
        <v>61251.200000000004</v>
      </c>
      <c r="I3725" s="5">
        <f t="shared" si="2670"/>
        <v>98892.3</v>
      </c>
      <c r="J3725" s="5">
        <f t="shared" ref="J3725" si="2671">J3726+J3730</f>
        <v>0</v>
      </c>
      <c r="K3725" s="19"/>
    </row>
    <row r="3726" spans="1:11" ht="31.5" x14ac:dyDescent="0.25">
      <c r="A3726" s="4" t="s">
        <v>749</v>
      </c>
      <c r="B3726" s="4" t="s">
        <v>41</v>
      </c>
      <c r="C3726" s="4" t="s">
        <v>9</v>
      </c>
      <c r="D3726" s="4" t="s">
        <v>750</v>
      </c>
      <c r="E3726" s="4"/>
      <c r="F3726" s="14" t="s">
        <v>612</v>
      </c>
      <c r="G3726" s="5">
        <f t="shared" ref="G3726:I3726" si="2672">G3727</f>
        <v>733.4</v>
      </c>
      <c r="H3726" s="5">
        <f t="shared" si="2672"/>
        <v>733.4</v>
      </c>
      <c r="I3726" s="5">
        <f t="shared" si="2672"/>
        <v>733.4</v>
      </c>
      <c r="J3726" s="5">
        <f t="shared" ref="J3726" si="2673">J3727</f>
        <v>0</v>
      </c>
      <c r="K3726" s="19"/>
    </row>
    <row r="3727" spans="1:11" ht="31.5" x14ac:dyDescent="0.25">
      <c r="A3727" s="4" t="s">
        <v>749</v>
      </c>
      <c r="B3727" s="4" t="s">
        <v>41</v>
      </c>
      <c r="C3727" s="4" t="s">
        <v>9</v>
      </c>
      <c r="D3727" s="4" t="s">
        <v>750</v>
      </c>
      <c r="E3727" s="4" t="s">
        <v>92</v>
      </c>
      <c r="F3727" s="14" t="s">
        <v>570</v>
      </c>
      <c r="G3727" s="5">
        <f t="shared" ref="G3727:I3727" si="2674">G3728+G3729</f>
        <v>733.4</v>
      </c>
      <c r="H3727" s="5">
        <f t="shared" si="2674"/>
        <v>733.4</v>
      </c>
      <c r="I3727" s="5">
        <f t="shared" si="2674"/>
        <v>733.4</v>
      </c>
      <c r="J3727" s="5">
        <f t="shared" ref="J3727" si="2675">J3728+J3729</f>
        <v>0</v>
      </c>
      <c r="K3727" s="19"/>
    </row>
    <row r="3728" spans="1:11" x14ac:dyDescent="0.25">
      <c r="A3728" s="4" t="s">
        <v>749</v>
      </c>
      <c r="B3728" s="4" t="s">
        <v>41</v>
      </c>
      <c r="C3728" s="4" t="s">
        <v>9</v>
      </c>
      <c r="D3728" s="4" t="s">
        <v>750</v>
      </c>
      <c r="E3728" s="4" t="s">
        <v>126</v>
      </c>
      <c r="F3728" s="14" t="s">
        <v>571</v>
      </c>
      <c r="G3728" s="5">
        <v>186.1</v>
      </c>
      <c r="H3728" s="5">
        <v>186.1</v>
      </c>
      <c r="I3728" s="5">
        <v>186.1</v>
      </c>
      <c r="J3728" s="5"/>
      <c r="K3728" s="19"/>
    </row>
    <row r="3729" spans="1:11" x14ac:dyDescent="0.25">
      <c r="A3729" s="4" t="s">
        <v>749</v>
      </c>
      <c r="B3729" s="4" t="s">
        <v>41</v>
      </c>
      <c r="C3729" s="4" t="s">
        <v>9</v>
      </c>
      <c r="D3729" s="4" t="s">
        <v>750</v>
      </c>
      <c r="E3729" s="4" t="s">
        <v>104</v>
      </c>
      <c r="F3729" s="14" t="s">
        <v>572</v>
      </c>
      <c r="G3729" s="5">
        <v>547.29999999999995</v>
      </c>
      <c r="H3729" s="5">
        <v>547.29999999999995</v>
      </c>
      <c r="I3729" s="5">
        <v>547.29999999999995</v>
      </c>
      <c r="J3729" s="5"/>
      <c r="K3729" s="19"/>
    </row>
    <row r="3730" spans="1:11" ht="47.25" x14ac:dyDescent="0.25">
      <c r="A3730" s="4" t="s">
        <v>749</v>
      </c>
      <c r="B3730" s="4" t="s">
        <v>41</v>
      </c>
      <c r="C3730" s="4" t="s">
        <v>9</v>
      </c>
      <c r="D3730" s="4" t="s">
        <v>751</v>
      </c>
      <c r="E3730" s="4"/>
      <c r="F3730" s="14" t="s">
        <v>785</v>
      </c>
      <c r="G3730" s="5">
        <f t="shared" ref="G3730:I3730" si="2676">G3731</f>
        <v>11541.5</v>
      </c>
      <c r="H3730" s="5">
        <f t="shared" si="2676"/>
        <v>60517.8</v>
      </c>
      <c r="I3730" s="5">
        <f t="shared" si="2676"/>
        <v>98158.900000000009</v>
      </c>
      <c r="J3730" s="5">
        <f t="shared" ref="J3730" si="2677">J3731</f>
        <v>0</v>
      </c>
      <c r="K3730" s="19"/>
    </row>
    <row r="3731" spans="1:11" ht="31.5" x14ac:dyDescent="0.25">
      <c r="A3731" s="4" t="s">
        <v>749</v>
      </c>
      <c r="B3731" s="4" t="s">
        <v>41</v>
      </c>
      <c r="C3731" s="4" t="s">
        <v>9</v>
      </c>
      <c r="D3731" s="4" t="s">
        <v>751</v>
      </c>
      <c r="E3731" s="4" t="s">
        <v>92</v>
      </c>
      <c r="F3731" s="14" t="s">
        <v>570</v>
      </c>
      <c r="G3731" s="5">
        <f t="shared" ref="G3731:I3731" si="2678">G3732+G3733</f>
        <v>11541.5</v>
      </c>
      <c r="H3731" s="5">
        <f t="shared" si="2678"/>
        <v>60517.8</v>
      </c>
      <c r="I3731" s="5">
        <f t="shared" si="2678"/>
        <v>98158.900000000009</v>
      </c>
      <c r="J3731" s="5">
        <f t="shared" ref="J3731" si="2679">J3732+J3733</f>
        <v>0</v>
      </c>
      <c r="K3731" s="19"/>
    </row>
    <row r="3732" spans="1:11" x14ac:dyDescent="0.25">
      <c r="A3732" s="4" t="s">
        <v>749</v>
      </c>
      <c r="B3732" s="4" t="s">
        <v>41</v>
      </c>
      <c r="C3732" s="4" t="s">
        <v>9</v>
      </c>
      <c r="D3732" s="4" t="s">
        <v>751</v>
      </c>
      <c r="E3732" s="4" t="s">
        <v>126</v>
      </c>
      <c r="F3732" s="14" t="s">
        <v>571</v>
      </c>
      <c r="G3732" s="5">
        <v>935.4</v>
      </c>
      <c r="H3732" s="5">
        <v>30412.6</v>
      </c>
      <c r="I3732" s="5">
        <v>11945.3</v>
      </c>
      <c r="J3732" s="5"/>
      <c r="K3732" s="19"/>
    </row>
    <row r="3733" spans="1:11" x14ac:dyDescent="0.25">
      <c r="A3733" s="4" t="s">
        <v>749</v>
      </c>
      <c r="B3733" s="4" t="s">
        <v>41</v>
      </c>
      <c r="C3733" s="4" t="s">
        <v>9</v>
      </c>
      <c r="D3733" s="4" t="s">
        <v>751</v>
      </c>
      <c r="E3733" s="4" t="s">
        <v>104</v>
      </c>
      <c r="F3733" s="14" t="s">
        <v>572</v>
      </c>
      <c r="G3733" s="5">
        <v>10606.1</v>
      </c>
      <c r="H3733" s="5">
        <v>30105.200000000001</v>
      </c>
      <c r="I3733" s="5">
        <v>86213.6</v>
      </c>
      <c r="J3733" s="5"/>
      <c r="K3733" s="19"/>
    </row>
    <row r="3734" spans="1:11" ht="47.25" x14ac:dyDescent="0.25">
      <c r="A3734" s="4" t="s">
        <v>749</v>
      </c>
      <c r="B3734" s="4" t="s">
        <v>41</v>
      </c>
      <c r="C3734" s="4" t="s">
        <v>9</v>
      </c>
      <c r="D3734" s="4" t="s">
        <v>748</v>
      </c>
      <c r="E3734" s="4"/>
      <c r="F3734" s="14" t="s">
        <v>1192</v>
      </c>
      <c r="G3734" s="5">
        <f>G3735+G3739+G3743</f>
        <v>547669.6</v>
      </c>
      <c r="H3734" s="5">
        <f t="shared" ref="H3734:J3734" si="2680">H3735+H3739+H3743</f>
        <v>544717.19999999995</v>
      </c>
      <c r="I3734" s="5">
        <f t="shared" si="2680"/>
        <v>544717.19999999995</v>
      </c>
      <c r="J3734" s="5">
        <f t="shared" si="2680"/>
        <v>0</v>
      </c>
      <c r="K3734" s="19"/>
    </row>
    <row r="3735" spans="1:11" ht="47.25" x14ac:dyDescent="0.25">
      <c r="A3735" s="4" t="s">
        <v>749</v>
      </c>
      <c r="B3735" s="4" t="s">
        <v>41</v>
      </c>
      <c r="C3735" s="4" t="s">
        <v>9</v>
      </c>
      <c r="D3735" s="4" t="s">
        <v>747</v>
      </c>
      <c r="E3735" s="4"/>
      <c r="F3735" s="14" t="s">
        <v>594</v>
      </c>
      <c r="G3735" s="5">
        <f t="shared" ref="G3735:I3735" si="2681">G3736</f>
        <v>505777</v>
      </c>
      <c r="H3735" s="5">
        <f t="shared" si="2681"/>
        <v>502824.6</v>
      </c>
      <c r="I3735" s="5">
        <f t="shared" si="2681"/>
        <v>502824.6</v>
      </c>
      <c r="J3735" s="5">
        <f t="shared" ref="J3735" si="2682">J3736</f>
        <v>0</v>
      </c>
      <c r="K3735" s="19"/>
    </row>
    <row r="3736" spans="1:11" ht="31.5" x14ac:dyDescent="0.25">
      <c r="A3736" s="4" t="s">
        <v>749</v>
      </c>
      <c r="B3736" s="4" t="s">
        <v>41</v>
      </c>
      <c r="C3736" s="4" t="s">
        <v>9</v>
      </c>
      <c r="D3736" s="4" t="s">
        <v>747</v>
      </c>
      <c r="E3736" s="4" t="s">
        <v>92</v>
      </c>
      <c r="F3736" s="14" t="s">
        <v>570</v>
      </c>
      <c r="G3736" s="5">
        <f t="shared" ref="G3736:I3736" si="2683">G3737+G3738</f>
        <v>505777</v>
      </c>
      <c r="H3736" s="5">
        <f t="shared" si="2683"/>
        <v>502824.6</v>
      </c>
      <c r="I3736" s="5">
        <f t="shared" si="2683"/>
        <v>502824.6</v>
      </c>
      <c r="J3736" s="5">
        <f t="shared" ref="J3736" si="2684">J3737+J3738</f>
        <v>0</v>
      </c>
      <c r="K3736" s="19"/>
    </row>
    <row r="3737" spans="1:11" x14ac:dyDescent="0.25">
      <c r="A3737" s="4" t="s">
        <v>749</v>
      </c>
      <c r="B3737" s="4" t="s">
        <v>41</v>
      </c>
      <c r="C3737" s="4" t="s">
        <v>9</v>
      </c>
      <c r="D3737" s="4" t="s">
        <v>747</v>
      </c>
      <c r="E3737" s="4" t="s">
        <v>126</v>
      </c>
      <c r="F3737" s="14" t="s">
        <v>571</v>
      </c>
      <c r="G3737" s="5">
        <v>176346.1</v>
      </c>
      <c r="H3737" s="5">
        <v>175781.3</v>
      </c>
      <c r="I3737" s="5">
        <v>175781.3</v>
      </c>
      <c r="J3737" s="5"/>
      <c r="K3737" s="19"/>
    </row>
    <row r="3738" spans="1:11" x14ac:dyDescent="0.25">
      <c r="A3738" s="4" t="s">
        <v>749</v>
      </c>
      <c r="B3738" s="4" t="s">
        <v>41</v>
      </c>
      <c r="C3738" s="4" t="s">
        <v>9</v>
      </c>
      <c r="D3738" s="4" t="s">
        <v>747</v>
      </c>
      <c r="E3738" s="4" t="s">
        <v>104</v>
      </c>
      <c r="F3738" s="14" t="s">
        <v>572</v>
      </c>
      <c r="G3738" s="5">
        <v>329430.90000000002</v>
      </c>
      <c r="H3738" s="5">
        <v>327043.3</v>
      </c>
      <c r="I3738" s="5">
        <v>327043.3</v>
      </c>
      <c r="J3738" s="5"/>
      <c r="K3738" s="19"/>
    </row>
    <row r="3739" spans="1:11" ht="47.25" x14ac:dyDescent="0.25">
      <c r="A3739" s="4" t="s">
        <v>749</v>
      </c>
      <c r="B3739" s="4" t="s">
        <v>41</v>
      </c>
      <c r="C3739" s="4" t="s">
        <v>9</v>
      </c>
      <c r="D3739" s="4" t="s">
        <v>752</v>
      </c>
      <c r="E3739" s="4"/>
      <c r="F3739" s="14" t="s">
        <v>787</v>
      </c>
      <c r="G3739" s="5">
        <f t="shared" ref="G3739:I3739" si="2685">G3740</f>
        <v>34978.400000000001</v>
      </c>
      <c r="H3739" s="5">
        <f t="shared" si="2685"/>
        <v>34978.400000000001</v>
      </c>
      <c r="I3739" s="5">
        <f t="shared" si="2685"/>
        <v>34978.400000000001</v>
      </c>
      <c r="J3739" s="5">
        <f t="shared" ref="J3739" si="2686">J3740</f>
        <v>0</v>
      </c>
      <c r="K3739" s="19"/>
    </row>
    <row r="3740" spans="1:11" ht="31.5" x14ac:dyDescent="0.25">
      <c r="A3740" s="4" t="s">
        <v>749</v>
      </c>
      <c r="B3740" s="4" t="s">
        <v>41</v>
      </c>
      <c r="C3740" s="4" t="s">
        <v>9</v>
      </c>
      <c r="D3740" s="4" t="s">
        <v>752</v>
      </c>
      <c r="E3740" s="4" t="s">
        <v>92</v>
      </c>
      <c r="F3740" s="14" t="s">
        <v>570</v>
      </c>
      <c r="G3740" s="5">
        <f t="shared" ref="G3740:I3740" si="2687">G3741+G3742</f>
        <v>34978.400000000001</v>
      </c>
      <c r="H3740" s="5">
        <f t="shared" si="2687"/>
        <v>34978.400000000001</v>
      </c>
      <c r="I3740" s="5">
        <f t="shared" si="2687"/>
        <v>34978.400000000001</v>
      </c>
      <c r="J3740" s="5">
        <f t="shared" ref="J3740" si="2688">J3741+J3742</f>
        <v>0</v>
      </c>
      <c r="K3740" s="19"/>
    </row>
    <row r="3741" spans="1:11" x14ac:dyDescent="0.25">
      <c r="A3741" s="4" t="s">
        <v>749</v>
      </c>
      <c r="B3741" s="4" t="s">
        <v>41</v>
      </c>
      <c r="C3741" s="4" t="s">
        <v>9</v>
      </c>
      <c r="D3741" s="4" t="s">
        <v>752</v>
      </c>
      <c r="E3741" s="4" t="s">
        <v>126</v>
      </c>
      <c r="F3741" s="14" t="s">
        <v>571</v>
      </c>
      <c r="G3741" s="5">
        <v>4369.8999999999996</v>
      </c>
      <c r="H3741" s="5">
        <v>4369.8999999999996</v>
      </c>
      <c r="I3741" s="5">
        <v>4369.8999999999996</v>
      </c>
      <c r="J3741" s="5"/>
      <c r="K3741" s="19"/>
    </row>
    <row r="3742" spans="1:11" x14ac:dyDescent="0.25">
      <c r="A3742" s="4" t="s">
        <v>749</v>
      </c>
      <c r="B3742" s="4" t="s">
        <v>41</v>
      </c>
      <c r="C3742" s="4" t="s">
        <v>9</v>
      </c>
      <c r="D3742" s="4" t="s">
        <v>752</v>
      </c>
      <c r="E3742" s="4" t="s">
        <v>104</v>
      </c>
      <c r="F3742" s="14" t="s">
        <v>572</v>
      </c>
      <c r="G3742" s="5">
        <v>30608.5</v>
      </c>
      <c r="H3742" s="5">
        <v>30608.5</v>
      </c>
      <c r="I3742" s="5">
        <v>30608.5</v>
      </c>
      <c r="J3742" s="5"/>
      <c r="K3742" s="19"/>
    </row>
    <row r="3743" spans="1:11" ht="31.5" x14ac:dyDescent="0.25">
      <c r="A3743" s="4" t="s">
        <v>749</v>
      </c>
      <c r="B3743" s="4" t="s">
        <v>41</v>
      </c>
      <c r="C3743" s="4" t="s">
        <v>9</v>
      </c>
      <c r="D3743" s="4" t="s">
        <v>753</v>
      </c>
      <c r="E3743" s="4"/>
      <c r="F3743" s="14" t="s">
        <v>788</v>
      </c>
      <c r="G3743" s="5">
        <f t="shared" ref="G3743:I3744" si="2689">G3744</f>
        <v>6914.2</v>
      </c>
      <c r="H3743" s="5">
        <f t="shared" si="2689"/>
        <v>6914.2</v>
      </c>
      <c r="I3743" s="5">
        <f t="shared" si="2689"/>
        <v>6914.2</v>
      </c>
      <c r="J3743" s="5">
        <f t="shared" ref="J3743:J3744" si="2690">J3744</f>
        <v>0</v>
      </c>
      <c r="K3743" s="19"/>
    </row>
    <row r="3744" spans="1:11" ht="31.5" x14ac:dyDescent="0.25">
      <c r="A3744" s="4" t="s">
        <v>749</v>
      </c>
      <c r="B3744" s="4" t="s">
        <v>41</v>
      </c>
      <c r="C3744" s="4" t="s">
        <v>9</v>
      </c>
      <c r="D3744" s="4" t="s">
        <v>753</v>
      </c>
      <c r="E3744" s="4" t="s">
        <v>92</v>
      </c>
      <c r="F3744" s="14" t="s">
        <v>570</v>
      </c>
      <c r="G3744" s="5">
        <f t="shared" si="2689"/>
        <v>6914.2</v>
      </c>
      <c r="H3744" s="5">
        <f t="shared" si="2689"/>
        <v>6914.2</v>
      </c>
      <c r="I3744" s="5">
        <f t="shared" si="2689"/>
        <v>6914.2</v>
      </c>
      <c r="J3744" s="5">
        <f t="shared" si="2690"/>
        <v>0</v>
      </c>
      <c r="K3744" s="19"/>
    </row>
    <row r="3745" spans="1:11" x14ac:dyDescent="0.25">
      <c r="A3745" s="4" t="s">
        <v>749</v>
      </c>
      <c r="B3745" s="4" t="s">
        <v>41</v>
      </c>
      <c r="C3745" s="4" t="s">
        <v>9</v>
      </c>
      <c r="D3745" s="4" t="s">
        <v>753</v>
      </c>
      <c r="E3745" s="4" t="s">
        <v>104</v>
      </c>
      <c r="F3745" s="14" t="s">
        <v>572</v>
      </c>
      <c r="G3745" s="5">
        <v>6914.2</v>
      </c>
      <c r="H3745" s="5">
        <v>6914.2</v>
      </c>
      <c r="I3745" s="5">
        <v>6914.2</v>
      </c>
      <c r="J3745" s="5"/>
      <c r="K3745" s="19"/>
    </row>
    <row r="3746" spans="1:11" ht="47.25" x14ac:dyDescent="0.25">
      <c r="A3746" s="4" t="s">
        <v>749</v>
      </c>
      <c r="B3746" s="4" t="s">
        <v>41</v>
      </c>
      <c r="C3746" s="4" t="s">
        <v>9</v>
      </c>
      <c r="D3746" s="4" t="s">
        <v>759</v>
      </c>
      <c r="E3746" s="4"/>
      <c r="F3746" s="14" t="s">
        <v>1193</v>
      </c>
      <c r="G3746" s="5">
        <f>G3747</f>
        <v>26097.9</v>
      </c>
      <c r="H3746" s="5">
        <f t="shared" ref="H3746:J3746" si="2691">H3747</f>
        <v>25654</v>
      </c>
      <c r="I3746" s="5">
        <f t="shared" si="2691"/>
        <v>25654</v>
      </c>
      <c r="J3746" s="5">
        <f t="shared" si="2691"/>
        <v>0</v>
      </c>
      <c r="K3746" s="19"/>
    </row>
    <row r="3747" spans="1:11" ht="47.25" x14ac:dyDescent="0.25">
      <c r="A3747" s="4" t="s">
        <v>749</v>
      </c>
      <c r="B3747" s="4" t="s">
        <v>41</v>
      </c>
      <c r="C3747" s="4" t="s">
        <v>9</v>
      </c>
      <c r="D3747" s="4" t="s">
        <v>754</v>
      </c>
      <c r="E3747" s="4"/>
      <c r="F3747" s="14" t="s">
        <v>594</v>
      </c>
      <c r="G3747" s="5">
        <f t="shared" ref="G3747:I3747" si="2692">G3748</f>
        <v>26097.9</v>
      </c>
      <c r="H3747" s="5">
        <f t="shared" si="2692"/>
        <v>25654</v>
      </c>
      <c r="I3747" s="5">
        <f t="shared" si="2692"/>
        <v>25654</v>
      </c>
      <c r="J3747" s="5">
        <f t="shared" ref="J3747" si="2693">J3748</f>
        <v>0</v>
      </c>
      <c r="K3747" s="19"/>
    </row>
    <row r="3748" spans="1:11" ht="31.5" x14ac:dyDescent="0.25">
      <c r="A3748" s="4" t="s">
        <v>749</v>
      </c>
      <c r="B3748" s="4" t="s">
        <v>41</v>
      </c>
      <c r="C3748" s="4" t="s">
        <v>9</v>
      </c>
      <c r="D3748" s="4" t="s">
        <v>754</v>
      </c>
      <c r="E3748" s="4" t="s">
        <v>92</v>
      </c>
      <c r="F3748" s="14" t="s">
        <v>570</v>
      </c>
      <c r="G3748" s="5">
        <f>G3750+G3749</f>
        <v>26097.9</v>
      </c>
      <c r="H3748" s="5">
        <f t="shared" ref="H3748:J3748" si="2694">H3750+H3749</f>
        <v>25654</v>
      </c>
      <c r="I3748" s="5">
        <f t="shared" si="2694"/>
        <v>25654</v>
      </c>
      <c r="J3748" s="5">
        <f t="shared" si="2694"/>
        <v>0</v>
      </c>
      <c r="K3748" s="19"/>
    </row>
    <row r="3749" spans="1:11" x14ac:dyDescent="0.25">
      <c r="A3749" s="4" t="s">
        <v>749</v>
      </c>
      <c r="B3749" s="4" t="s">
        <v>41</v>
      </c>
      <c r="C3749" s="4" t="s">
        <v>9</v>
      </c>
      <c r="D3749" s="4" t="s">
        <v>754</v>
      </c>
      <c r="E3749" s="4" t="s">
        <v>126</v>
      </c>
      <c r="F3749" s="14" t="s">
        <v>571</v>
      </c>
      <c r="G3749" s="5">
        <v>4159.8999999999996</v>
      </c>
      <c r="H3749" s="5">
        <v>4142</v>
      </c>
      <c r="I3749" s="5">
        <v>4142</v>
      </c>
      <c r="J3749" s="5"/>
      <c r="K3749" s="19"/>
    </row>
    <row r="3750" spans="1:11" x14ac:dyDescent="0.25">
      <c r="A3750" s="4" t="s">
        <v>749</v>
      </c>
      <c r="B3750" s="4" t="s">
        <v>41</v>
      </c>
      <c r="C3750" s="4" t="s">
        <v>9</v>
      </c>
      <c r="D3750" s="4" t="s">
        <v>754</v>
      </c>
      <c r="E3750" s="4" t="s">
        <v>104</v>
      </c>
      <c r="F3750" s="14" t="s">
        <v>572</v>
      </c>
      <c r="G3750" s="5">
        <v>21938</v>
      </c>
      <c r="H3750" s="5">
        <v>21512</v>
      </c>
      <c r="I3750" s="5">
        <v>21512</v>
      </c>
      <c r="J3750" s="5"/>
      <c r="K3750" s="19"/>
    </row>
    <row r="3751" spans="1:11" ht="31.5" x14ac:dyDescent="0.25">
      <c r="A3751" s="4" t="s">
        <v>749</v>
      </c>
      <c r="B3751" s="4" t="s">
        <v>41</v>
      </c>
      <c r="C3751" s="4" t="s">
        <v>9</v>
      </c>
      <c r="D3751" s="4" t="s">
        <v>675</v>
      </c>
      <c r="E3751" s="4"/>
      <c r="F3751" s="14" t="s">
        <v>1194</v>
      </c>
      <c r="G3751" s="5">
        <f t="shared" ref="G3751:I3751" si="2695">G3752</f>
        <v>119256.7</v>
      </c>
      <c r="H3751" s="5">
        <f t="shared" si="2695"/>
        <v>116287.7</v>
      </c>
      <c r="I3751" s="5">
        <f t="shared" si="2695"/>
        <v>116287.7</v>
      </c>
      <c r="J3751" s="5">
        <f t="shared" ref="J3751" si="2696">J3752</f>
        <v>0</v>
      </c>
      <c r="K3751" s="19"/>
    </row>
    <row r="3752" spans="1:11" ht="31.5" x14ac:dyDescent="0.25">
      <c r="A3752" s="4" t="s">
        <v>749</v>
      </c>
      <c r="B3752" s="4" t="s">
        <v>41</v>
      </c>
      <c r="C3752" s="4" t="s">
        <v>9</v>
      </c>
      <c r="D3752" s="4" t="s">
        <v>760</v>
      </c>
      <c r="E3752" s="4"/>
      <c r="F3752" s="14" t="s">
        <v>1196</v>
      </c>
      <c r="G3752" s="5">
        <f>G3756+G3760+G3753</f>
        <v>119256.7</v>
      </c>
      <c r="H3752" s="5">
        <f t="shared" ref="H3752:J3752" si="2697">H3756+H3760+H3753</f>
        <v>116287.7</v>
      </c>
      <c r="I3752" s="5">
        <f t="shared" si="2697"/>
        <v>116287.7</v>
      </c>
      <c r="J3752" s="5">
        <f t="shared" si="2697"/>
        <v>0</v>
      </c>
      <c r="K3752" s="19"/>
    </row>
    <row r="3753" spans="1:11" ht="47.25" x14ac:dyDescent="0.25">
      <c r="A3753" s="4" t="s">
        <v>749</v>
      </c>
      <c r="B3753" s="4" t="s">
        <v>41</v>
      </c>
      <c r="C3753" s="4" t="s">
        <v>9</v>
      </c>
      <c r="D3753" s="4" t="s">
        <v>962</v>
      </c>
      <c r="E3753" s="4"/>
      <c r="F3753" s="14" t="s">
        <v>1197</v>
      </c>
      <c r="G3753" s="5">
        <f t="shared" ref="G3753:I3754" si="2698">G3754</f>
        <v>8152</v>
      </c>
      <c r="H3753" s="5">
        <f t="shared" si="2698"/>
        <v>8152</v>
      </c>
      <c r="I3753" s="5">
        <f t="shared" si="2698"/>
        <v>8152</v>
      </c>
      <c r="J3753" s="5">
        <f t="shared" ref="J3753:J3754" si="2699">J3754</f>
        <v>0</v>
      </c>
      <c r="K3753" s="19"/>
    </row>
    <row r="3754" spans="1:11" ht="31.5" x14ac:dyDescent="0.25">
      <c r="A3754" s="4" t="s">
        <v>749</v>
      </c>
      <c r="B3754" s="4" t="s">
        <v>41</v>
      </c>
      <c r="C3754" s="4" t="s">
        <v>9</v>
      </c>
      <c r="D3754" s="4" t="s">
        <v>962</v>
      </c>
      <c r="E3754" s="4" t="s">
        <v>92</v>
      </c>
      <c r="F3754" s="14" t="s">
        <v>570</v>
      </c>
      <c r="G3754" s="5">
        <f t="shared" si="2698"/>
        <v>8152</v>
      </c>
      <c r="H3754" s="5">
        <f t="shared" si="2698"/>
        <v>8152</v>
      </c>
      <c r="I3754" s="5">
        <f t="shared" si="2698"/>
        <v>8152</v>
      </c>
      <c r="J3754" s="5">
        <f t="shared" si="2699"/>
        <v>0</v>
      </c>
      <c r="K3754" s="19"/>
    </row>
    <row r="3755" spans="1:11" x14ac:dyDescent="0.25">
      <c r="A3755" s="4" t="s">
        <v>749</v>
      </c>
      <c r="B3755" s="4" t="s">
        <v>41</v>
      </c>
      <c r="C3755" s="4" t="s">
        <v>9</v>
      </c>
      <c r="D3755" s="4" t="s">
        <v>962</v>
      </c>
      <c r="E3755" s="4" t="s">
        <v>104</v>
      </c>
      <c r="F3755" s="14" t="s">
        <v>572</v>
      </c>
      <c r="G3755" s="5">
        <v>8152</v>
      </c>
      <c r="H3755" s="5">
        <v>8152</v>
      </c>
      <c r="I3755" s="5">
        <v>8152</v>
      </c>
      <c r="J3755" s="5"/>
      <c r="K3755" s="19"/>
    </row>
    <row r="3756" spans="1:11" ht="47.25" x14ac:dyDescent="0.25">
      <c r="A3756" s="4" t="s">
        <v>749</v>
      </c>
      <c r="B3756" s="4" t="s">
        <v>41</v>
      </c>
      <c r="C3756" s="4" t="s">
        <v>9</v>
      </c>
      <c r="D3756" s="4" t="s">
        <v>755</v>
      </c>
      <c r="E3756" s="4"/>
      <c r="F3756" s="14" t="s">
        <v>594</v>
      </c>
      <c r="G3756" s="5">
        <f t="shared" ref="G3756:I3756" si="2700">G3757</f>
        <v>101074.2</v>
      </c>
      <c r="H3756" s="5">
        <f t="shared" si="2700"/>
        <v>98105.2</v>
      </c>
      <c r="I3756" s="5">
        <f t="shared" si="2700"/>
        <v>98105.2</v>
      </c>
      <c r="J3756" s="5">
        <f t="shared" ref="J3756" si="2701">J3757</f>
        <v>0</v>
      </c>
      <c r="K3756" s="19"/>
    </row>
    <row r="3757" spans="1:11" ht="31.5" x14ac:dyDescent="0.25">
      <c r="A3757" s="4" t="s">
        <v>749</v>
      </c>
      <c r="B3757" s="4" t="s">
        <v>41</v>
      </c>
      <c r="C3757" s="4" t="s">
        <v>9</v>
      </c>
      <c r="D3757" s="4" t="s">
        <v>755</v>
      </c>
      <c r="E3757" s="4" t="s">
        <v>92</v>
      </c>
      <c r="F3757" s="14" t="s">
        <v>570</v>
      </c>
      <c r="G3757" s="5">
        <f t="shared" ref="G3757:I3757" si="2702">G3758+G3759</f>
        <v>101074.2</v>
      </c>
      <c r="H3757" s="5">
        <f t="shared" si="2702"/>
        <v>98105.2</v>
      </c>
      <c r="I3757" s="5">
        <f t="shared" si="2702"/>
        <v>98105.2</v>
      </c>
      <c r="J3757" s="5">
        <f t="shared" ref="J3757" si="2703">J3758+J3759</f>
        <v>0</v>
      </c>
      <c r="K3757" s="19"/>
    </row>
    <row r="3758" spans="1:11" x14ac:dyDescent="0.25">
      <c r="A3758" s="4" t="s">
        <v>749</v>
      </c>
      <c r="B3758" s="4" t="s">
        <v>41</v>
      </c>
      <c r="C3758" s="4" t="s">
        <v>9</v>
      </c>
      <c r="D3758" s="4" t="s">
        <v>755</v>
      </c>
      <c r="E3758" s="4" t="s">
        <v>126</v>
      </c>
      <c r="F3758" s="14" t="s">
        <v>571</v>
      </c>
      <c r="G3758" s="5">
        <v>30041.200000000001</v>
      </c>
      <c r="H3758" s="5">
        <v>29796.7</v>
      </c>
      <c r="I3758" s="5">
        <v>29796.7</v>
      </c>
      <c r="J3758" s="5"/>
      <c r="K3758" s="19"/>
    </row>
    <row r="3759" spans="1:11" x14ac:dyDescent="0.25">
      <c r="A3759" s="4" t="s">
        <v>749</v>
      </c>
      <c r="B3759" s="4" t="s">
        <v>41</v>
      </c>
      <c r="C3759" s="4" t="s">
        <v>9</v>
      </c>
      <c r="D3759" s="4" t="s">
        <v>755</v>
      </c>
      <c r="E3759" s="4" t="s">
        <v>104</v>
      </c>
      <c r="F3759" s="14" t="s">
        <v>572</v>
      </c>
      <c r="G3759" s="5">
        <v>71033</v>
      </c>
      <c r="H3759" s="5">
        <v>68308.5</v>
      </c>
      <c r="I3759" s="5">
        <v>68308.5</v>
      </c>
      <c r="J3759" s="5"/>
      <c r="K3759" s="19"/>
    </row>
    <row r="3760" spans="1:11" x14ac:dyDescent="0.25">
      <c r="A3760" s="4" t="s">
        <v>749</v>
      </c>
      <c r="B3760" s="4" t="s">
        <v>41</v>
      </c>
      <c r="C3760" s="4" t="s">
        <v>9</v>
      </c>
      <c r="D3760" s="4" t="s">
        <v>756</v>
      </c>
      <c r="E3760" s="4"/>
      <c r="F3760" s="14" t="s">
        <v>790</v>
      </c>
      <c r="G3760" s="5">
        <f t="shared" ref="G3760:I3760" si="2704">G3763+G3761</f>
        <v>10030.5</v>
      </c>
      <c r="H3760" s="5">
        <f t="shared" si="2704"/>
        <v>10030.5</v>
      </c>
      <c r="I3760" s="5">
        <f t="shared" si="2704"/>
        <v>10030.5</v>
      </c>
      <c r="J3760" s="5">
        <f t="shared" ref="J3760" si="2705">J3763+J3761</f>
        <v>0</v>
      </c>
      <c r="K3760" s="19"/>
    </row>
    <row r="3761" spans="1:11" ht="31.5" x14ac:dyDescent="0.25">
      <c r="A3761" s="4" t="s">
        <v>749</v>
      </c>
      <c r="B3761" s="4" t="s">
        <v>41</v>
      </c>
      <c r="C3761" s="4" t="s">
        <v>9</v>
      </c>
      <c r="D3761" s="4" t="s">
        <v>756</v>
      </c>
      <c r="E3761" s="4" t="s">
        <v>15</v>
      </c>
      <c r="F3761" s="14" t="s">
        <v>560</v>
      </c>
      <c r="G3761" s="5">
        <f t="shared" ref="G3761:I3761" si="2706">G3762</f>
        <v>669.59999999999991</v>
      </c>
      <c r="H3761" s="5">
        <f t="shared" si="2706"/>
        <v>669.59999999999991</v>
      </c>
      <c r="I3761" s="5">
        <f t="shared" si="2706"/>
        <v>669.59999999999991</v>
      </c>
      <c r="J3761" s="5">
        <f t="shared" ref="J3761" si="2707">J3762</f>
        <v>0</v>
      </c>
      <c r="K3761" s="19"/>
    </row>
    <row r="3762" spans="1:11" ht="31.5" x14ac:dyDescent="0.25">
      <c r="A3762" s="4" t="s">
        <v>749</v>
      </c>
      <c r="B3762" s="4" t="s">
        <v>41</v>
      </c>
      <c r="C3762" s="4" t="s">
        <v>9</v>
      </c>
      <c r="D3762" s="4" t="s">
        <v>756</v>
      </c>
      <c r="E3762" s="4" t="s">
        <v>16</v>
      </c>
      <c r="F3762" s="14" t="s">
        <v>561</v>
      </c>
      <c r="G3762" s="5">
        <f>47.8+621.8</f>
        <v>669.59999999999991</v>
      </c>
      <c r="H3762" s="5">
        <f>47.8+621.8</f>
        <v>669.59999999999991</v>
      </c>
      <c r="I3762" s="5">
        <f>47.8+621.8</f>
        <v>669.59999999999991</v>
      </c>
      <c r="J3762" s="5"/>
      <c r="K3762" s="19"/>
    </row>
    <row r="3763" spans="1:11" ht="31.5" x14ac:dyDescent="0.25">
      <c r="A3763" s="4" t="s">
        <v>749</v>
      </c>
      <c r="B3763" s="4" t="s">
        <v>41</v>
      </c>
      <c r="C3763" s="4" t="s">
        <v>9</v>
      </c>
      <c r="D3763" s="4" t="s">
        <v>756</v>
      </c>
      <c r="E3763" s="4" t="s">
        <v>92</v>
      </c>
      <c r="F3763" s="14" t="s">
        <v>570</v>
      </c>
      <c r="G3763" s="5">
        <f t="shared" ref="G3763:I3763" si="2708">G3764+G3765</f>
        <v>9360.9</v>
      </c>
      <c r="H3763" s="5">
        <f t="shared" si="2708"/>
        <v>9360.9</v>
      </c>
      <c r="I3763" s="5">
        <f t="shared" si="2708"/>
        <v>9360.9</v>
      </c>
      <c r="J3763" s="5">
        <f t="shared" ref="J3763" si="2709">J3764+J3765</f>
        <v>0</v>
      </c>
      <c r="K3763" s="19"/>
    </row>
    <row r="3764" spans="1:11" x14ac:dyDescent="0.25">
      <c r="A3764" s="4" t="s">
        <v>749</v>
      </c>
      <c r="B3764" s="4" t="s">
        <v>41</v>
      </c>
      <c r="C3764" s="4" t="s">
        <v>9</v>
      </c>
      <c r="D3764" s="4" t="s">
        <v>756</v>
      </c>
      <c r="E3764" s="4" t="s">
        <v>126</v>
      </c>
      <c r="F3764" s="14" t="s">
        <v>571</v>
      </c>
      <c r="G3764" s="5">
        <f>2402.6+168</f>
        <v>2570.6</v>
      </c>
      <c r="H3764" s="5">
        <f>2402.6+168</f>
        <v>2570.6</v>
      </c>
      <c r="I3764" s="5">
        <f>2402.6+168</f>
        <v>2570.6</v>
      </c>
      <c r="J3764" s="5"/>
      <c r="K3764" s="19"/>
    </row>
    <row r="3765" spans="1:11" x14ac:dyDescent="0.25">
      <c r="A3765" s="4" t="s">
        <v>749</v>
      </c>
      <c r="B3765" s="4" t="s">
        <v>41</v>
      </c>
      <c r="C3765" s="4" t="s">
        <v>9</v>
      </c>
      <c r="D3765" s="4" t="s">
        <v>756</v>
      </c>
      <c r="E3765" s="4" t="s">
        <v>104</v>
      </c>
      <c r="F3765" s="14" t="s">
        <v>572</v>
      </c>
      <c r="G3765" s="5">
        <f>17246.6-10456.3</f>
        <v>6790.2999999999993</v>
      </c>
      <c r="H3765" s="5">
        <f>17246.6-10456.3</f>
        <v>6790.2999999999993</v>
      </c>
      <c r="I3765" s="5">
        <f>17246.6-10456.3</f>
        <v>6790.2999999999993</v>
      </c>
      <c r="J3765" s="5"/>
      <c r="K3765" s="19"/>
    </row>
    <row r="3766" spans="1:11" ht="47.25" x14ac:dyDescent="0.25">
      <c r="A3766" s="4" t="s">
        <v>749</v>
      </c>
      <c r="B3766" s="4" t="s">
        <v>41</v>
      </c>
      <c r="C3766" s="4" t="s">
        <v>9</v>
      </c>
      <c r="D3766" s="4" t="s">
        <v>115</v>
      </c>
      <c r="E3766" s="4"/>
      <c r="F3766" s="14" t="s">
        <v>1199</v>
      </c>
      <c r="G3766" s="5">
        <f t="shared" ref="G3766:I3769" si="2710">G3767</f>
        <v>1483.9</v>
      </c>
      <c r="H3766" s="5">
        <f t="shared" si="2710"/>
        <v>1483.9</v>
      </c>
      <c r="I3766" s="5">
        <f t="shared" si="2710"/>
        <v>1483.9</v>
      </c>
      <c r="J3766" s="5">
        <f t="shared" ref="J3766:J3769" si="2711">J3767</f>
        <v>0</v>
      </c>
      <c r="K3766" s="19"/>
    </row>
    <row r="3767" spans="1:11" ht="31.5" x14ac:dyDescent="0.25">
      <c r="A3767" s="4" t="s">
        <v>749</v>
      </c>
      <c r="B3767" s="4" t="s">
        <v>41</v>
      </c>
      <c r="C3767" s="4" t="s">
        <v>9</v>
      </c>
      <c r="D3767" s="4" t="s">
        <v>116</v>
      </c>
      <c r="E3767" s="4"/>
      <c r="F3767" s="14" t="s">
        <v>1205</v>
      </c>
      <c r="G3767" s="5">
        <f t="shared" si="2710"/>
        <v>1483.9</v>
      </c>
      <c r="H3767" s="5">
        <f t="shared" si="2710"/>
        <v>1483.9</v>
      </c>
      <c r="I3767" s="5">
        <f t="shared" si="2710"/>
        <v>1483.9</v>
      </c>
      <c r="J3767" s="5">
        <f t="shared" si="2711"/>
        <v>0</v>
      </c>
      <c r="K3767" s="19"/>
    </row>
    <row r="3768" spans="1:11" ht="78.75" x14ac:dyDescent="0.25">
      <c r="A3768" s="4" t="s">
        <v>749</v>
      </c>
      <c r="B3768" s="4" t="s">
        <v>41</v>
      </c>
      <c r="C3768" s="4" t="s">
        <v>9</v>
      </c>
      <c r="D3768" s="4" t="s">
        <v>117</v>
      </c>
      <c r="E3768" s="4"/>
      <c r="F3768" s="14" t="s">
        <v>1206</v>
      </c>
      <c r="G3768" s="5">
        <f t="shared" si="2710"/>
        <v>1483.9</v>
      </c>
      <c r="H3768" s="5">
        <f t="shared" si="2710"/>
        <v>1483.9</v>
      </c>
      <c r="I3768" s="5">
        <f t="shared" si="2710"/>
        <v>1483.9</v>
      </c>
      <c r="J3768" s="5">
        <f t="shared" si="2711"/>
        <v>0</v>
      </c>
      <c r="K3768" s="19"/>
    </row>
    <row r="3769" spans="1:11" ht="31.5" x14ac:dyDescent="0.25">
      <c r="A3769" s="4" t="s">
        <v>749</v>
      </c>
      <c r="B3769" s="4" t="s">
        <v>41</v>
      </c>
      <c r="C3769" s="4" t="s">
        <v>9</v>
      </c>
      <c r="D3769" s="4" t="s">
        <v>109</v>
      </c>
      <c r="E3769" s="4"/>
      <c r="F3769" s="14" t="s">
        <v>900</v>
      </c>
      <c r="G3769" s="5">
        <f t="shared" si="2710"/>
        <v>1483.9</v>
      </c>
      <c r="H3769" s="5">
        <f t="shared" si="2710"/>
        <v>1483.9</v>
      </c>
      <c r="I3769" s="5">
        <f t="shared" si="2710"/>
        <v>1483.9</v>
      </c>
      <c r="J3769" s="5">
        <f t="shared" si="2711"/>
        <v>0</v>
      </c>
      <c r="K3769" s="19"/>
    </row>
    <row r="3770" spans="1:11" ht="31.5" x14ac:dyDescent="0.25">
      <c r="A3770" s="4" t="s">
        <v>749</v>
      </c>
      <c r="B3770" s="4" t="s">
        <v>41</v>
      </c>
      <c r="C3770" s="4" t="s">
        <v>9</v>
      </c>
      <c r="D3770" s="4" t="s">
        <v>109</v>
      </c>
      <c r="E3770" s="4" t="s">
        <v>92</v>
      </c>
      <c r="F3770" s="14" t="s">
        <v>570</v>
      </c>
      <c r="G3770" s="5">
        <f t="shared" ref="G3770:I3770" si="2712">G3771+G3772</f>
        <v>1483.9</v>
      </c>
      <c r="H3770" s="5">
        <f t="shared" si="2712"/>
        <v>1483.9</v>
      </c>
      <c r="I3770" s="5">
        <f t="shared" si="2712"/>
        <v>1483.9</v>
      </c>
      <c r="J3770" s="5">
        <f t="shared" ref="J3770" si="2713">J3771+J3772</f>
        <v>0</v>
      </c>
      <c r="K3770" s="19"/>
    </row>
    <row r="3771" spans="1:11" x14ac:dyDescent="0.25">
      <c r="A3771" s="4" t="s">
        <v>749</v>
      </c>
      <c r="B3771" s="4" t="s">
        <v>41</v>
      </c>
      <c r="C3771" s="4" t="s">
        <v>9</v>
      </c>
      <c r="D3771" s="4" t="s">
        <v>109</v>
      </c>
      <c r="E3771" s="4" t="s">
        <v>126</v>
      </c>
      <c r="F3771" s="14" t="s">
        <v>571</v>
      </c>
      <c r="G3771" s="5">
        <v>1483.9</v>
      </c>
      <c r="H3771" s="5">
        <v>0</v>
      </c>
      <c r="I3771" s="5">
        <v>0</v>
      </c>
      <c r="J3771" s="5"/>
      <c r="K3771" s="19"/>
    </row>
    <row r="3772" spans="1:11" x14ac:dyDescent="0.25">
      <c r="A3772" s="4" t="s">
        <v>749</v>
      </c>
      <c r="B3772" s="4" t="s">
        <v>41</v>
      </c>
      <c r="C3772" s="4" t="s">
        <v>9</v>
      </c>
      <c r="D3772" s="4" t="s">
        <v>109</v>
      </c>
      <c r="E3772" s="4" t="s">
        <v>104</v>
      </c>
      <c r="F3772" s="14" t="s">
        <v>572</v>
      </c>
      <c r="G3772" s="5">
        <v>0</v>
      </c>
      <c r="H3772" s="5">
        <v>1483.9</v>
      </c>
      <c r="I3772" s="5">
        <v>1483.9</v>
      </c>
      <c r="J3772" s="5"/>
      <c r="K3772" s="19"/>
    </row>
    <row r="3773" spans="1:11" s="10" customFormat="1" x14ac:dyDescent="0.25">
      <c r="A3773" s="9" t="s">
        <v>749</v>
      </c>
      <c r="B3773" s="9" t="s">
        <v>41</v>
      </c>
      <c r="C3773" s="9" t="s">
        <v>169</v>
      </c>
      <c r="D3773" s="9"/>
      <c r="E3773" s="9"/>
      <c r="F3773" s="13" t="s">
        <v>778</v>
      </c>
      <c r="G3773" s="11">
        <f t="shared" ref="G3773:I3773" si="2714">G3774</f>
        <v>29830.800000000003</v>
      </c>
      <c r="H3773" s="11">
        <f t="shared" si="2714"/>
        <v>29830.800000000003</v>
      </c>
      <c r="I3773" s="11">
        <f t="shared" si="2714"/>
        <v>29830.800000000003</v>
      </c>
      <c r="J3773" s="11">
        <f t="shared" ref="J3773" si="2715">J3774</f>
        <v>0</v>
      </c>
      <c r="K3773" s="18"/>
    </row>
    <row r="3774" spans="1:11" ht="31.5" x14ac:dyDescent="0.25">
      <c r="A3774" s="4" t="s">
        <v>749</v>
      </c>
      <c r="B3774" s="4" t="s">
        <v>41</v>
      </c>
      <c r="C3774" s="4" t="s">
        <v>169</v>
      </c>
      <c r="D3774" s="4" t="s">
        <v>671</v>
      </c>
      <c r="E3774" s="4"/>
      <c r="F3774" s="14" t="s">
        <v>1188</v>
      </c>
      <c r="G3774" s="5">
        <f>G3775+G3783</f>
        <v>29830.800000000003</v>
      </c>
      <c r="H3774" s="5">
        <f>H3775+H3783</f>
        <v>29830.800000000003</v>
      </c>
      <c r="I3774" s="5">
        <f>I3775+I3783</f>
        <v>29830.800000000003</v>
      </c>
      <c r="J3774" s="5">
        <f>J3775+J3783</f>
        <v>0</v>
      </c>
      <c r="K3774" s="19"/>
    </row>
    <row r="3775" spans="1:11" ht="31.5" x14ac:dyDescent="0.25">
      <c r="A3775" s="4" t="s">
        <v>749</v>
      </c>
      <c r="B3775" s="4" t="s">
        <v>41</v>
      </c>
      <c r="C3775" s="4" t="s">
        <v>169</v>
      </c>
      <c r="D3775" s="4" t="s">
        <v>672</v>
      </c>
      <c r="E3775" s="4"/>
      <c r="F3775" s="14" t="s">
        <v>1189</v>
      </c>
      <c r="G3775" s="5">
        <f>G3776</f>
        <v>14270.900000000001</v>
      </c>
      <c r="H3775" s="5">
        <f t="shared" ref="H3775:J3775" si="2716">H3776</f>
        <v>14270.900000000001</v>
      </c>
      <c r="I3775" s="5">
        <f t="shared" si="2716"/>
        <v>14270.900000000001</v>
      </c>
      <c r="J3775" s="5">
        <f t="shared" si="2716"/>
        <v>0</v>
      </c>
      <c r="K3775" s="19"/>
    </row>
    <row r="3776" spans="1:11" ht="63" x14ac:dyDescent="0.25">
      <c r="A3776" s="4" t="s">
        <v>749</v>
      </c>
      <c r="B3776" s="4" t="s">
        <v>41</v>
      </c>
      <c r="C3776" s="4" t="s">
        <v>169</v>
      </c>
      <c r="D3776" s="4" t="s">
        <v>758</v>
      </c>
      <c r="E3776" s="4"/>
      <c r="F3776" s="14" t="s">
        <v>1191</v>
      </c>
      <c r="G3776" s="5">
        <f>G3780+G3777</f>
        <v>14270.900000000001</v>
      </c>
      <c r="H3776" s="5">
        <f t="shared" ref="H3776:J3776" si="2717">H3780+H3777</f>
        <v>14270.900000000001</v>
      </c>
      <c r="I3776" s="5">
        <f t="shared" si="2717"/>
        <v>14270.900000000001</v>
      </c>
      <c r="J3776" s="5">
        <f t="shared" si="2717"/>
        <v>0</v>
      </c>
      <c r="K3776" s="19"/>
    </row>
    <row r="3777" spans="1:11" ht="47.25" x14ac:dyDescent="0.25">
      <c r="A3777" s="4" t="s">
        <v>749</v>
      </c>
      <c r="B3777" s="4" t="s">
        <v>41</v>
      </c>
      <c r="C3777" s="4" t="s">
        <v>169</v>
      </c>
      <c r="D3777" s="4" t="s">
        <v>751</v>
      </c>
      <c r="E3777" s="4"/>
      <c r="F3777" s="14" t="s">
        <v>1087</v>
      </c>
      <c r="G3777" s="5">
        <f>G3778</f>
        <v>1458.2</v>
      </c>
      <c r="H3777" s="5">
        <f t="shared" ref="H3777:J3778" si="2718">H3778</f>
        <v>1458.2</v>
      </c>
      <c r="I3777" s="5">
        <f t="shared" si="2718"/>
        <v>1458.2</v>
      </c>
      <c r="J3777" s="5">
        <f t="shared" si="2718"/>
        <v>0</v>
      </c>
      <c r="K3777" s="19"/>
    </row>
    <row r="3778" spans="1:11" ht="31.5" x14ac:dyDescent="0.25">
      <c r="A3778" s="4" t="s">
        <v>749</v>
      </c>
      <c r="B3778" s="4" t="s">
        <v>41</v>
      </c>
      <c r="C3778" s="4" t="s">
        <v>169</v>
      </c>
      <c r="D3778" s="4" t="s">
        <v>751</v>
      </c>
      <c r="E3778" s="4" t="s">
        <v>92</v>
      </c>
      <c r="F3778" s="14" t="s">
        <v>570</v>
      </c>
      <c r="G3778" s="5">
        <f>G3779</f>
        <v>1458.2</v>
      </c>
      <c r="H3778" s="5">
        <f t="shared" si="2718"/>
        <v>1458.2</v>
      </c>
      <c r="I3778" s="5">
        <f t="shared" si="2718"/>
        <v>1458.2</v>
      </c>
      <c r="J3778" s="5">
        <f t="shared" si="2718"/>
        <v>0</v>
      </c>
      <c r="K3778" s="19"/>
    </row>
    <row r="3779" spans="1:11" x14ac:dyDescent="0.25">
      <c r="A3779" s="4" t="s">
        <v>749</v>
      </c>
      <c r="B3779" s="4" t="s">
        <v>41</v>
      </c>
      <c r="C3779" s="4" t="s">
        <v>169</v>
      </c>
      <c r="D3779" s="4" t="s">
        <v>751</v>
      </c>
      <c r="E3779" s="4" t="s">
        <v>104</v>
      </c>
      <c r="F3779" s="14" t="s">
        <v>572</v>
      </c>
      <c r="G3779" s="5">
        <v>1458.2</v>
      </c>
      <c r="H3779" s="5">
        <v>1458.2</v>
      </c>
      <c r="I3779" s="5">
        <v>1458.2</v>
      </c>
      <c r="J3779" s="5"/>
      <c r="K3779" s="19"/>
    </row>
    <row r="3780" spans="1:11" ht="31.5" x14ac:dyDescent="0.25">
      <c r="A3780" s="4" t="s">
        <v>749</v>
      </c>
      <c r="B3780" s="4" t="s">
        <v>41</v>
      </c>
      <c r="C3780" s="4" t="s">
        <v>169</v>
      </c>
      <c r="D3780" s="4" t="s">
        <v>761</v>
      </c>
      <c r="E3780" s="4"/>
      <c r="F3780" s="14" t="s">
        <v>786</v>
      </c>
      <c r="G3780" s="5">
        <f t="shared" ref="G3780:I3781" si="2719">G3781</f>
        <v>12812.7</v>
      </c>
      <c r="H3780" s="5">
        <f t="shared" si="2719"/>
        <v>12812.7</v>
      </c>
      <c r="I3780" s="5">
        <f t="shared" si="2719"/>
        <v>12812.7</v>
      </c>
      <c r="J3780" s="5">
        <f t="shared" ref="J3780:J3781" si="2720">J3781</f>
        <v>0</v>
      </c>
      <c r="K3780" s="19"/>
    </row>
    <row r="3781" spans="1:11" ht="31.5" x14ac:dyDescent="0.25">
      <c r="A3781" s="4" t="s">
        <v>749</v>
      </c>
      <c r="B3781" s="4" t="s">
        <v>41</v>
      </c>
      <c r="C3781" s="4" t="s">
        <v>169</v>
      </c>
      <c r="D3781" s="4" t="s">
        <v>761</v>
      </c>
      <c r="E3781" s="4" t="s">
        <v>92</v>
      </c>
      <c r="F3781" s="14" t="s">
        <v>570</v>
      </c>
      <c r="G3781" s="5">
        <f t="shared" si="2719"/>
        <v>12812.7</v>
      </c>
      <c r="H3781" s="5">
        <f t="shared" si="2719"/>
        <v>12812.7</v>
      </c>
      <c r="I3781" s="5">
        <f t="shared" si="2719"/>
        <v>12812.7</v>
      </c>
      <c r="J3781" s="5">
        <f t="shared" si="2720"/>
        <v>0</v>
      </c>
      <c r="K3781" s="19"/>
    </row>
    <row r="3782" spans="1:11" x14ac:dyDescent="0.25">
      <c r="A3782" s="4" t="s">
        <v>749</v>
      </c>
      <c r="B3782" s="4" t="s">
        <v>41</v>
      </c>
      <c r="C3782" s="4" t="s">
        <v>169</v>
      </c>
      <c r="D3782" s="4" t="s">
        <v>761</v>
      </c>
      <c r="E3782" s="4" t="s">
        <v>104</v>
      </c>
      <c r="F3782" s="14" t="s">
        <v>572</v>
      </c>
      <c r="G3782" s="5">
        <v>12812.7</v>
      </c>
      <c r="H3782" s="5">
        <v>12812.7</v>
      </c>
      <c r="I3782" s="5">
        <v>12812.7</v>
      </c>
      <c r="J3782" s="5"/>
      <c r="K3782" s="19"/>
    </row>
    <row r="3783" spans="1:11" ht="31.5" x14ac:dyDescent="0.25">
      <c r="A3783" s="4" t="s">
        <v>749</v>
      </c>
      <c r="B3783" s="4" t="s">
        <v>41</v>
      </c>
      <c r="C3783" s="4" t="s">
        <v>169</v>
      </c>
      <c r="D3783" s="4" t="s">
        <v>675</v>
      </c>
      <c r="E3783" s="4"/>
      <c r="F3783" s="14" t="s">
        <v>1194</v>
      </c>
      <c r="G3783" s="5">
        <f t="shared" ref="G3783:I3783" si="2721">G3784</f>
        <v>15559.9</v>
      </c>
      <c r="H3783" s="5">
        <f t="shared" si="2721"/>
        <v>15559.9</v>
      </c>
      <c r="I3783" s="5">
        <f t="shared" si="2721"/>
        <v>15559.9</v>
      </c>
      <c r="J3783" s="5">
        <f t="shared" ref="J3783" si="2722">J3784</f>
        <v>0</v>
      </c>
      <c r="K3783" s="19"/>
    </row>
    <row r="3784" spans="1:11" ht="31.5" x14ac:dyDescent="0.25">
      <c r="A3784" s="4" t="s">
        <v>749</v>
      </c>
      <c r="B3784" s="4" t="s">
        <v>41</v>
      </c>
      <c r="C3784" s="4" t="s">
        <v>169</v>
      </c>
      <c r="D3784" s="4" t="s">
        <v>760</v>
      </c>
      <c r="E3784" s="4"/>
      <c r="F3784" s="14" t="s">
        <v>1196</v>
      </c>
      <c r="G3784" s="5">
        <f>G3785+G3788+G3791</f>
        <v>15559.9</v>
      </c>
      <c r="H3784" s="5">
        <f>H3785+H3788+H3791</f>
        <v>15559.9</v>
      </c>
      <c r="I3784" s="5">
        <f>I3785+I3788+I3791</f>
        <v>15559.9</v>
      </c>
      <c r="J3784" s="5">
        <f>J3785+J3788+J3791</f>
        <v>0</v>
      </c>
      <c r="K3784" s="19"/>
    </row>
    <row r="3785" spans="1:11" x14ac:dyDescent="0.25">
      <c r="A3785" s="4" t="s">
        <v>749</v>
      </c>
      <c r="B3785" s="4" t="s">
        <v>41</v>
      </c>
      <c r="C3785" s="4" t="s">
        <v>169</v>
      </c>
      <c r="D3785" s="4" t="s">
        <v>756</v>
      </c>
      <c r="E3785" s="4"/>
      <c r="F3785" s="14" t="s">
        <v>790</v>
      </c>
      <c r="G3785" s="5">
        <f>G3786</f>
        <v>12353.3</v>
      </c>
      <c r="H3785" s="5">
        <f t="shared" ref="H3785:J3785" si="2723">H3786</f>
        <v>12353.3</v>
      </c>
      <c r="I3785" s="5">
        <f t="shared" si="2723"/>
        <v>12353.3</v>
      </c>
      <c r="J3785" s="5">
        <f t="shared" si="2723"/>
        <v>0</v>
      </c>
      <c r="K3785" s="19"/>
    </row>
    <row r="3786" spans="1:11" ht="31.5" x14ac:dyDescent="0.25">
      <c r="A3786" s="4" t="s">
        <v>749</v>
      </c>
      <c r="B3786" s="4" t="s">
        <v>41</v>
      </c>
      <c r="C3786" s="4" t="s">
        <v>169</v>
      </c>
      <c r="D3786" s="4" t="s">
        <v>756</v>
      </c>
      <c r="E3786" s="4" t="s">
        <v>92</v>
      </c>
      <c r="F3786" s="14" t="s">
        <v>570</v>
      </c>
      <c r="G3786" s="5">
        <f>G3787</f>
        <v>12353.3</v>
      </c>
      <c r="H3786" s="5">
        <f t="shared" ref="H3786:J3786" si="2724">H3787</f>
        <v>12353.3</v>
      </c>
      <c r="I3786" s="5">
        <f t="shared" si="2724"/>
        <v>12353.3</v>
      </c>
      <c r="J3786" s="5">
        <f t="shared" si="2724"/>
        <v>0</v>
      </c>
      <c r="K3786" s="19"/>
    </row>
    <row r="3787" spans="1:11" x14ac:dyDescent="0.25">
      <c r="A3787" s="4" t="s">
        <v>749</v>
      </c>
      <c r="B3787" s="4" t="s">
        <v>41</v>
      </c>
      <c r="C3787" s="4" t="s">
        <v>169</v>
      </c>
      <c r="D3787" s="4" t="s">
        <v>756</v>
      </c>
      <c r="E3787" s="4" t="s">
        <v>104</v>
      </c>
      <c r="F3787" s="14" t="s">
        <v>572</v>
      </c>
      <c r="G3787" s="5">
        <f>1896.9+10456.4</f>
        <v>12353.3</v>
      </c>
      <c r="H3787" s="5">
        <f t="shared" ref="H3787:I3787" si="2725">1896.9+10456.4</f>
        <v>12353.3</v>
      </c>
      <c r="I3787" s="5">
        <f t="shared" si="2725"/>
        <v>12353.3</v>
      </c>
      <c r="J3787" s="5"/>
      <c r="K3787" s="19"/>
    </row>
    <row r="3788" spans="1:11" ht="94.5" x14ac:dyDescent="0.25">
      <c r="A3788" s="4" t="s">
        <v>749</v>
      </c>
      <c r="B3788" s="4" t="s">
        <v>41</v>
      </c>
      <c r="C3788" s="4" t="s">
        <v>169</v>
      </c>
      <c r="D3788" s="4" t="s">
        <v>762</v>
      </c>
      <c r="E3788" s="4"/>
      <c r="F3788" s="14" t="s">
        <v>791</v>
      </c>
      <c r="G3788" s="5">
        <f t="shared" ref="G3788:I3789" si="2726">G3789</f>
        <v>806.6</v>
      </c>
      <c r="H3788" s="5">
        <f t="shared" si="2726"/>
        <v>806.6</v>
      </c>
      <c r="I3788" s="5">
        <f t="shared" si="2726"/>
        <v>806.6</v>
      </c>
      <c r="J3788" s="5">
        <f t="shared" ref="J3788:J3789" si="2727">J3789</f>
        <v>0</v>
      </c>
      <c r="K3788" s="19"/>
    </row>
    <row r="3789" spans="1:11" ht="31.5" x14ac:dyDescent="0.25">
      <c r="A3789" s="4" t="s">
        <v>749</v>
      </c>
      <c r="B3789" s="4" t="s">
        <v>41</v>
      </c>
      <c r="C3789" s="4" t="s">
        <v>169</v>
      </c>
      <c r="D3789" s="4" t="s">
        <v>762</v>
      </c>
      <c r="E3789" s="4" t="s">
        <v>92</v>
      </c>
      <c r="F3789" s="14" t="s">
        <v>570</v>
      </c>
      <c r="G3789" s="5">
        <f t="shared" si="2726"/>
        <v>806.6</v>
      </c>
      <c r="H3789" s="5">
        <f t="shared" si="2726"/>
        <v>806.6</v>
      </c>
      <c r="I3789" s="5">
        <f t="shared" si="2726"/>
        <v>806.6</v>
      </c>
      <c r="J3789" s="5">
        <f t="shared" si="2727"/>
        <v>0</v>
      </c>
      <c r="K3789" s="19"/>
    </row>
    <row r="3790" spans="1:11" ht="47.25" x14ac:dyDescent="0.25">
      <c r="A3790" s="4" t="s">
        <v>749</v>
      </c>
      <c r="B3790" s="4" t="s">
        <v>41</v>
      </c>
      <c r="C3790" s="4" t="s">
        <v>169</v>
      </c>
      <c r="D3790" s="4" t="s">
        <v>762</v>
      </c>
      <c r="E3790" s="4" t="s">
        <v>89</v>
      </c>
      <c r="F3790" s="14" t="s">
        <v>573</v>
      </c>
      <c r="G3790" s="5">
        <v>806.6</v>
      </c>
      <c r="H3790" s="5">
        <v>806.6</v>
      </c>
      <c r="I3790" s="5">
        <v>806.6</v>
      </c>
      <c r="J3790" s="5"/>
      <c r="K3790" s="19"/>
    </row>
    <row r="3791" spans="1:11" ht="63" x14ac:dyDescent="0.25">
      <c r="A3791" s="4" t="s">
        <v>749</v>
      </c>
      <c r="B3791" s="4" t="s">
        <v>41</v>
      </c>
      <c r="C3791" s="4" t="s">
        <v>169</v>
      </c>
      <c r="D3791" s="4" t="s">
        <v>757</v>
      </c>
      <c r="E3791" s="4"/>
      <c r="F3791" s="14" t="s">
        <v>1088</v>
      </c>
      <c r="G3791" s="5">
        <f>G3792</f>
        <v>2400</v>
      </c>
      <c r="H3791" s="5">
        <f t="shared" ref="H3791:J3792" si="2728">H3792</f>
        <v>2400</v>
      </c>
      <c r="I3791" s="5">
        <f t="shared" si="2728"/>
        <v>2400</v>
      </c>
      <c r="J3791" s="5">
        <f t="shared" si="2728"/>
        <v>0</v>
      </c>
      <c r="K3791" s="19"/>
    </row>
    <row r="3792" spans="1:11" ht="31.5" x14ac:dyDescent="0.25">
      <c r="A3792" s="4" t="s">
        <v>749</v>
      </c>
      <c r="B3792" s="4" t="s">
        <v>41</v>
      </c>
      <c r="C3792" s="4" t="s">
        <v>169</v>
      </c>
      <c r="D3792" s="4" t="s">
        <v>757</v>
      </c>
      <c r="E3792" s="4" t="s">
        <v>92</v>
      </c>
      <c r="F3792" s="14" t="s">
        <v>570</v>
      </c>
      <c r="G3792" s="5">
        <f>G3793</f>
        <v>2400</v>
      </c>
      <c r="H3792" s="5">
        <f t="shared" si="2728"/>
        <v>2400</v>
      </c>
      <c r="I3792" s="5">
        <f t="shared" si="2728"/>
        <v>2400</v>
      </c>
      <c r="J3792" s="5">
        <f t="shared" si="2728"/>
        <v>0</v>
      </c>
      <c r="K3792" s="19"/>
    </row>
    <row r="3793" spans="1:11" ht="47.25" x14ac:dyDescent="0.25">
      <c r="A3793" s="4" t="s">
        <v>749</v>
      </c>
      <c r="B3793" s="4" t="s">
        <v>41</v>
      </c>
      <c r="C3793" s="4" t="s">
        <v>169</v>
      </c>
      <c r="D3793" s="4" t="s">
        <v>757</v>
      </c>
      <c r="E3793" s="4" t="s">
        <v>89</v>
      </c>
      <c r="F3793" s="14" t="s">
        <v>573</v>
      </c>
      <c r="G3793" s="5">
        <v>2400</v>
      </c>
      <c r="H3793" s="5">
        <v>2400</v>
      </c>
      <c r="I3793" s="5">
        <v>2400</v>
      </c>
      <c r="J3793" s="5"/>
      <c r="K3793" s="19"/>
    </row>
    <row r="3794" spans="1:11" s="10" customFormat="1" x14ac:dyDescent="0.25">
      <c r="A3794" s="9" t="s">
        <v>749</v>
      </c>
      <c r="B3794" s="9" t="s">
        <v>41</v>
      </c>
      <c r="C3794" s="9" t="s">
        <v>81</v>
      </c>
      <c r="D3794" s="9"/>
      <c r="E3794" s="9"/>
      <c r="F3794" s="13" t="s">
        <v>779</v>
      </c>
      <c r="G3794" s="11">
        <f t="shared" ref="G3794:I3796" si="2729">G3795</f>
        <v>81668</v>
      </c>
      <c r="H3794" s="11">
        <f t="shared" si="2729"/>
        <v>81668</v>
      </c>
      <c r="I3794" s="11">
        <f t="shared" si="2729"/>
        <v>81668</v>
      </c>
      <c r="J3794" s="11">
        <f t="shared" ref="J3794:J3796" si="2730">J3795</f>
        <v>0</v>
      </c>
      <c r="K3794" s="18"/>
    </row>
    <row r="3795" spans="1:11" ht="31.5" x14ac:dyDescent="0.25">
      <c r="A3795" s="4" t="s">
        <v>749</v>
      </c>
      <c r="B3795" s="4" t="s">
        <v>41</v>
      </c>
      <c r="C3795" s="4" t="s">
        <v>81</v>
      </c>
      <c r="D3795" s="4" t="s">
        <v>671</v>
      </c>
      <c r="E3795" s="4"/>
      <c r="F3795" s="14" t="s">
        <v>1188</v>
      </c>
      <c r="G3795" s="5">
        <f t="shared" si="2729"/>
        <v>81668</v>
      </c>
      <c r="H3795" s="5">
        <f t="shared" si="2729"/>
        <v>81668</v>
      </c>
      <c r="I3795" s="5">
        <f t="shared" si="2729"/>
        <v>81668</v>
      </c>
      <c r="J3795" s="5">
        <f t="shared" si="2730"/>
        <v>0</v>
      </c>
      <c r="K3795" s="19"/>
    </row>
    <row r="3796" spans="1:11" ht="31.5" x14ac:dyDescent="0.25">
      <c r="A3796" s="4" t="s">
        <v>749</v>
      </c>
      <c r="B3796" s="4" t="s">
        <v>41</v>
      </c>
      <c r="C3796" s="4" t="s">
        <v>81</v>
      </c>
      <c r="D3796" s="4" t="s">
        <v>675</v>
      </c>
      <c r="E3796" s="4"/>
      <c r="F3796" s="14" t="s">
        <v>1194</v>
      </c>
      <c r="G3796" s="5">
        <f t="shared" si="2729"/>
        <v>81668</v>
      </c>
      <c r="H3796" s="5">
        <f t="shared" si="2729"/>
        <v>81668</v>
      </c>
      <c r="I3796" s="5">
        <f t="shared" si="2729"/>
        <v>81668</v>
      </c>
      <c r="J3796" s="5">
        <f t="shared" si="2730"/>
        <v>0</v>
      </c>
      <c r="K3796" s="19"/>
    </row>
    <row r="3797" spans="1:11" ht="31.5" x14ac:dyDescent="0.25">
      <c r="A3797" s="4" t="s">
        <v>749</v>
      </c>
      <c r="B3797" s="4" t="s">
        <v>41</v>
      </c>
      <c r="C3797" s="4" t="s">
        <v>81</v>
      </c>
      <c r="D3797" s="4" t="s">
        <v>760</v>
      </c>
      <c r="E3797" s="4"/>
      <c r="F3797" s="14" t="s">
        <v>1196</v>
      </c>
      <c r="G3797" s="5">
        <f t="shared" ref="G3797:I3797" si="2731">G3798+G3801</f>
        <v>81668</v>
      </c>
      <c r="H3797" s="5">
        <f t="shared" si="2731"/>
        <v>81668</v>
      </c>
      <c r="I3797" s="5">
        <f t="shared" si="2731"/>
        <v>81668</v>
      </c>
      <c r="J3797" s="5">
        <f t="shared" ref="J3797" si="2732">J3798+J3801</f>
        <v>0</v>
      </c>
      <c r="K3797" s="19"/>
    </row>
    <row r="3798" spans="1:11" ht="47.25" x14ac:dyDescent="0.25">
      <c r="A3798" s="4" t="s">
        <v>749</v>
      </c>
      <c r="B3798" s="4" t="s">
        <v>41</v>
      </c>
      <c r="C3798" s="4" t="s">
        <v>81</v>
      </c>
      <c r="D3798" s="4" t="s">
        <v>763</v>
      </c>
      <c r="E3798" s="4"/>
      <c r="F3798" s="14" t="s">
        <v>948</v>
      </c>
      <c r="G3798" s="5">
        <f t="shared" ref="G3798:I3799" si="2733">G3799</f>
        <v>80000</v>
      </c>
      <c r="H3798" s="5">
        <f t="shared" si="2733"/>
        <v>80000</v>
      </c>
      <c r="I3798" s="5">
        <f t="shared" si="2733"/>
        <v>80000</v>
      </c>
      <c r="J3798" s="5">
        <f t="shared" ref="J3798:J3799" si="2734">J3799</f>
        <v>0</v>
      </c>
      <c r="K3798" s="19"/>
    </row>
    <row r="3799" spans="1:11" ht="31.5" x14ac:dyDescent="0.25">
      <c r="A3799" s="4" t="s">
        <v>749</v>
      </c>
      <c r="B3799" s="4" t="s">
        <v>41</v>
      </c>
      <c r="C3799" s="4" t="s">
        <v>81</v>
      </c>
      <c r="D3799" s="4" t="s">
        <v>763</v>
      </c>
      <c r="E3799" s="4" t="s">
        <v>92</v>
      </c>
      <c r="F3799" s="14" t="s">
        <v>570</v>
      </c>
      <c r="G3799" s="5">
        <f t="shared" si="2733"/>
        <v>80000</v>
      </c>
      <c r="H3799" s="5">
        <f t="shared" si="2733"/>
        <v>80000</v>
      </c>
      <c r="I3799" s="5">
        <f t="shared" si="2733"/>
        <v>80000</v>
      </c>
      <c r="J3799" s="5">
        <f t="shared" si="2734"/>
        <v>0</v>
      </c>
      <c r="K3799" s="19"/>
    </row>
    <row r="3800" spans="1:11" ht="47.25" x14ac:dyDescent="0.25">
      <c r="A3800" s="4" t="s">
        <v>749</v>
      </c>
      <c r="B3800" s="4" t="s">
        <v>41</v>
      </c>
      <c r="C3800" s="4" t="s">
        <v>81</v>
      </c>
      <c r="D3800" s="4" t="s">
        <v>763</v>
      </c>
      <c r="E3800" s="4" t="s">
        <v>89</v>
      </c>
      <c r="F3800" s="14" t="s">
        <v>573</v>
      </c>
      <c r="G3800" s="5">
        <v>80000</v>
      </c>
      <c r="H3800" s="5">
        <v>80000</v>
      </c>
      <c r="I3800" s="5">
        <v>80000</v>
      </c>
      <c r="J3800" s="5"/>
      <c r="K3800" s="19"/>
    </row>
    <row r="3801" spans="1:11" ht="31.5" x14ac:dyDescent="0.25">
      <c r="A3801" s="4" t="s">
        <v>749</v>
      </c>
      <c r="B3801" s="4" t="s">
        <v>41</v>
      </c>
      <c r="C3801" s="4" t="s">
        <v>81</v>
      </c>
      <c r="D3801" s="4" t="s">
        <v>764</v>
      </c>
      <c r="E3801" s="4"/>
      <c r="F3801" s="14" t="s">
        <v>1198</v>
      </c>
      <c r="G3801" s="5">
        <f t="shared" ref="G3801:I3802" si="2735">G3802</f>
        <v>1668</v>
      </c>
      <c r="H3801" s="5">
        <f t="shared" si="2735"/>
        <v>1668</v>
      </c>
      <c r="I3801" s="5">
        <f t="shared" si="2735"/>
        <v>1668</v>
      </c>
      <c r="J3801" s="5">
        <f t="shared" ref="J3801:J3802" si="2736">J3802</f>
        <v>0</v>
      </c>
      <c r="K3801" s="19"/>
    </row>
    <row r="3802" spans="1:11" x14ac:dyDescent="0.25">
      <c r="A3802" s="4" t="s">
        <v>749</v>
      </c>
      <c r="B3802" s="4" t="s">
        <v>41</v>
      </c>
      <c r="C3802" s="4" t="s">
        <v>81</v>
      </c>
      <c r="D3802" s="4" t="s">
        <v>764</v>
      </c>
      <c r="E3802" s="4" t="s">
        <v>136</v>
      </c>
      <c r="F3802" s="14" t="s">
        <v>562</v>
      </c>
      <c r="G3802" s="5">
        <f t="shared" si="2735"/>
        <v>1668</v>
      </c>
      <c r="H3802" s="5">
        <f t="shared" si="2735"/>
        <v>1668</v>
      </c>
      <c r="I3802" s="5">
        <f t="shared" si="2735"/>
        <v>1668</v>
      </c>
      <c r="J3802" s="5">
        <f t="shared" si="2736"/>
        <v>0</v>
      </c>
      <c r="K3802" s="19"/>
    </row>
    <row r="3803" spans="1:11" ht="31.5" x14ac:dyDescent="0.25">
      <c r="A3803" s="4" t="s">
        <v>749</v>
      </c>
      <c r="B3803" s="4" t="s">
        <v>41</v>
      </c>
      <c r="C3803" s="4" t="s">
        <v>81</v>
      </c>
      <c r="D3803" s="4" t="s">
        <v>764</v>
      </c>
      <c r="E3803" s="4" t="s">
        <v>740</v>
      </c>
      <c r="F3803" s="14" t="s">
        <v>772</v>
      </c>
      <c r="G3803" s="5">
        <v>1668</v>
      </c>
      <c r="H3803" s="5">
        <v>1668</v>
      </c>
      <c r="I3803" s="5">
        <v>1668</v>
      </c>
      <c r="J3803" s="5"/>
      <c r="K3803" s="19"/>
    </row>
    <row r="3804" spans="1:11" s="10" customFormat="1" ht="31.5" x14ac:dyDescent="0.25">
      <c r="A3804" s="9" t="s">
        <v>749</v>
      </c>
      <c r="B3804" s="9" t="s">
        <v>41</v>
      </c>
      <c r="C3804" s="9" t="s">
        <v>96</v>
      </c>
      <c r="D3804" s="9"/>
      <c r="E3804" s="9"/>
      <c r="F3804" s="13" t="s">
        <v>780</v>
      </c>
      <c r="G3804" s="11">
        <f>G3812+G3805</f>
        <v>53908.1</v>
      </c>
      <c r="H3804" s="11">
        <f>H3812+H3805</f>
        <v>50134.400000000001</v>
      </c>
      <c r="I3804" s="11">
        <f>I3812+I3805</f>
        <v>50134.400000000001</v>
      </c>
      <c r="J3804" s="11">
        <f>J3812+J3805</f>
        <v>0</v>
      </c>
      <c r="K3804" s="18"/>
    </row>
    <row r="3805" spans="1:11" ht="31.5" x14ac:dyDescent="0.25">
      <c r="A3805" s="4" t="s">
        <v>749</v>
      </c>
      <c r="B3805" s="4" t="s">
        <v>41</v>
      </c>
      <c r="C3805" s="4" t="s">
        <v>96</v>
      </c>
      <c r="D3805" s="4" t="s">
        <v>26</v>
      </c>
      <c r="E3805" s="4"/>
      <c r="F3805" s="14" t="s">
        <v>847</v>
      </c>
      <c r="G3805" s="5">
        <f t="shared" ref="G3805:I3806" si="2737">G3806</f>
        <v>42355.5</v>
      </c>
      <c r="H3805" s="5">
        <f t="shared" si="2737"/>
        <v>39652.5</v>
      </c>
      <c r="I3805" s="5">
        <f t="shared" si="2737"/>
        <v>39652.5</v>
      </c>
      <c r="J3805" s="5">
        <f t="shared" ref="J3805:J3806" si="2738">J3806</f>
        <v>0</v>
      </c>
      <c r="K3805" s="19"/>
    </row>
    <row r="3806" spans="1:11" x14ac:dyDescent="0.25">
      <c r="A3806" s="4" t="s">
        <v>749</v>
      </c>
      <c r="B3806" s="4" t="s">
        <v>41</v>
      </c>
      <c r="C3806" s="4" t="s">
        <v>96</v>
      </c>
      <c r="D3806" s="4" t="s">
        <v>46</v>
      </c>
      <c r="E3806" s="4"/>
      <c r="F3806" s="14" t="s">
        <v>926</v>
      </c>
      <c r="G3806" s="5">
        <f>G3807</f>
        <v>42355.5</v>
      </c>
      <c r="H3806" s="5">
        <f t="shared" si="2737"/>
        <v>39652.5</v>
      </c>
      <c r="I3806" s="5">
        <f t="shared" si="2737"/>
        <v>39652.5</v>
      </c>
      <c r="J3806" s="5">
        <f t="shared" si="2738"/>
        <v>0</v>
      </c>
      <c r="K3806" s="19"/>
    </row>
    <row r="3807" spans="1:11" ht="47.25" x14ac:dyDescent="0.25">
      <c r="A3807" s="4" t="s">
        <v>749</v>
      </c>
      <c r="B3807" s="4" t="s">
        <v>41</v>
      </c>
      <c r="C3807" s="4" t="s">
        <v>96</v>
      </c>
      <c r="D3807" s="4" t="s">
        <v>47</v>
      </c>
      <c r="E3807" s="4"/>
      <c r="F3807" s="14" t="s">
        <v>1071</v>
      </c>
      <c r="G3807" s="5">
        <f>G3808+G3810</f>
        <v>42355.5</v>
      </c>
      <c r="H3807" s="5">
        <f t="shared" ref="H3807:J3807" si="2739">H3808+H3810</f>
        <v>39652.5</v>
      </c>
      <c r="I3807" s="5">
        <f t="shared" si="2739"/>
        <v>39652.5</v>
      </c>
      <c r="J3807" s="5">
        <f t="shared" si="2739"/>
        <v>0</v>
      </c>
      <c r="K3807" s="19"/>
    </row>
    <row r="3808" spans="1:11" ht="78.75" x14ac:dyDescent="0.25">
      <c r="A3808" s="4" t="s">
        <v>749</v>
      </c>
      <c r="B3808" s="4" t="s">
        <v>41</v>
      </c>
      <c r="C3808" s="4" t="s">
        <v>96</v>
      </c>
      <c r="D3808" s="4" t="s">
        <v>47</v>
      </c>
      <c r="E3808" s="4" t="s">
        <v>22</v>
      </c>
      <c r="F3808" s="14" t="s">
        <v>557</v>
      </c>
      <c r="G3808" s="5">
        <f>G3809</f>
        <v>35823.699999999997</v>
      </c>
      <c r="H3808" s="5">
        <f t="shared" ref="H3808:J3808" si="2740">H3809</f>
        <v>33122.9</v>
      </c>
      <c r="I3808" s="5">
        <f t="shared" si="2740"/>
        <v>33122.9</v>
      </c>
      <c r="J3808" s="5">
        <f t="shared" si="2740"/>
        <v>0</v>
      </c>
      <c r="K3808" s="19"/>
    </row>
    <row r="3809" spans="1:11" x14ac:dyDescent="0.25">
      <c r="A3809" s="4" t="s">
        <v>749</v>
      </c>
      <c r="B3809" s="4" t="s">
        <v>41</v>
      </c>
      <c r="C3809" s="4" t="s">
        <v>96</v>
      </c>
      <c r="D3809" s="4" t="s">
        <v>47</v>
      </c>
      <c r="E3809" s="4" t="s">
        <v>23</v>
      </c>
      <c r="F3809" s="14" t="s">
        <v>558</v>
      </c>
      <c r="G3809" s="5">
        <v>35823.699999999997</v>
      </c>
      <c r="H3809" s="5">
        <v>33122.9</v>
      </c>
      <c r="I3809" s="5">
        <v>33122.9</v>
      </c>
      <c r="J3809" s="5"/>
      <c r="K3809" s="19"/>
    </row>
    <row r="3810" spans="1:11" ht="31.5" x14ac:dyDescent="0.25">
      <c r="A3810" s="4" t="s">
        <v>749</v>
      </c>
      <c r="B3810" s="4" t="s">
        <v>41</v>
      </c>
      <c r="C3810" s="4" t="s">
        <v>96</v>
      </c>
      <c r="D3810" s="4" t="s">
        <v>47</v>
      </c>
      <c r="E3810" s="4" t="s">
        <v>15</v>
      </c>
      <c r="F3810" s="14" t="s">
        <v>560</v>
      </c>
      <c r="G3810" s="5">
        <f>G3811</f>
        <v>6531.8</v>
      </c>
      <c r="H3810" s="5">
        <f t="shared" ref="H3810:J3810" si="2741">H3811</f>
        <v>6529.6</v>
      </c>
      <c r="I3810" s="5">
        <f t="shared" si="2741"/>
        <v>6529.6</v>
      </c>
      <c r="J3810" s="5">
        <f t="shared" si="2741"/>
        <v>0</v>
      </c>
      <c r="K3810" s="19"/>
    </row>
    <row r="3811" spans="1:11" ht="31.5" x14ac:dyDescent="0.25">
      <c r="A3811" s="4" t="s">
        <v>749</v>
      </c>
      <c r="B3811" s="4" t="s">
        <v>41</v>
      </c>
      <c r="C3811" s="4" t="s">
        <v>96</v>
      </c>
      <c r="D3811" s="4" t="s">
        <v>47</v>
      </c>
      <c r="E3811" s="4" t="s">
        <v>16</v>
      </c>
      <c r="F3811" s="14" t="s">
        <v>561</v>
      </c>
      <c r="G3811" s="5">
        <v>6531.8</v>
      </c>
      <c r="H3811" s="5">
        <v>6529.6</v>
      </c>
      <c r="I3811" s="5">
        <v>6529.6</v>
      </c>
      <c r="J3811" s="5"/>
      <c r="K3811" s="19"/>
    </row>
    <row r="3812" spans="1:11" ht="31.5" x14ac:dyDescent="0.25">
      <c r="A3812" s="4" t="s">
        <v>749</v>
      </c>
      <c r="B3812" s="4" t="s">
        <v>41</v>
      </c>
      <c r="C3812" s="4" t="s">
        <v>96</v>
      </c>
      <c r="D3812" s="4" t="s">
        <v>29</v>
      </c>
      <c r="E3812" s="4"/>
      <c r="F3812" s="14" t="s">
        <v>882</v>
      </c>
      <c r="G3812" s="5">
        <f t="shared" ref="G3812:I3812" si="2742">G3813</f>
        <v>11552.599999999999</v>
      </c>
      <c r="H3812" s="5">
        <f t="shared" si="2742"/>
        <v>10481.9</v>
      </c>
      <c r="I3812" s="5">
        <f t="shared" si="2742"/>
        <v>10481.9</v>
      </c>
      <c r="J3812" s="5">
        <f t="shared" ref="J3812" si="2743">J3813</f>
        <v>0</v>
      </c>
      <c r="K3812" s="19"/>
    </row>
    <row r="3813" spans="1:11" ht="31.5" x14ac:dyDescent="0.25">
      <c r="A3813" s="4" t="s">
        <v>749</v>
      </c>
      <c r="B3813" s="4" t="s">
        <v>41</v>
      </c>
      <c r="C3813" s="4" t="s">
        <v>96</v>
      </c>
      <c r="D3813" s="4" t="s">
        <v>30</v>
      </c>
      <c r="E3813" s="4"/>
      <c r="F3813" s="14" t="s">
        <v>885</v>
      </c>
      <c r="G3813" s="5">
        <f t="shared" ref="G3813:I3813" si="2744">G3814+G3817</f>
        <v>11552.599999999999</v>
      </c>
      <c r="H3813" s="5">
        <f t="shared" si="2744"/>
        <v>10481.9</v>
      </c>
      <c r="I3813" s="5">
        <f t="shared" si="2744"/>
        <v>10481.9</v>
      </c>
      <c r="J3813" s="5">
        <f t="shared" ref="J3813" si="2745">J3814+J3817</f>
        <v>0</v>
      </c>
      <c r="K3813" s="19"/>
    </row>
    <row r="3814" spans="1:11" ht="31.5" x14ac:dyDescent="0.25">
      <c r="A3814" s="4" t="s">
        <v>749</v>
      </c>
      <c r="B3814" s="4" t="s">
        <v>41</v>
      </c>
      <c r="C3814" s="4" t="s">
        <v>96</v>
      </c>
      <c r="D3814" s="4" t="s">
        <v>31</v>
      </c>
      <c r="E3814" s="4"/>
      <c r="F3814" s="14" t="s">
        <v>875</v>
      </c>
      <c r="G3814" s="5">
        <f t="shared" ref="G3814:I3815" si="2746">G3815</f>
        <v>10358.799999999999</v>
      </c>
      <c r="H3814" s="5">
        <f t="shared" si="2746"/>
        <v>9288.1</v>
      </c>
      <c r="I3814" s="5">
        <f t="shared" si="2746"/>
        <v>9288.1</v>
      </c>
      <c r="J3814" s="5">
        <f t="shared" ref="J3814:J3815" si="2747">J3815</f>
        <v>0</v>
      </c>
      <c r="K3814" s="19"/>
    </row>
    <row r="3815" spans="1:11" ht="78.75" x14ac:dyDescent="0.25">
      <c r="A3815" s="4" t="s">
        <v>749</v>
      </c>
      <c r="B3815" s="4" t="s">
        <v>41</v>
      </c>
      <c r="C3815" s="4" t="s">
        <v>96</v>
      </c>
      <c r="D3815" s="4" t="s">
        <v>31</v>
      </c>
      <c r="E3815" s="4" t="s">
        <v>22</v>
      </c>
      <c r="F3815" s="14" t="s">
        <v>557</v>
      </c>
      <c r="G3815" s="5">
        <f t="shared" si="2746"/>
        <v>10358.799999999999</v>
      </c>
      <c r="H3815" s="5">
        <f t="shared" si="2746"/>
        <v>9288.1</v>
      </c>
      <c r="I3815" s="5">
        <f t="shared" si="2746"/>
        <v>9288.1</v>
      </c>
      <c r="J3815" s="5">
        <f t="shared" si="2747"/>
        <v>0</v>
      </c>
      <c r="K3815" s="19"/>
    </row>
    <row r="3816" spans="1:11" ht="31.5" x14ac:dyDescent="0.25">
      <c r="A3816" s="4" t="s">
        <v>749</v>
      </c>
      <c r="B3816" s="4" t="s">
        <v>41</v>
      </c>
      <c r="C3816" s="4" t="s">
        <v>96</v>
      </c>
      <c r="D3816" s="4" t="s">
        <v>31</v>
      </c>
      <c r="E3816" s="4" t="s">
        <v>32</v>
      </c>
      <c r="F3816" s="14" t="s">
        <v>559</v>
      </c>
      <c r="G3816" s="5">
        <v>10358.799999999999</v>
      </c>
      <c r="H3816" s="5">
        <v>9288.1</v>
      </c>
      <c r="I3816" s="5">
        <v>9288.1</v>
      </c>
      <c r="J3816" s="5"/>
      <c r="K3816" s="19"/>
    </row>
    <row r="3817" spans="1:11" ht="31.5" x14ac:dyDescent="0.25">
      <c r="A3817" s="4" t="s">
        <v>749</v>
      </c>
      <c r="B3817" s="4" t="s">
        <v>41</v>
      </c>
      <c r="C3817" s="4" t="s">
        <v>96</v>
      </c>
      <c r="D3817" s="4" t="s">
        <v>33</v>
      </c>
      <c r="E3817" s="4"/>
      <c r="F3817" s="14" t="s">
        <v>876</v>
      </c>
      <c r="G3817" s="5">
        <f>G3818</f>
        <v>1193.8</v>
      </c>
      <c r="H3817" s="5">
        <f t="shared" ref="H3817:J3817" si="2748">H3818</f>
        <v>1193.8</v>
      </c>
      <c r="I3817" s="5">
        <f t="shared" si="2748"/>
        <v>1193.8</v>
      </c>
      <c r="J3817" s="5">
        <f t="shared" si="2748"/>
        <v>0</v>
      </c>
      <c r="K3817" s="19"/>
    </row>
    <row r="3818" spans="1:11" ht="31.5" x14ac:dyDescent="0.25">
      <c r="A3818" s="4" t="s">
        <v>749</v>
      </c>
      <c r="B3818" s="4" t="s">
        <v>41</v>
      </c>
      <c r="C3818" s="4" t="s">
        <v>96</v>
      </c>
      <c r="D3818" s="4" t="s">
        <v>33</v>
      </c>
      <c r="E3818" s="4" t="s">
        <v>15</v>
      </c>
      <c r="F3818" s="14" t="s">
        <v>560</v>
      </c>
      <c r="G3818" s="5">
        <f t="shared" ref="G3818:I3818" si="2749">G3819</f>
        <v>1193.8</v>
      </c>
      <c r="H3818" s="5">
        <f t="shared" si="2749"/>
        <v>1193.8</v>
      </c>
      <c r="I3818" s="5">
        <f t="shared" si="2749"/>
        <v>1193.8</v>
      </c>
      <c r="J3818" s="5">
        <f t="shared" ref="J3818" si="2750">J3819</f>
        <v>0</v>
      </c>
      <c r="K3818" s="19"/>
    </row>
    <row r="3819" spans="1:11" ht="31.5" x14ac:dyDescent="0.25">
      <c r="A3819" s="4" t="s">
        <v>749</v>
      </c>
      <c r="B3819" s="4" t="s">
        <v>41</v>
      </c>
      <c r="C3819" s="4" t="s">
        <v>96</v>
      </c>
      <c r="D3819" s="4" t="s">
        <v>33</v>
      </c>
      <c r="E3819" s="4" t="s">
        <v>16</v>
      </c>
      <c r="F3819" s="14" t="s">
        <v>561</v>
      </c>
      <c r="G3819" s="5">
        <v>1193.8</v>
      </c>
      <c r="H3819" s="5">
        <v>1193.8</v>
      </c>
      <c r="I3819" s="5">
        <v>1193.8</v>
      </c>
      <c r="J3819" s="5"/>
      <c r="K3819" s="19"/>
    </row>
    <row r="3820" spans="1:11" s="3" customFormat="1" x14ac:dyDescent="0.25">
      <c r="A3820" s="7" t="s">
        <v>445</v>
      </c>
      <c r="B3820" s="7"/>
      <c r="C3820" s="7"/>
      <c r="D3820" s="7"/>
      <c r="E3820" s="7"/>
      <c r="F3820" s="28" t="s">
        <v>511</v>
      </c>
      <c r="G3820" s="8">
        <f t="shared" ref="G3820:I3822" si="2751">G3821</f>
        <v>44237.8</v>
      </c>
      <c r="H3820" s="8">
        <f t="shared" si="2751"/>
        <v>40497.300000000003</v>
      </c>
      <c r="I3820" s="8">
        <f t="shared" si="2751"/>
        <v>40497.300000000003</v>
      </c>
      <c r="J3820" s="8">
        <f t="shared" ref="J3820:J3822" si="2752">J3821</f>
        <v>0</v>
      </c>
      <c r="K3820" s="17"/>
    </row>
    <row r="3821" spans="1:11" s="3" customFormat="1" x14ac:dyDescent="0.25">
      <c r="A3821" s="7" t="s">
        <v>445</v>
      </c>
      <c r="B3821" s="7" t="s">
        <v>9</v>
      </c>
      <c r="C3821" s="7"/>
      <c r="D3821" s="7"/>
      <c r="E3821" s="7"/>
      <c r="F3821" s="28" t="s">
        <v>516</v>
      </c>
      <c r="G3821" s="8">
        <f t="shared" si="2751"/>
        <v>44237.8</v>
      </c>
      <c r="H3821" s="8">
        <f t="shared" si="2751"/>
        <v>40497.300000000003</v>
      </c>
      <c r="I3821" s="8">
        <f t="shared" si="2751"/>
        <v>40497.300000000003</v>
      </c>
      <c r="J3821" s="8">
        <f t="shared" si="2752"/>
        <v>0</v>
      </c>
      <c r="K3821" s="17"/>
    </row>
    <row r="3822" spans="1:11" s="10" customFormat="1" ht="47.25" x14ac:dyDescent="0.25">
      <c r="A3822" s="9" t="s">
        <v>445</v>
      </c>
      <c r="B3822" s="9" t="s">
        <v>9</v>
      </c>
      <c r="C3822" s="9" t="s">
        <v>40</v>
      </c>
      <c r="D3822" s="9"/>
      <c r="E3822" s="9"/>
      <c r="F3822" s="13" t="s">
        <v>529</v>
      </c>
      <c r="G3822" s="11">
        <f t="shared" si="2751"/>
        <v>44237.8</v>
      </c>
      <c r="H3822" s="11">
        <f t="shared" si="2751"/>
        <v>40497.300000000003</v>
      </c>
      <c r="I3822" s="11">
        <f t="shared" si="2751"/>
        <v>40497.300000000003</v>
      </c>
      <c r="J3822" s="11">
        <f t="shared" si="2752"/>
        <v>0</v>
      </c>
      <c r="K3822" s="18"/>
    </row>
    <row r="3823" spans="1:11" ht="47.25" x14ac:dyDescent="0.25">
      <c r="A3823" s="4" t="s">
        <v>445</v>
      </c>
      <c r="B3823" s="4" t="s">
        <v>9</v>
      </c>
      <c r="C3823" s="4" t="s">
        <v>40</v>
      </c>
      <c r="D3823" s="4" t="s">
        <v>449</v>
      </c>
      <c r="E3823" s="4"/>
      <c r="F3823" s="14" t="s">
        <v>878</v>
      </c>
      <c r="G3823" s="5">
        <f t="shared" ref="G3823:I3823" si="2753">G3824+G3828</f>
        <v>44237.8</v>
      </c>
      <c r="H3823" s="5">
        <f t="shared" si="2753"/>
        <v>40497.300000000003</v>
      </c>
      <c r="I3823" s="5">
        <f t="shared" si="2753"/>
        <v>40497.300000000003</v>
      </c>
      <c r="J3823" s="5">
        <f t="shared" ref="J3823" si="2754">J3824+J3828</f>
        <v>0</v>
      </c>
      <c r="K3823" s="19"/>
    </row>
    <row r="3824" spans="1:11" ht="31.5" x14ac:dyDescent="0.25">
      <c r="A3824" s="4" t="s">
        <v>445</v>
      </c>
      <c r="B3824" s="4" t="s">
        <v>9</v>
      </c>
      <c r="C3824" s="4" t="s">
        <v>40</v>
      </c>
      <c r="D3824" s="4" t="s">
        <v>450</v>
      </c>
      <c r="E3824" s="4"/>
      <c r="F3824" s="14" t="s">
        <v>879</v>
      </c>
      <c r="G3824" s="5">
        <f t="shared" ref="G3824:I3826" si="2755">G3825</f>
        <v>4529.3</v>
      </c>
      <c r="H3824" s="5">
        <f t="shared" si="2755"/>
        <v>4187.7</v>
      </c>
      <c r="I3824" s="5">
        <f t="shared" si="2755"/>
        <v>4187.7</v>
      </c>
      <c r="J3824" s="5">
        <f t="shared" ref="J3824:J3826" si="2756">J3825</f>
        <v>0</v>
      </c>
      <c r="K3824" s="19"/>
    </row>
    <row r="3825" spans="1:11" ht="31.5" x14ac:dyDescent="0.25">
      <c r="A3825" s="4" t="s">
        <v>445</v>
      </c>
      <c r="B3825" s="4" t="s">
        <v>9</v>
      </c>
      <c r="C3825" s="4" t="s">
        <v>40</v>
      </c>
      <c r="D3825" s="4" t="s">
        <v>446</v>
      </c>
      <c r="E3825" s="4"/>
      <c r="F3825" s="14" t="s">
        <v>875</v>
      </c>
      <c r="G3825" s="5">
        <f t="shared" si="2755"/>
        <v>4529.3</v>
      </c>
      <c r="H3825" s="5">
        <f t="shared" si="2755"/>
        <v>4187.7</v>
      </c>
      <c r="I3825" s="5">
        <f t="shared" si="2755"/>
        <v>4187.7</v>
      </c>
      <c r="J3825" s="5">
        <f t="shared" si="2756"/>
        <v>0</v>
      </c>
      <c r="K3825" s="19"/>
    </row>
    <row r="3826" spans="1:11" ht="78.75" x14ac:dyDescent="0.25">
      <c r="A3826" s="4" t="s">
        <v>445</v>
      </c>
      <c r="B3826" s="4" t="s">
        <v>9</v>
      </c>
      <c r="C3826" s="4" t="s">
        <v>40</v>
      </c>
      <c r="D3826" s="4" t="s">
        <v>446</v>
      </c>
      <c r="E3826" s="4" t="s">
        <v>22</v>
      </c>
      <c r="F3826" s="14" t="s">
        <v>557</v>
      </c>
      <c r="G3826" s="5">
        <f t="shared" si="2755"/>
        <v>4529.3</v>
      </c>
      <c r="H3826" s="5">
        <f t="shared" si="2755"/>
        <v>4187.7</v>
      </c>
      <c r="I3826" s="5">
        <f t="shared" si="2755"/>
        <v>4187.7</v>
      </c>
      <c r="J3826" s="5">
        <f t="shared" si="2756"/>
        <v>0</v>
      </c>
      <c r="K3826" s="19"/>
    </row>
    <row r="3827" spans="1:11" ht="31.5" x14ac:dyDescent="0.25">
      <c r="A3827" s="4" t="s">
        <v>445</v>
      </c>
      <c r="B3827" s="4" t="s">
        <v>9</v>
      </c>
      <c r="C3827" s="4" t="s">
        <v>40</v>
      </c>
      <c r="D3827" s="4" t="s">
        <v>446</v>
      </c>
      <c r="E3827" s="4" t="s">
        <v>32</v>
      </c>
      <c r="F3827" s="14" t="s">
        <v>559</v>
      </c>
      <c r="G3827" s="5">
        <v>4529.3</v>
      </c>
      <c r="H3827" s="5">
        <v>4187.7</v>
      </c>
      <c r="I3827" s="5">
        <v>4187.7</v>
      </c>
      <c r="J3827" s="5"/>
      <c r="K3827" s="19"/>
    </row>
    <row r="3828" spans="1:11" x14ac:dyDescent="0.25">
      <c r="A3828" s="4" t="s">
        <v>445</v>
      </c>
      <c r="B3828" s="4" t="s">
        <v>9</v>
      </c>
      <c r="C3828" s="4" t="s">
        <v>40</v>
      </c>
      <c r="D3828" s="4" t="s">
        <v>451</v>
      </c>
      <c r="E3828" s="4"/>
      <c r="F3828" s="14" t="s">
        <v>877</v>
      </c>
      <c r="G3828" s="5">
        <f t="shared" ref="G3828:I3828" si="2757">G3829+G3832</f>
        <v>39708.5</v>
      </c>
      <c r="H3828" s="5">
        <f t="shared" si="2757"/>
        <v>36309.600000000006</v>
      </c>
      <c r="I3828" s="5">
        <f t="shared" si="2757"/>
        <v>36309.600000000006</v>
      </c>
      <c r="J3828" s="5">
        <f t="shared" ref="J3828" si="2758">J3829+J3832</f>
        <v>0</v>
      </c>
      <c r="K3828" s="19"/>
    </row>
    <row r="3829" spans="1:11" ht="31.5" x14ac:dyDescent="0.25">
      <c r="A3829" s="4" t="s">
        <v>445</v>
      </c>
      <c r="B3829" s="4" t="s">
        <v>9</v>
      </c>
      <c r="C3829" s="4" t="s">
        <v>40</v>
      </c>
      <c r="D3829" s="4" t="s">
        <v>447</v>
      </c>
      <c r="E3829" s="4"/>
      <c r="F3829" s="14" t="s">
        <v>875</v>
      </c>
      <c r="G3829" s="5">
        <f t="shared" ref="G3829:I3830" si="2759">G3830</f>
        <v>34141.5</v>
      </c>
      <c r="H3829" s="5">
        <f t="shared" si="2759"/>
        <v>30742.600000000002</v>
      </c>
      <c r="I3829" s="5">
        <f t="shared" si="2759"/>
        <v>30742.600000000002</v>
      </c>
      <c r="J3829" s="5">
        <f t="shared" ref="J3829:J3830" si="2760">J3830</f>
        <v>0</v>
      </c>
      <c r="K3829" s="19"/>
    </row>
    <row r="3830" spans="1:11" ht="78.75" x14ac:dyDescent="0.25">
      <c r="A3830" s="4" t="s">
        <v>445</v>
      </c>
      <c r="B3830" s="4" t="s">
        <v>9</v>
      </c>
      <c r="C3830" s="4" t="s">
        <v>40</v>
      </c>
      <c r="D3830" s="4" t="s">
        <v>447</v>
      </c>
      <c r="E3830" s="4" t="s">
        <v>22</v>
      </c>
      <c r="F3830" s="14" t="s">
        <v>557</v>
      </c>
      <c r="G3830" s="5">
        <f t="shared" si="2759"/>
        <v>34141.5</v>
      </c>
      <c r="H3830" s="5">
        <f t="shared" si="2759"/>
        <v>30742.600000000002</v>
      </c>
      <c r="I3830" s="5">
        <f t="shared" si="2759"/>
        <v>30742.600000000002</v>
      </c>
      <c r="J3830" s="5">
        <f t="shared" si="2760"/>
        <v>0</v>
      </c>
      <c r="K3830" s="19"/>
    </row>
    <row r="3831" spans="1:11" ht="31.5" x14ac:dyDescent="0.25">
      <c r="A3831" s="4" t="s">
        <v>445</v>
      </c>
      <c r="B3831" s="4" t="s">
        <v>9</v>
      </c>
      <c r="C3831" s="4" t="s">
        <v>40</v>
      </c>
      <c r="D3831" s="4" t="s">
        <v>447</v>
      </c>
      <c r="E3831" s="4" t="s">
        <v>32</v>
      </c>
      <c r="F3831" s="14" t="s">
        <v>559</v>
      </c>
      <c r="G3831" s="5">
        <v>34141.5</v>
      </c>
      <c r="H3831" s="5">
        <v>30742.600000000002</v>
      </c>
      <c r="I3831" s="5">
        <v>30742.600000000002</v>
      </c>
      <c r="J3831" s="5"/>
      <c r="K3831" s="19"/>
    </row>
    <row r="3832" spans="1:11" ht="31.5" x14ac:dyDescent="0.25">
      <c r="A3832" s="4" t="s">
        <v>445</v>
      </c>
      <c r="B3832" s="4" t="s">
        <v>9</v>
      </c>
      <c r="C3832" s="4" t="s">
        <v>40</v>
      </c>
      <c r="D3832" s="4" t="s">
        <v>448</v>
      </c>
      <c r="E3832" s="4"/>
      <c r="F3832" s="14" t="s">
        <v>876</v>
      </c>
      <c r="G3832" s="5">
        <f t="shared" ref="G3832:I3832" si="2761">G3833+G3835+G3837</f>
        <v>5567</v>
      </c>
      <c r="H3832" s="5">
        <f t="shared" si="2761"/>
        <v>5567</v>
      </c>
      <c r="I3832" s="5">
        <f t="shared" si="2761"/>
        <v>5567</v>
      </c>
      <c r="J3832" s="5">
        <f t="shared" ref="J3832" si="2762">J3833+J3835+J3837</f>
        <v>0</v>
      </c>
      <c r="K3832" s="19"/>
    </row>
    <row r="3833" spans="1:11" ht="78.75" x14ac:dyDescent="0.25">
      <c r="A3833" s="4" t="s">
        <v>445</v>
      </c>
      <c r="B3833" s="4" t="s">
        <v>9</v>
      </c>
      <c r="C3833" s="4" t="s">
        <v>40</v>
      </c>
      <c r="D3833" s="4" t="s">
        <v>448</v>
      </c>
      <c r="E3833" s="4" t="s">
        <v>22</v>
      </c>
      <c r="F3833" s="14" t="s">
        <v>557</v>
      </c>
      <c r="G3833" s="5">
        <f t="shared" ref="G3833:I3833" si="2763">G3834</f>
        <v>442.7</v>
      </c>
      <c r="H3833" s="5">
        <f t="shared" si="2763"/>
        <v>442.7</v>
      </c>
      <c r="I3833" s="5">
        <f t="shared" si="2763"/>
        <v>442.7</v>
      </c>
      <c r="J3833" s="5">
        <f t="shared" ref="J3833" si="2764">J3834</f>
        <v>0</v>
      </c>
      <c r="K3833" s="19"/>
    </row>
    <row r="3834" spans="1:11" ht="31.5" x14ac:dyDescent="0.25">
      <c r="A3834" s="4" t="s">
        <v>445</v>
      </c>
      <c r="B3834" s="4" t="s">
        <v>9</v>
      </c>
      <c r="C3834" s="4" t="s">
        <v>40</v>
      </c>
      <c r="D3834" s="4" t="s">
        <v>448</v>
      </c>
      <c r="E3834" s="4" t="s">
        <v>32</v>
      </c>
      <c r="F3834" s="14" t="s">
        <v>559</v>
      </c>
      <c r="G3834" s="5">
        <v>442.7</v>
      </c>
      <c r="H3834" s="5">
        <v>442.7</v>
      </c>
      <c r="I3834" s="5">
        <v>442.7</v>
      </c>
      <c r="J3834" s="5"/>
      <c r="K3834" s="19"/>
    </row>
    <row r="3835" spans="1:11" ht="31.5" x14ac:dyDescent="0.25">
      <c r="A3835" s="4" t="s">
        <v>445</v>
      </c>
      <c r="B3835" s="4" t="s">
        <v>9</v>
      </c>
      <c r="C3835" s="4" t="s">
        <v>40</v>
      </c>
      <c r="D3835" s="4" t="s">
        <v>448</v>
      </c>
      <c r="E3835" s="4" t="s">
        <v>15</v>
      </c>
      <c r="F3835" s="14" t="s">
        <v>560</v>
      </c>
      <c r="G3835" s="5">
        <f t="shared" ref="G3835:I3835" si="2765">G3836</f>
        <v>5074.3</v>
      </c>
      <c r="H3835" s="5">
        <f t="shared" si="2765"/>
        <v>5074.3</v>
      </c>
      <c r="I3835" s="5">
        <f t="shared" si="2765"/>
        <v>5074.3</v>
      </c>
      <c r="J3835" s="5">
        <f t="shared" ref="J3835" si="2766">J3836</f>
        <v>0</v>
      </c>
      <c r="K3835" s="19"/>
    </row>
    <row r="3836" spans="1:11" ht="31.5" x14ac:dyDescent="0.25">
      <c r="A3836" s="4" t="s">
        <v>445</v>
      </c>
      <c r="B3836" s="4" t="s">
        <v>9</v>
      </c>
      <c r="C3836" s="4" t="s">
        <v>40</v>
      </c>
      <c r="D3836" s="4" t="s">
        <v>448</v>
      </c>
      <c r="E3836" s="4" t="s">
        <v>16</v>
      </c>
      <c r="F3836" s="14" t="s">
        <v>561</v>
      </c>
      <c r="G3836" s="5">
        <v>5074.3</v>
      </c>
      <c r="H3836" s="5">
        <v>5074.3</v>
      </c>
      <c r="I3836" s="5">
        <v>5074.3</v>
      </c>
      <c r="J3836" s="5"/>
      <c r="K3836" s="19"/>
    </row>
    <row r="3837" spans="1:11" x14ac:dyDescent="0.25">
      <c r="A3837" s="4" t="s">
        <v>445</v>
      </c>
      <c r="B3837" s="4" t="s">
        <v>9</v>
      </c>
      <c r="C3837" s="4" t="s">
        <v>40</v>
      </c>
      <c r="D3837" s="4" t="s">
        <v>448</v>
      </c>
      <c r="E3837" s="4" t="s">
        <v>17</v>
      </c>
      <c r="F3837" s="14" t="s">
        <v>576</v>
      </c>
      <c r="G3837" s="5">
        <f t="shared" ref="G3837:I3837" si="2767">G3838</f>
        <v>50</v>
      </c>
      <c r="H3837" s="5">
        <f t="shared" si="2767"/>
        <v>50</v>
      </c>
      <c r="I3837" s="5">
        <f t="shared" si="2767"/>
        <v>50</v>
      </c>
      <c r="J3837" s="5">
        <f t="shared" ref="J3837" si="2768">J3838</f>
        <v>0</v>
      </c>
      <c r="K3837" s="19"/>
    </row>
    <row r="3838" spans="1:11" x14ac:dyDescent="0.25">
      <c r="A3838" s="4" t="s">
        <v>445</v>
      </c>
      <c r="B3838" s="4" t="s">
        <v>9</v>
      </c>
      <c r="C3838" s="4" t="s">
        <v>40</v>
      </c>
      <c r="D3838" s="4" t="s">
        <v>448</v>
      </c>
      <c r="E3838" s="4" t="s">
        <v>24</v>
      </c>
      <c r="F3838" s="14" t="s">
        <v>579</v>
      </c>
      <c r="G3838" s="5">
        <v>50</v>
      </c>
      <c r="H3838" s="5">
        <v>50</v>
      </c>
      <c r="I3838" s="5">
        <v>50</v>
      </c>
      <c r="J3838" s="5"/>
      <c r="K3838" s="19"/>
    </row>
    <row r="3839" spans="1:11" s="3" customFormat="1" x14ac:dyDescent="0.25">
      <c r="A3839" s="7" t="s">
        <v>452</v>
      </c>
      <c r="B3839" s="7"/>
      <c r="C3839" s="7"/>
      <c r="D3839" s="7"/>
      <c r="E3839" s="7"/>
      <c r="F3839" s="28" t="s">
        <v>512</v>
      </c>
      <c r="G3839" s="8">
        <f t="shared" ref="G3839:I3845" si="2769">G3840</f>
        <v>10155.300000000001</v>
      </c>
      <c r="H3839" s="8">
        <f t="shared" si="2769"/>
        <v>9394.7000000000007</v>
      </c>
      <c r="I3839" s="8">
        <f t="shared" si="2769"/>
        <v>9394.7000000000007</v>
      </c>
      <c r="J3839" s="8">
        <f t="shared" ref="J3839:J3845" si="2770">J3840</f>
        <v>0</v>
      </c>
      <c r="K3839" s="17"/>
    </row>
    <row r="3840" spans="1:11" s="3" customFormat="1" x14ac:dyDescent="0.25">
      <c r="A3840" s="7" t="s">
        <v>452</v>
      </c>
      <c r="B3840" s="7" t="s">
        <v>9</v>
      </c>
      <c r="C3840" s="7"/>
      <c r="D3840" s="7"/>
      <c r="E3840" s="7"/>
      <c r="F3840" s="28" t="s">
        <v>516</v>
      </c>
      <c r="G3840" s="8">
        <f t="shared" si="2769"/>
        <v>10155.300000000001</v>
      </c>
      <c r="H3840" s="8">
        <f t="shared" si="2769"/>
        <v>9394.7000000000007</v>
      </c>
      <c r="I3840" s="8">
        <f t="shared" si="2769"/>
        <v>9394.7000000000007</v>
      </c>
      <c r="J3840" s="8">
        <f t="shared" si="2770"/>
        <v>0</v>
      </c>
      <c r="K3840" s="17"/>
    </row>
    <row r="3841" spans="1:11" s="10" customFormat="1" x14ac:dyDescent="0.25">
      <c r="A3841" s="9" t="s">
        <v>452</v>
      </c>
      <c r="B3841" s="9" t="s">
        <v>9</v>
      </c>
      <c r="C3841" s="9" t="s">
        <v>74</v>
      </c>
      <c r="D3841" s="9"/>
      <c r="E3841" s="9"/>
      <c r="F3841" s="13" t="s">
        <v>530</v>
      </c>
      <c r="G3841" s="11">
        <f t="shared" si="2769"/>
        <v>10155.300000000001</v>
      </c>
      <c r="H3841" s="11">
        <f t="shared" si="2769"/>
        <v>9394.7000000000007</v>
      </c>
      <c r="I3841" s="11">
        <f t="shared" si="2769"/>
        <v>9394.7000000000007</v>
      </c>
      <c r="J3841" s="11">
        <f t="shared" si="2770"/>
        <v>0</v>
      </c>
      <c r="K3841" s="18"/>
    </row>
    <row r="3842" spans="1:11" ht="31.5" x14ac:dyDescent="0.25">
      <c r="A3842" s="4" t="s">
        <v>452</v>
      </c>
      <c r="B3842" s="4" t="s">
        <v>9</v>
      </c>
      <c r="C3842" s="4" t="s">
        <v>74</v>
      </c>
      <c r="D3842" s="4" t="s">
        <v>456</v>
      </c>
      <c r="E3842" s="4"/>
      <c r="F3842" s="14" t="s">
        <v>880</v>
      </c>
      <c r="G3842" s="5">
        <f t="shared" ref="G3842:I3842" si="2771">G3843+G3847</f>
        <v>10155.300000000001</v>
      </c>
      <c r="H3842" s="5">
        <f t="shared" si="2771"/>
        <v>9394.7000000000007</v>
      </c>
      <c r="I3842" s="5">
        <f t="shared" si="2771"/>
        <v>9394.7000000000007</v>
      </c>
      <c r="J3842" s="5">
        <f t="shared" ref="J3842" si="2772">J3843+J3847</f>
        <v>0</v>
      </c>
      <c r="K3842" s="19"/>
    </row>
    <row r="3843" spans="1:11" ht="31.5" x14ac:dyDescent="0.25">
      <c r="A3843" s="4" t="s">
        <v>452</v>
      </c>
      <c r="B3843" s="4" t="s">
        <v>9</v>
      </c>
      <c r="C3843" s="4" t="s">
        <v>74</v>
      </c>
      <c r="D3843" s="4" t="s">
        <v>457</v>
      </c>
      <c r="E3843" s="4"/>
      <c r="F3843" s="14" t="s">
        <v>881</v>
      </c>
      <c r="G3843" s="5">
        <f t="shared" si="2769"/>
        <v>9368.2000000000007</v>
      </c>
      <c r="H3843" s="5">
        <f t="shared" si="2769"/>
        <v>8670</v>
      </c>
      <c r="I3843" s="5">
        <f t="shared" si="2769"/>
        <v>8670</v>
      </c>
      <c r="J3843" s="5">
        <f t="shared" si="2770"/>
        <v>0</v>
      </c>
      <c r="K3843" s="19"/>
    </row>
    <row r="3844" spans="1:11" ht="31.5" x14ac:dyDescent="0.25">
      <c r="A3844" s="4" t="s">
        <v>452</v>
      </c>
      <c r="B3844" s="4" t="s">
        <v>9</v>
      </c>
      <c r="C3844" s="4" t="s">
        <v>74</v>
      </c>
      <c r="D3844" s="4" t="s">
        <v>453</v>
      </c>
      <c r="E3844" s="4"/>
      <c r="F3844" s="14" t="s">
        <v>875</v>
      </c>
      <c r="G3844" s="5">
        <f t="shared" si="2769"/>
        <v>9368.2000000000007</v>
      </c>
      <c r="H3844" s="5">
        <f t="shared" si="2769"/>
        <v>8670</v>
      </c>
      <c r="I3844" s="5">
        <f t="shared" si="2769"/>
        <v>8670</v>
      </c>
      <c r="J3844" s="5">
        <f t="shared" si="2770"/>
        <v>0</v>
      </c>
      <c r="K3844" s="19"/>
    </row>
    <row r="3845" spans="1:11" ht="78.75" x14ac:dyDescent="0.25">
      <c r="A3845" s="4" t="s">
        <v>452</v>
      </c>
      <c r="B3845" s="4" t="s">
        <v>9</v>
      </c>
      <c r="C3845" s="4" t="s">
        <v>74</v>
      </c>
      <c r="D3845" s="4" t="s">
        <v>453</v>
      </c>
      <c r="E3845" s="4" t="s">
        <v>22</v>
      </c>
      <c r="F3845" s="14" t="s">
        <v>557</v>
      </c>
      <c r="G3845" s="5">
        <f t="shared" si="2769"/>
        <v>9368.2000000000007</v>
      </c>
      <c r="H3845" s="5">
        <f t="shared" si="2769"/>
        <v>8670</v>
      </c>
      <c r="I3845" s="5">
        <f t="shared" si="2769"/>
        <v>8670</v>
      </c>
      <c r="J3845" s="5">
        <f t="shared" si="2770"/>
        <v>0</v>
      </c>
      <c r="K3845" s="19"/>
    </row>
    <row r="3846" spans="1:11" ht="31.5" x14ac:dyDescent="0.25">
      <c r="A3846" s="4" t="s">
        <v>452</v>
      </c>
      <c r="B3846" s="4" t="s">
        <v>9</v>
      </c>
      <c r="C3846" s="4" t="s">
        <v>74</v>
      </c>
      <c r="D3846" s="4" t="s">
        <v>453</v>
      </c>
      <c r="E3846" s="4" t="s">
        <v>32</v>
      </c>
      <c r="F3846" s="14" t="s">
        <v>559</v>
      </c>
      <c r="G3846" s="5">
        <v>9368.2000000000007</v>
      </c>
      <c r="H3846" s="5">
        <v>8670</v>
      </c>
      <c r="I3846" s="5">
        <v>8670</v>
      </c>
      <c r="J3846" s="5"/>
      <c r="K3846" s="19"/>
    </row>
    <row r="3847" spans="1:11" x14ac:dyDescent="0.25">
      <c r="A3847" s="4" t="s">
        <v>452</v>
      </c>
      <c r="B3847" s="4" t="s">
        <v>9</v>
      </c>
      <c r="C3847" s="4" t="s">
        <v>74</v>
      </c>
      <c r="D3847" s="4" t="s">
        <v>458</v>
      </c>
      <c r="E3847" s="4"/>
      <c r="F3847" s="14" t="s">
        <v>877</v>
      </c>
      <c r="G3847" s="5">
        <f t="shared" ref="G3847:I3847" si="2773">G3848+G3851</f>
        <v>787.09999999999991</v>
      </c>
      <c r="H3847" s="5">
        <f t="shared" si="2773"/>
        <v>724.7</v>
      </c>
      <c r="I3847" s="5">
        <f t="shared" si="2773"/>
        <v>724.7</v>
      </c>
      <c r="J3847" s="5">
        <f t="shared" ref="J3847" si="2774">J3848+J3851</f>
        <v>0</v>
      </c>
      <c r="K3847" s="19"/>
    </row>
    <row r="3848" spans="1:11" ht="31.5" x14ac:dyDescent="0.25">
      <c r="A3848" s="4" t="s">
        <v>452</v>
      </c>
      <c r="B3848" s="4" t="s">
        <v>9</v>
      </c>
      <c r="C3848" s="4" t="s">
        <v>74</v>
      </c>
      <c r="D3848" s="4" t="s">
        <v>454</v>
      </c>
      <c r="E3848" s="4"/>
      <c r="F3848" s="14" t="s">
        <v>875</v>
      </c>
      <c r="G3848" s="5">
        <f t="shared" ref="G3848:I3849" si="2775">G3849</f>
        <v>563.4</v>
      </c>
      <c r="H3848" s="5">
        <f t="shared" si="2775"/>
        <v>501</v>
      </c>
      <c r="I3848" s="5">
        <f t="shared" si="2775"/>
        <v>501</v>
      </c>
      <c r="J3848" s="5">
        <f t="shared" ref="J3848:J3849" si="2776">J3849</f>
        <v>0</v>
      </c>
      <c r="K3848" s="19"/>
    </row>
    <row r="3849" spans="1:11" ht="78.75" x14ac:dyDescent="0.25">
      <c r="A3849" s="4" t="s">
        <v>452</v>
      </c>
      <c r="B3849" s="4" t="s">
        <v>9</v>
      </c>
      <c r="C3849" s="4" t="s">
        <v>74</v>
      </c>
      <c r="D3849" s="4" t="s">
        <v>454</v>
      </c>
      <c r="E3849" s="4" t="s">
        <v>22</v>
      </c>
      <c r="F3849" s="14" t="s">
        <v>557</v>
      </c>
      <c r="G3849" s="5">
        <f t="shared" si="2775"/>
        <v>563.4</v>
      </c>
      <c r="H3849" s="5">
        <f t="shared" si="2775"/>
        <v>501</v>
      </c>
      <c r="I3849" s="5">
        <f t="shared" si="2775"/>
        <v>501</v>
      </c>
      <c r="J3849" s="5">
        <f t="shared" si="2776"/>
        <v>0</v>
      </c>
      <c r="K3849" s="19"/>
    </row>
    <row r="3850" spans="1:11" ht="31.5" x14ac:dyDescent="0.25">
      <c r="A3850" s="4" t="s">
        <v>452</v>
      </c>
      <c r="B3850" s="4" t="s">
        <v>9</v>
      </c>
      <c r="C3850" s="4" t="s">
        <v>74</v>
      </c>
      <c r="D3850" s="4" t="s">
        <v>454</v>
      </c>
      <c r="E3850" s="4" t="s">
        <v>32</v>
      </c>
      <c r="F3850" s="14" t="s">
        <v>559</v>
      </c>
      <c r="G3850" s="5">
        <v>563.4</v>
      </c>
      <c r="H3850" s="5">
        <v>501</v>
      </c>
      <c r="I3850" s="5">
        <v>501</v>
      </c>
      <c r="J3850" s="5"/>
      <c r="K3850" s="19"/>
    </row>
    <row r="3851" spans="1:11" ht="31.5" x14ac:dyDescent="0.25">
      <c r="A3851" s="4" t="s">
        <v>452</v>
      </c>
      <c r="B3851" s="4" t="s">
        <v>9</v>
      </c>
      <c r="C3851" s="4" t="s">
        <v>74</v>
      </c>
      <c r="D3851" s="4" t="s">
        <v>455</v>
      </c>
      <c r="E3851" s="4"/>
      <c r="F3851" s="14" t="s">
        <v>876</v>
      </c>
      <c r="G3851" s="5">
        <f>G3852+G3854</f>
        <v>223.7</v>
      </c>
      <c r="H3851" s="5">
        <f t="shared" ref="H3851:J3851" si="2777">H3852+H3854</f>
        <v>223.7</v>
      </c>
      <c r="I3851" s="5">
        <f t="shared" si="2777"/>
        <v>223.7</v>
      </c>
      <c r="J3851" s="5">
        <f t="shared" si="2777"/>
        <v>0</v>
      </c>
      <c r="K3851" s="19"/>
    </row>
    <row r="3852" spans="1:11" ht="78.75" x14ac:dyDescent="0.25">
      <c r="A3852" s="4" t="s">
        <v>452</v>
      </c>
      <c r="B3852" s="4" t="s">
        <v>9</v>
      </c>
      <c r="C3852" s="4" t="s">
        <v>74</v>
      </c>
      <c r="D3852" s="4" t="s">
        <v>455</v>
      </c>
      <c r="E3852" s="4" t="s">
        <v>22</v>
      </c>
      <c r="F3852" s="14" t="s">
        <v>557</v>
      </c>
      <c r="G3852" s="5">
        <f t="shared" ref="G3852:I3852" si="2778">G3853</f>
        <v>2</v>
      </c>
      <c r="H3852" s="5">
        <f t="shared" si="2778"/>
        <v>2</v>
      </c>
      <c r="I3852" s="5">
        <f t="shared" si="2778"/>
        <v>2</v>
      </c>
      <c r="J3852" s="5">
        <f t="shared" ref="J3852" si="2779">J3853</f>
        <v>0</v>
      </c>
      <c r="K3852" s="19"/>
    </row>
    <row r="3853" spans="1:11" ht="31.5" x14ac:dyDescent="0.25">
      <c r="A3853" s="4" t="s">
        <v>452</v>
      </c>
      <c r="B3853" s="4" t="s">
        <v>9</v>
      </c>
      <c r="C3853" s="4" t="s">
        <v>74</v>
      </c>
      <c r="D3853" s="4" t="s">
        <v>455</v>
      </c>
      <c r="E3853" s="4" t="s">
        <v>32</v>
      </c>
      <c r="F3853" s="14" t="s">
        <v>559</v>
      </c>
      <c r="G3853" s="5">
        <v>2</v>
      </c>
      <c r="H3853" s="5">
        <v>2</v>
      </c>
      <c r="I3853" s="5">
        <v>2</v>
      </c>
      <c r="J3853" s="5"/>
      <c r="K3853" s="19"/>
    </row>
    <row r="3854" spans="1:11" ht="31.5" x14ac:dyDescent="0.25">
      <c r="A3854" s="4" t="s">
        <v>452</v>
      </c>
      <c r="B3854" s="4" t="s">
        <v>9</v>
      </c>
      <c r="C3854" s="4" t="s">
        <v>74</v>
      </c>
      <c r="D3854" s="4" t="s">
        <v>455</v>
      </c>
      <c r="E3854" s="4" t="s">
        <v>15</v>
      </c>
      <c r="F3854" s="14" t="s">
        <v>560</v>
      </c>
      <c r="G3854" s="5">
        <f t="shared" ref="G3854:I3854" si="2780">G3855</f>
        <v>221.7</v>
      </c>
      <c r="H3854" s="5">
        <f t="shared" si="2780"/>
        <v>221.7</v>
      </c>
      <c r="I3854" s="5">
        <f t="shared" si="2780"/>
        <v>221.7</v>
      </c>
      <c r="J3854" s="5">
        <f t="shared" ref="J3854" si="2781">J3855</f>
        <v>0</v>
      </c>
      <c r="K3854" s="19"/>
    </row>
    <row r="3855" spans="1:11" ht="31.5" x14ac:dyDescent="0.25">
      <c r="A3855" s="4" t="s">
        <v>452</v>
      </c>
      <c r="B3855" s="4" t="s">
        <v>9</v>
      </c>
      <c r="C3855" s="4" t="s">
        <v>74</v>
      </c>
      <c r="D3855" s="4" t="s">
        <v>455</v>
      </c>
      <c r="E3855" s="4" t="s">
        <v>16</v>
      </c>
      <c r="F3855" s="14" t="s">
        <v>561</v>
      </c>
      <c r="G3855" s="5">
        <v>221.7</v>
      </c>
      <c r="H3855" s="5">
        <v>221.7</v>
      </c>
      <c r="I3855" s="5">
        <v>221.7</v>
      </c>
      <c r="J3855" s="5"/>
      <c r="K3855" s="19"/>
    </row>
    <row r="3856" spans="1:11" s="3" customFormat="1" x14ac:dyDescent="0.25">
      <c r="A3856" s="7" t="s">
        <v>459</v>
      </c>
      <c r="B3856" s="7"/>
      <c r="C3856" s="7"/>
      <c r="D3856" s="7"/>
      <c r="E3856" s="7"/>
      <c r="F3856" s="28" t="s">
        <v>513</v>
      </c>
      <c r="G3856" s="8">
        <f t="shared" ref="G3856:I3856" si="2782">G3857</f>
        <v>204208.80000000002</v>
      </c>
      <c r="H3856" s="8">
        <f t="shared" si="2782"/>
        <v>192388.5</v>
      </c>
      <c r="I3856" s="8">
        <f t="shared" si="2782"/>
        <v>192436</v>
      </c>
      <c r="J3856" s="8">
        <f t="shared" ref="J3856" si="2783">J3857</f>
        <v>0</v>
      </c>
      <c r="K3856" s="17"/>
    </row>
    <row r="3857" spans="1:11" s="3" customFormat="1" x14ac:dyDescent="0.25">
      <c r="A3857" s="7" t="s">
        <v>459</v>
      </c>
      <c r="B3857" s="7" t="s">
        <v>9</v>
      </c>
      <c r="C3857" s="7"/>
      <c r="D3857" s="7"/>
      <c r="E3857" s="7"/>
      <c r="F3857" s="28" t="s">
        <v>516</v>
      </c>
      <c r="G3857" s="8">
        <f>G3858+G3876</f>
        <v>204208.80000000002</v>
      </c>
      <c r="H3857" s="8">
        <f>H3858+H3876</f>
        <v>192388.5</v>
      </c>
      <c r="I3857" s="8">
        <f>I3858+I3876</f>
        <v>192436</v>
      </c>
      <c r="J3857" s="8">
        <f>J3858+J3876</f>
        <v>0</v>
      </c>
      <c r="K3857" s="17"/>
    </row>
    <row r="3858" spans="1:11" s="10" customFormat="1" ht="63" x14ac:dyDescent="0.25">
      <c r="A3858" s="9" t="s">
        <v>459</v>
      </c>
      <c r="B3858" s="9" t="s">
        <v>9</v>
      </c>
      <c r="C3858" s="9" t="s">
        <v>81</v>
      </c>
      <c r="D3858" s="9"/>
      <c r="E3858" s="9"/>
      <c r="F3858" s="13" t="s">
        <v>527</v>
      </c>
      <c r="G3858" s="11">
        <f t="shared" ref="G3858:I3858" si="2784">G3859</f>
        <v>159305.30000000002</v>
      </c>
      <c r="H3858" s="11">
        <f t="shared" si="2784"/>
        <v>147485</v>
      </c>
      <c r="I3858" s="11">
        <f t="shared" si="2784"/>
        <v>147462</v>
      </c>
      <c r="J3858" s="11">
        <f t="shared" ref="J3858" si="2785">J3859</f>
        <v>0</v>
      </c>
      <c r="K3858" s="18"/>
    </row>
    <row r="3859" spans="1:11" ht="31.5" x14ac:dyDescent="0.25">
      <c r="A3859" s="4" t="s">
        <v>459</v>
      </c>
      <c r="B3859" s="4" t="s">
        <v>9</v>
      </c>
      <c r="C3859" s="4" t="s">
        <v>81</v>
      </c>
      <c r="D3859" s="4" t="s">
        <v>464</v>
      </c>
      <c r="E3859" s="4"/>
      <c r="F3859" s="14" t="s">
        <v>901</v>
      </c>
      <c r="G3859" s="5">
        <f t="shared" ref="G3859:I3859" si="2786">G3860+G3867</f>
        <v>159305.30000000002</v>
      </c>
      <c r="H3859" s="5">
        <f t="shared" si="2786"/>
        <v>147485</v>
      </c>
      <c r="I3859" s="5">
        <f t="shared" si="2786"/>
        <v>147462</v>
      </c>
      <c r="J3859" s="5">
        <f t="shared" ref="J3859" si="2787">J3860+J3867</f>
        <v>0</v>
      </c>
      <c r="K3859" s="19"/>
    </row>
    <row r="3860" spans="1:11" x14ac:dyDescent="0.25">
      <c r="A3860" s="4" t="s">
        <v>459</v>
      </c>
      <c r="B3860" s="4" t="s">
        <v>9</v>
      </c>
      <c r="C3860" s="4" t="s">
        <v>81</v>
      </c>
      <c r="D3860" s="4" t="s">
        <v>465</v>
      </c>
      <c r="E3860" s="4"/>
      <c r="F3860" s="14" t="s">
        <v>874</v>
      </c>
      <c r="G3860" s="5">
        <f t="shared" ref="G3860:I3860" si="2788">G3861+G3864</f>
        <v>53539.600000000006</v>
      </c>
      <c r="H3860" s="5">
        <f t="shared" si="2788"/>
        <v>49508.4</v>
      </c>
      <c r="I3860" s="5">
        <f t="shared" si="2788"/>
        <v>49508.4</v>
      </c>
      <c r="J3860" s="5">
        <f t="shared" ref="J3860" si="2789">J3861+J3864</f>
        <v>0</v>
      </c>
      <c r="K3860" s="19"/>
    </row>
    <row r="3861" spans="1:11" ht="31.5" x14ac:dyDescent="0.25">
      <c r="A3861" s="4" t="s">
        <v>459</v>
      </c>
      <c r="B3861" s="4" t="s">
        <v>9</v>
      </c>
      <c r="C3861" s="4" t="s">
        <v>81</v>
      </c>
      <c r="D3861" s="4" t="s">
        <v>460</v>
      </c>
      <c r="E3861" s="4"/>
      <c r="F3861" s="14" t="s">
        <v>875</v>
      </c>
      <c r="G3861" s="5">
        <f t="shared" ref="G3861:I3862" si="2790">G3862</f>
        <v>49186.700000000004</v>
      </c>
      <c r="H3861" s="5">
        <f t="shared" si="2790"/>
        <v>45484</v>
      </c>
      <c r="I3861" s="5">
        <f t="shared" si="2790"/>
        <v>45484</v>
      </c>
      <c r="J3861" s="5">
        <f t="shared" ref="J3861:J3862" si="2791">J3862</f>
        <v>0</v>
      </c>
      <c r="K3861" s="19"/>
    </row>
    <row r="3862" spans="1:11" ht="78.75" x14ac:dyDescent="0.25">
      <c r="A3862" s="4" t="s">
        <v>459</v>
      </c>
      <c r="B3862" s="4" t="s">
        <v>9</v>
      </c>
      <c r="C3862" s="4" t="s">
        <v>81</v>
      </c>
      <c r="D3862" s="4" t="s">
        <v>460</v>
      </c>
      <c r="E3862" s="4" t="s">
        <v>22</v>
      </c>
      <c r="F3862" s="14" t="s">
        <v>557</v>
      </c>
      <c r="G3862" s="5">
        <f t="shared" si="2790"/>
        <v>49186.700000000004</v>
      </c>
      <c r="H3862" s="5">
        <f t="shared" si="2790"/>
        <v>45484</v>
      </c>
      <c r="I3862" s="5">
        <f t="shared" si="2790"/>
        <v>45484</v>
      </c>
      <c r="J3862" s="5">
        <f t="shared" si="2791"/>
        <v>0</v>
      </c>
      <c r="K3862" s="19"/>
    </row>
    <row r="3863" spans="1:11" ht="31.5" x14ac:dyDescent="0.25">
      <c r="A3863" s="4" t="s">
        <v>459</v>
      </c>
      <c r="B3863" s="4" t="s">
        <v>9</v>
      </c>
      <c r="C3863" s="4" t="s">
        <v>81</v>
      </c>
      <c r="D3863" s="4" t="s">
        <v>460</v>
      </c>
      <c r="E3863" s="4" t="s">
        <v>32</v>
      </c>
      <c r="F3863" s="14" t="s">
        <v>559</v>
      </c>
      <c r="G3863" s="5">
        <v>49186.700000000004</v>
      </c>
      <c r="H3863" s="5">
        <v>45484</v>
      </c>
      <c r="I3863" s="5">
        <v>45484</v>
      </c>
      <c r="J3863" s="5"/>
      <c r="K3863" s="19"/>
    </row>
    <row r="3864" spans="1:11" ht="31.5" x14ac:dyDescent="0.25">
      <c r="A3864" s="4" t="s">
        <v>459</v>
      </c>
      <c r="B3864" s="4" t="s">
        <v>9</v>
      </c>
      <c r="C3864" s="4" t="s">
        <v>81</v>
      </c>
      <c r="D3864" s="4" t="s">
        <v>461</v>
      </c>
      <c r="E3864" s="4"/>
      <c r="F3864" s="14" t="s">
        <v>876</v>
      </c>
      <c r="G3864" s="5">
        <f t="shared" ref="G3864:I3865" si="2792">G3865</f>
        <v>4352.8999999999996</v>
      </c>
      <c r="H3864" s="5">
        <f t="shared" si="2792"/>
        <v>4024.3999999999996</v>
      </c>
      <c r="I3864" s="5">
        <f t="shared" si="2792"/>
        <v>4024.3999999999996</v>
      </c>
      <c r="J3864" s="5">
        <f t="shared" ref="J3864:J3865" si="2793">J3865</f>
        <v>0</v>
      </c>
      <c r="K3864" s="19"/>
    </row>
    <row r="3865" spans="1:11" ht="78.75" x14ac:dyDescent="0.25">
      <c r="A3865" s="4" t="s">
        <v>459</v>
      </c>
      <c r="B3865" s="4" t="s">
        <v>9</v>
      </c>
      <c r="C3865" s="4" t="s">
        <v>81</v>
      </c>
      <c r="D3865" s="4" t="s">
        <v>461</v>
      </c>
      <c r="E3865" s="4" t="s">
        <v>22</v>
      </c>
      <c r="F3865" s="14" t="s">
        <v>557</v>
      </c>
      <c r="G3865" s="5">
        <f t="shared" si="2792"/>
        <v>4352.8999999999996</v>
      </c>
      <c r="H3865" s="5">
        <f t="shared" si="2792"/>
        <v>4024.3999999999996</v>
      </c>
      <c r="I3865" s="5">
        <f t="shared" si="2792"/>
        <v>4024.3999999999996</v>
      </c>
      <c r="J3865" s="5">
        <f t="shared" si="2793"/>
        <v>0</v>
      </c>
      <c r="K3865" s="19"/>
    </row>
    <row r="3866" spans="1:11" ht="31.5" x14ac:dyDescent="0.25">
      <c r="A3866" s="4" t="s">
        <v>459</v>
      </c>
      <c r="B3866" s="4" t="s">
        <v>9</v>
      </c>
      <c r="C3866" s="4" t="s">
        <v>81</v>
      </c>
      <c r="D3866" s="4" t="s">
        <v>461</v>
      </c>
      <c r="E3866" s="4" t="s">
        <v>32</v>
      </c>
      <c r="F3866" s="14" t="s">
        <v>559</v>
      </c>
      <c r="G3866" s="5">
        <v>4352.8999999999996</v>
      </c>
      <c r="H3866" s="5">
        <v>4024.3999999999996</v>
      </c>
      <c r="I3866" s="5">
        <v>4024.3999999999996</v>
      </c>
      <c r="J3866" s="5"/>
      <c r="K3866" s="19"/>
    </row>
    <row r="3867" spans="1:11" x14ac:dyDescent="0.25">
      <c r="A3867" s="4" t="s">
        <v>459</v>
      </c>
      <c r="B3867" s="4" t="s">
        <v>9</v>
      </c>
      <c r="C3867" s="4" t="s">
        <v>81</v>
      </c>
      <c r="D3867" s="4" t="s">
        <v>466</v>
      </c>
      <c r="E3867" s="4"/>
      <c r="F3867" s="14" t="s">
        <v>877</v>
      </c>
      <c r="G3867" s="5">
        <f t="shared" ref="G3867:I3867" si="2794">G3868+G3871</f>
        <v>105765.70000000001</v>
      </c>
      <c r="H3867" s="5">
        <f t="shared" si="2794"/>
        <v>97976.6</v>
      </c>
      <c r="I3867" s="5">
        <f t="shared" si="2794"/>
        <v>97953.600000000006</v>
      </c>
      <c r="J3867" s="5">
        <f t="shared" ref="J3867" si="2795">J3868+J3871</f>
        <v>0</v>
      </c>
      <c r="K3867" s="19"/>
    </row>
    <row r="3868" spans="1:11" ht="31.5" x14ac:dyDescent="0.25">
      <c r="A3868" s="4" t="s">
        <v>459</v>
      </c>
      <c r="B3868" s="4" t="s">
        <v>9</v>
      </c>
      <c r="C3868" s="4" t="s">
        <v>81</v>
      </c>
      <c r="D3868" s="4" t="s">
        <v>462</v>
      </c>
      <c r="E3868" s="4"/>
      <c r="F3868" s="14" t="s">
        <v>875</v>
      </c>
      <c r="G3868" s="5">
        <f t="shared" ref="G3868:I3869" si="2796">G3869</f>
        <v>75233.600000000006</v>
      </c>
      <c r="H3868" s="5">
        <f t="shared" si="2796"/>
        <v>67510.7</v>
      </c>
      <c r="I3868" s="5">
        <f t="shared" si="2796"/>
        <v>67510.7</v>
      </c>
      <c r="J3868" s="5">
        <f t="shared" ref="J3868:J3869" si="2797">J3869</f>
        <v>0</v>
      </c>
      <c r="K3868" s="19"/>
    </row>
    <row r="3869" spans="1:11" ht="78.75" x14ac:dyDescent="0.25">
      <c r="A3869" s="4" t="s">
        <v>459</v>
      </c>
      <c r="B3869" s="4" t="s">
        <v>9</v>
      </c>
      <c r="C3869" s="4" t="s">
        <v>81</v>
      </c>
      <c r="D3869" s="4" t="s">
        <v>462</v>
      </c>
      <c r="E3869" s="4" t="s">
        <v>22</v>
      </c>
      <c r="F3869" s="14" t="s">
        <v>557</v>
      </c>
      <c r="G3869" s="5">
        <f t="shared" si="2796"/>
        <v>75233.600000000006</v>
      </c>
      <c r="H3869" s="5">
        <f t="shared" si="2796"/>
        <v>67510.7</v>
      </c>
      <c r="I3869" s="5">
        <f t="shared" si="2796"/>
        <v>67510.7</v>
      </c>
      <c r="J3869" s="5">
        <f t="shared" si="2797"/>
        <v>0</v>
      </c>
      <c r="K3869" s="19"/>
    </row>
    <row r="3870" spans="1:11" ht="31.5" x14ac:dyDescent="0.25">
      <c r="A3870" s="4" t="s">
        <v>459</v>
      </c>
      <c r="B3870" s="4" t="s">
        <v>9</v>
      </c>
      <c r="C3870" s="4" t="s">
        <v>81</v>
      </c>
      <c r="D3870" s="4" t="s">
        <v>462</v>
      </c>
      <c r="E3870" s="4" t="s">
        <v>32</v>
      </c>
      <c r="F3870" s="14" t="s">
        <v>559</v>
      </c>
      <c r="G3870" s="5">
        <v>75233.600000000006</v>
      </c>
      <c r="H3870" s="5">
        <v>67510.7</v>
      </c>
      <c r="I3870" s="5">
        <v>67510.7</v>
      </c>
      <c r="J3870" s="5"/>
      <c r="K3870" s="19"/>
    </row>
    <row r="3871" spans="1:11" ht="31.5" x14ac:dyDescent="0.25">
      <c r="A3871" s="4" t="s">
        <v>459</v>
      </c>
      <c r="B3871" s="4" t="s">
        <v>9</v>
      </c>
      <c r="C3871" s="4" t="s">
        <v>81</v>
      </c>
      <c r="D3871" s="4" t="s">
        <v>463</v>
      </c>
      <c r="E3871" s="4"/>
      <c r="F3871" s="14" t="s">
        <v>876</v>
      </c>
      <c r="G3871" s="5">
        <f>G3872+G3874</f>
        <v>30532.1</v>
      </c>
      <c r="H3871" s="5">
        <f t="shared" ref="H3871:J3871" si="2798">H3872+H3874</f>
        <v>30465.9</v>
      </c>
      <c r="I3871" s="5">
        <f t="shared" si="2798"/>
        <v>30442.9</v>
      </c>
      <c r="J3871" s="5">
        <f t="shared" si="2798"/>
        <v>0</v>
      </c>
      <c r="K3871" s="19"/>
    </row>
    <row r="3872" spans="1:11" ht="78.75" x14ac:dyDescent="0.25">
      <c r="A3872" s="4" t="s">
        <v>459</v>
      </c>
      <c r="B3872" s="4" t="s">
        <v>9</v>
      </c>
      <c r="C3872" s="4" t="s">
        <v>81</v>
      </c>
      <c r="D3872" s="4" t="s">
        <v>463</v>
      </c>
      <c r="E3872" s="4" t="s">
        <v>22</v>
      </c>
      <c r="F3872" s="14" t="s">
        <v>557</v>
      </c>
      <c r="G3872" s="5">
        <f t="shared" ref="G3872:I3872" si="2799">G3873</f>
        <v>600</v>
      </c>
      <c r="H3872" s="5">
        <f t="shared" si="2799"/>
        <v>600</v>
      </c>
      <c r="I3872" s="5">
        <f t="shared" si="2799"/>
        <v>600</v>
      </c>
      <c r="J3872" s="5">
        <f t="shared" ref="J3872" si="2800">J3873</f>
        <v>0</v>
      </c>
      <c r="K3872" s="19"/>
    </row>
    <row r="3873" spans="1:11" ht="31.5" x14ac:dyDescent="0.25">
      <c r="A3873" s="4" t="s">
        <v>459</v>
      </c>
      <c r="B3873" s="4" t="s">
        <v>9</v>
      </c>
      <c r="C3873" s="4" t="s">
        <v>81</v>
      </c>
      <c r="D3873" s="4" t="s">
        <v>463</v>
      </c>
      <c r="E3873" s="4" t="s">
        <v>32</v>
      </c>
      <c r="F3873" s="14" t="s">
        <v>559</v>
      </c>
      <c r="G3873" s="5">
        <v>600</v>
      </c>
      <c r="H3873" s="5">
        <v>600</v>
      </c>
      <c r="I3873" s="5">
        <v>600</v>
      </c>
      <c r="J3873" s="5"/>
      <c r="K3873" s="19"/>
    </row>
    <row r="3874" spans="1:11" ht="31.5" x14ac:dyDescent="0.25">
      <c r="A3874" s="4" t="s">
        <v>459</v>
      </c>
      <c r="B3874" s="4" t="s">
        <v>9</v>
      </c>
      <c r="C3874" s="4" t="s">
        <v>81</v>
      </c>
      <c r="D3874" s="4" t="s">
        <v>463</v>
      </c>
      <c r="E3874" s="4" t="s">
        <v>15</v>
      </c>
      <c r="F3874" s="14" t="s">
        <v>560</v>
      </c>
      <c r="G3874" s="5">
        <f t="shared" ref="G3874:I3874" si="2801">G3875</f>
        <v>29932.1</v>
      </c>
      <c r="H3874" s="5">
        <f t="shared" si="2801"/>
        <v>29865.9</v>
      </c>
      <c r="I3874" s="5">
        <f t="shared" si="2801"/>
        <v>29842.9</v>
      </c>
      <c r="J3874" s="5">
        <f t="shared" ref="J3874" si="2802">J3875</f>
        <v>0</v>
      </c>
      <c r="K3874" s="19"/>
    </row>
    <row r="3875" spans="1:11" ht="31.5" x14ac:dyDescent="0.25">
      <c r="A3875" s="4" t="s">
        <v>459</v>
      </c>
      <c r="B3875" s="4" t="s">
        <v>9</v>
      </c>
      <c r="C3875" s="4" t="s">
        <v>81</v>
      </c>
      <c r="D3875" s="4" t="s">
        <v>463</v>
      </c>
      <c r="E3875" s="4" t="s">
        <v>16</v>
      </c>
      <c r="F3875" s="14" t="s">
        <v>561</v>
      </c>
      <c r="G3875" s="5">
        <v>29932.1</v>
      </c>
      <c r="H3875" s="5">
        <v>29865.9</v>
      </c>
      <c r="I3875" s="5">
        <v>29842.9</v>
      </c>
      <c r="J3875" s="5"/>
      <c r="K3875" s="19"/>
    </row>
    <row r="3876" spans="1:11" s="10" customFormat="1" x14ac:dyDescent="0.25">
      <c r="A3876" s="9" t="s">
        <v>459</v>
      </c>
      <c r="B3876" s="9" t="s">
        <v>9</v>
      </c>
      <c r="C3876" s="9" t="s">
        <v>10</v>
      </c>
      <c r="D3876" s="9"/>
      <c r="E3876" s="9"/>
      <c r="F3876" s="13" t="s">
        <v>532</v>
      </c>
      <c r="G3876" s="11">
        <f t="shared" ref="G3876:I3880" si="2803">G3877</f>
        <v>44903.5</v>
      </c>
      <c r="H3876" s="11">
        <f t="shared" si="2803"/>
        <v>44903.5</v>
      </c>
      <c r="I3876" s="11">
        <f t="shared" si="2803"/>
        <v>44974</v>
      </c>
      <c r="J3876" s="11">
        <f t="shared" ref="J3876:J3880" si="2804">J3877</f>
        <v>0</v>
      </c>
      <c r="K3876" s="18"/>
    </row>
    <row r="3877" spans="1:11" ht="31.5" x14ac:dyDescent="0.25">
      <c r="A3877" s="4" t="s">
        <v>459</v>
      </c>
      <c r="B3877" s="4" t="s">
        <v>9</v>
      </c>
      <c r="C3877" s="4" t="s">
        <v>10</v>
      </c>
      <c r="D3877" s="4" t="s">
        <v>26</v>
      </c>
      <c r="E3877" s="4"/>
      <c r="F3877" s="14" t="s">
        <v>847</v>
      </c>
      <c r="G3877" s="5">
        <f t="shared" si="2803"/>
        <v>44903.5</v>
      </c>
      <c r="H3877" s="5">
        <f t="shared" si="2803"/>
        <v>44903.5</v>
      </c>
      <c r="I3877" s="5">
        <f t="shared" si="2803"/>
        <v>44974</v>
      </c>
      <c r="J3877" s="5">
        <f t="shared" si="2804"/>
        <v>0</v>
      </c>
      <c r="K3877" s="19"/>
    </row>
    <row r="3878" spans="1:11" x14ac:dyDescent="0.25">
      <c r="A3878" s="4" t="s">
        <v>459</v>
      </c>
      <c r="B3878" s="4" t="s">
        <v>9</v>
      </c>
      <c r="C3878" s="4" t="s">
        <v>10</v>
      </c>
      <c r="D3878" s="4" t="s">
        <v>27</v>
      </c>
      <c r="E3878" s="4"/>
      <c r="F3878" s="14" t="s">
        <v>856</v>
      </c>
      <c r="G3878" s="5">
        <f t="shared" ref="G3878:I3878" si="2805">G3879+G3882+G3885</f>
        <v>44903.5</v>
      </c>
      <c r="H3878" s="5">
        <f t="shared" si="2805"/>
        <v>44903.5</v>
      </c>
      <c r="I3878" s="5">
        <f t="shared" si="2805"/>
        <v>44974</v>
      </c>
      <c r="J3878" s="5">
        <f t="shared" ref="J3878" si="2806">J3879+J3882+J3885</f>
        <v>0</v>
      </c>
      <c r="K3878" s="19"/>
    </row>
    <row r="3879" spans="1:11" ht="31.5" x14ac:dyDescent="0.25">
      <c r="A3879" s="4" t="s">
        <v>459</v>
      </c>
      <c r="B3879" s="4" t="s">
        <v>9</v>
      </c>
      <c r="C3879" s="4" t="s">
        <v>10</v>
      </c>
      <c r="D3879" s="4" t="s">
        <v>433</v>
      </c>
      <c r="E3879" s="4"/>
      <c r="F3879" s="14" t="s">
        <v>859</v>
      </c>
      <c r="G3879" s="5">
        <f t="shared" si="2803"/>
        <v>44834</v>
      </c>
      <c r="H3879" s="5">
        <f t="shared" si="2803"/>
        <v>44834</v>
      </c>
      <c r="I3879" s="5">
        <f t="shared" si="2803"/>
        <v>44834</v>
      </c>
      <c r="J3879" s="5">
        <f t="shared" si="2804"/>
        <v>0</v>
      </c>
      <c r="K3879" s="19"/>
    </row>
    <row r="3880" spans="1:11" ht="31.5" x14ac:dyDescent="0.25">
      <c r="A3880" s="4" t="s">
        <v>459</v>
      </c>
      <c r="B3880" s="4" t="s">
        <v>9</v>
      </c>
      <c r="C3880" s="4" t="s">
        <v>10</v>
      </c>
      <c r="D3880" s="4" t="s">
        <v>433</v>
      </c>
      <c r="E3880" s="4" t="s">
        <v>15</v>
      </c>
      <c r="F3880" s="14" t="s">
        <v>560</v>
      </c>
      <c r="G3880" s="5">
        <f t="shared" si="2803"/>
        <v>44834</v>
      </c>
      <c r="H3880" s="5">
        <f t="shared" si="2803"/>
        <v>44834</v>
      </c>
      <c r="I3880" s="5">
        <f t="shared" si="2803"/>
        <v>44834</v>
      </c>
      <c r="J3880" s="5">
        <f t="shared" si="2804"/>
        <v>0</v>
      </c>
      <c r="K3880" s="19"/>
    </row>
    <row r="3881" spans="1:11" ht="31.5" x14ac:dyDescent="0.25">
      <c r="A3881" s="4" t="s">
        <v>459</v>
      </c>
      <c r="B3881" s="4" t="s">
        <v>9</v>
      </c>
      <c r="C3881" s="4" t="s">
        <v>10</v>
      </c>
      <c r="D3881" s="4" t="s">
        <v>433</v>
      </c>
      <c r="E3881" s="4" t="s">
        <v>16</v>
      </c>
      <c r="F3881" s="14" t="s">
        <v>561</v>
      </c>
      <c r="G3881" s="5">
        <v>44834</v>
      </c>
      <c r="H3881" s="5">
        <v>44834</v>
      </c>
      <c r="I3881" s="5">
        <v>44834</v>
      </c>
      <c r="J3881" s="5"/>
      <c r="K3881" s="19"/>
    </row>
    <row r="3882" spans="1:11" ht="47.25" x14ac:dyDescent="0.25">
      <c r="A3882" s="4" t="s">
        <v>459</v>
      </c>
      <c r="B3882" s="4" t="s">
        <v>9</v>
      </c>
      <c r="C3882" s="4" t="s">
        <v>10</v>
      </c>
      <c r="D3882" s="4" t="s">
        <v>949</v>
      </c>
      <c r="E3882" s="4"/>
      <c r="F3882" s="14" t="s">
        <v>1375</v>
      </c>
      <c r="G3882" s="5">
        <f t="shared" ref="G3882:I3883" si="2807">G3883</f>
        <v>12</v>
      </c>
      <c r="H3882" s="5">
        <f t="shared" si="2807"/>
        <v>12</v>
      </c>
      <c r="I3882" s="5">
        <f t="shared" si="2807"/>
        <v>25</v>
      </c>
      <c r="J3882" s="5">
        <f t="shared" ref="J3882:J3883" si="2808">J3883</f>
        <v>0</v>
      </c>
      <c r="K3882" s="19"/>
    </row>
    <row r="3883" spans="1:11" ht="31.5" x14ac:dyDescent="0.25">
      <c r="A3883" s="4" t="s">
        <v>459</v>
      </c>
      <c r="B3883" s="4" t="s">
        <v>9</v>
      </c>
      <c r="C3883" s="4" t="s">
        <v>10</v>
      </c>
      <c r="D3883" s="4" t="s">
        <v>949</v>
      </c>
      <c r="E3883" s="4" t="s">
        <v>15</v>
      </c>
      <c r="F3883" s="14" t="s">
        <v>560</v>
      </c>
      <c r="G3883" s="5">
        <f t="shared" si="2807"/>
        <v>12</v>
      </c>
      <c r="H3883" s="5">
        <f t="shared" si="2807"/>
        <v>12</v>
      </c>
      <c r="I3883" s="5">
        <f t="shared" si="2807"/>
        <v>25</v>
      </c>
      <c r="J3883" s="5">
        <f t="shared" si="2808"/>
        <v>0</v>
      </c>
      <c r="K3883" s="19"/>
    </row>
    <row r="3884" spans="1:11" ht="31.5" x14ac:dyDescent="0.25">
      <c r="A3884" s="4" t="s">
        <v>459</v>
      </c>
      <c r="B3884" s="4" t="s">
        <v>9</v>
      </c>
      <c r="C3884" s="4" t="s">
        <v>10</v>
      </c>
      <c r="D3884" s="4" t="s">
        <v>949</v>
      </c>
      <c r="E3884" s="4" t="s">
        <v>16</v>
      </c>
      <c r="F3884" s="14" t="s">
        <v>561</v>
      </c>
      <c r="G3884" s="5">
        <v>12</v>
      </c>
      <c r="H3884" s="5">
        <v>12</v>
      </c>
      <c r="I3884" s="5">
        <v>25</v>
      </c>
      <c r="J3884" s="5"/>
      <c r="K3884" s="19"/>
    </row>
    <row r="3885" spans="1:11" ht="63" x14ac:dyDescent="0.25">
      <c r="A3885" s="4" t="s">
        <v>459</v>
      </c>
      <c r="B3885" s="4" t="s">
        <v>9</v>
      </c>
      <c r="C3885" s="4" t="s">
        <v>10</v>
      </c>
      <c r="D3885" s="4" t="s">
        <v>950</v>
      </c>
      <c r="E3885" s="4"/>
      <c r="F3885" s="14" t="s">
        <v>1376</v>
      </c>
      <c r="G3885" s="5">
        <f t="shared" ref="G3885:I3886" si="2809">G3886</f>
        <v>57.5</v>
      </c>
      <c r="H3885" s="5">
        <f t="shared" si="2809"/>
        <v>57.5</v>
      </c>
      <c r="I3885" s="5">
        <f t="shared" si="2809"/>
        <v>115</v>
      </c>
      <c r="J3885" s="5">
        <f t="shared" ref="J3885:J3886" si="2810">J3886</f>
        <v>0</v>
      </c>
      <c r="K3885" s="19"/>
    </row>
    <row r="3886" spans="1:11" x14ac:dyDescent="0.25">
      <c r="A3886" s="4" t="s">
        <v>459</v>
      </c>
      <c r="B3886" s="4" t="s">
        <v>9</v>
      </c>
      <c r="C3886" s="4" t="s">
        <v>10</v>
      </c>
      <c r="D3886" s="4" t="s">
        <v>950</v>
      </c>
      <c r="E3886" s="4" t="s">
        <v>136</v>
      </c>
      <c r="F3886" s="14" t="s">
        <v>562</v>
      </c>
      <c r="G3886" s="5">
        <f t="shared" si="2809"/>
        <v>57.5</v>
      </c>
      <c r="H3886" s="5">
        <f t="shared" si="2809"/>
        <v>57.5</v>
      </c>
      <c r="I3886" s="5">
        <f t="shared" si="2809"/>
        <v>115</v>
      </c>
      <c r="J3886" s="5">
        <f t="shared" si="2810"/>
        <v>0</v>
      </c>
      <c r="K3886" s="19"/>
    </row>
    <row r="3887" spans="1:11" x14ac:dyDescent="0.25">
      <c r="A3887" s="4" t="s">
        <v>459</v>
      </c>
      <c r="B3887" s="4" t="s">
        <v>9</v>
      </c>
      <c r="C3887" s="4" t="s">
        <v>10</v>
      </c>
      <c r="D3887" s="4" t="s">
        <v>950</v>
      </c>
      <c r="E3887" s="4" t="s">
        <v>418</v>
      </c>
      <c r="F3887" s="14" t="s">
        <v>567</v>
      </c>
      <c r="G3887" s="5">
        <v>57.5</v>
      </c>
      <c r="H3887" s="5">
        <v>57.5</v>
      </c>
      <c r="I3887" s="5">
        <v>115</v>
      </c>
      <c r="J3887" s="5"/>
      <c r="K3887" s="19"/>
    </row>
    <row r="3888" spans="1:11" s="3" customFormat="1" ht="31.5" x14ac:dyDescent="0.25">
      <c r="A3888" s="7" t="s">
        <v>467</v>
      </c>
      <c r="B3888" s="7"/>
      <c r="C3888" s="7"/>
      <c r="D3888" s="7"/>
      <c r="E3888" s="7"/>
      <c r="F3888" s="28" t="s">
        <v>514</v>
      </c>
      <c r="G3888" s="8">
        <f>G3889+G3906+G3950</f>
        <v>1971542</v>
      </c>
      <c r="H3888" s="8">
        <f>H3889+H3906+H3950</f>
        <v>2296861.2000000002</v>
      </c>
      <c r="I3888" s="8">
        <f>I3889+I3906+I3950</f>
        <v>2629436.7000000002</v>
      </c>
      <c r="J3888" s="8">
        <f>J3889+J3906+J3950</f>
        <v>0</v>
      </c>
      <c r="K3888" s="17"/>
    </row>
    <row r="3889" spans="1:11" s="3" customFormat="1" x14ac:dyDescent="0.25">
      <c r="A3889" s="7" t="s">
        <v>467</v>
      </c>
      <c r="B3889" s="7" t="s">
        <v>9</v>
      </c>
      <c r="C3889" s="7"/>
      <c r="D3889" s="7"/>
      <c r="E3889" s="7"/>
      <c r="F3889" s="28" t="s">
        <v>516</v>
      </c>
      <c r="G3889" s="8">
        <f t="shared" ref="G3889:I3889" si="2811">G3890</f>
        <v>36485</v>
      </c>
      <c r="H3889" s="8">
        <f t="shared" si="2811"/>
        <v>32012.2</v>
      </c>
      <c r="I3889" s="8">
        <f t="shared" si="2811"/>
        <v>32012.2</v>
      </c>
      <c r="J3889" s="8">
        <f t="shared" ref="J3889" si="2812">J3890</f>
        <v>0</v>
      </c>
      <c r="K3889" s="17"/>
    </row>
    <row r="3890" spans="1:11" s="10" customFormat="1" x14ac:dyDescent="0.25">
      <c r="A3890" s="9" t="s">
        <v>467</v>
      </c>
      <c r="B3890" s="9" t="s">
        <v>9</v>
      </c>
      <c r="C3890" s="9" t="s">
        <v>10</v>
      </c>
      <c r="D3890" s="9"/>
      <c r="E3890" s="9"/>
      <c r="F3890" s="13" t="s">
        <v>532</v>
      </c>
      <c r="G3890" s="11">
        <f t="shared" ref="G3890:I3890" si="2813">G3891+G3896</f>
        <v>36485</v>
      </c>
      <c r="H3890" s="11">
        <f t="shared" si="2813"/>
        <v>32012.2</v>
      </c>
      <c r="I3890" s="11">
        <f t="shared" si="2813"/>
        <v>32012.2</v>
      </c>
      <c r="J3890" s="11">
        <f t="shared" ref="J3890" si="2814">J3891+J3896</f>
        <v>0</v>
      </c>
      <c r="K3890" s="18"/>
    </row>
    <row r="3891" spans="1:11" ht="31.5" x14ac:dyDescent="0.25">
      <c r="A3891" s="4" t="s">
        <v>467</v>
      </c>
      <c r="B3891" s="4" t="s">
        <v>9</v>
      </c>
      <c r="C3891" s="4" t="s">
        <v>10</v>
      </c>
      <c r="D3891" s="4" t="s">
        <v>26</v>
      </c>
      <c r="E3891" s="4"/>
      <c r="F3891" s="14" t="s">
        <v>847</v>
      </c>
      <c r="G3891" s="5">
        <f t="shared" ref="G3891:I3894" si="2815">G3892</f>
        <v>7.5</v>
      </c>
      <c r="H3891" s="5">
        <f t="shared" si="2815"/>
        <v>7.5</v>
      </c>
      <c r="I3891" s="5">
        <f t="shared" si="2815"/>
        <v>7.5</v>
      </c>
      <c r="J3891" s="5">
        <f t="shared" ref="J3891:J3894" si="2816">J3892</f>
        <v>0</v>
      </c>
      <c r="K3891" s="19"/>
    </row>
    <row r="3892" spans="1:11" x14ac:dyDescent="0.25">
      <c r="A3892" s="4" t="s">
        <v>467</v>
      </c>
      <c r="B3892" s="4" t="s">
        <v>9</v>
      </c>
      <c r="C3892" s="4" t="s">
        <v>10</v>
      </c>
      <c r="D3892" s="4" t="s">
        <v>27</v>
      </c>
      <c r="E3892" s="4"/>
      <c r="F3892" s="14" t="s">
        <v>856</v>
      </c>
      <c r="G3892" s="5">
        <f t="shared" si="2815"/>
        <v>7.5</v>
      </c>
      <c r="H3892" s="5">
        <f t="shared" si="2815"/>
        <v>7.5</v>
      </c>
      <c r="I3892" s="5">
        <f t="shared" si="2815"/>
        <v>7.5</v>
      </c>
      <c r="J3892" s="5">
        <f t="shared" si="2816"/>
        <v>0</v>
      </c>
      <c r="K3892" s="19"/>
    </row>
    <row r="3893" spans="1:11" ht="78.75" x14ac:dyDescent="0.25">
      <c r="A3893" s="4" t="s">
        <v>467</v>
      </c>
      <c r="B3893" s="4" t="s">
        <v>9</v>
      </c>
      <c r="C3893" s="4" t="s">
        <v>10</v>
      </c>
      <c r="D3893" s="4" t="s">
        <v>468</v>
      </c>
      <c r="E3893" s="4"/>
      <c r="F3893" s="14" t="s">
        <v>869</v>
      </c>
      <c r="G3893" s="5">
        <f t="shared" si="2815"/>
        <v>7.5</v>
      </c>
      <c r="H3893" s="5">
        <f t="shared" si="2815"/>
        <v>7.5</v>
      </c>
      <c r="I3893" s="5">
        <f t="shared" si="2815"/>
        <v>7.5</v>
      </c>
      <c r="J3893" s="5">
        <f t="shared" si="2816"/>
        <v>0</v>
      </c>
      <c r="K3893" s="19"/>
    </row>
    <row r="3894" spans="1:11" ht="31.5" x14ac:dyDescent="0.25">
      <c r="A3894" s="4" t="s">
        <v>467</v>
      </c>
      <c r="B3894" s="4" t="s">
        <v>9</v>
      </c>
      <c r="C3894" s="4" t="s">
        <v>10</v>
      </c>
      <c r="D3894" s="4" t="s">
        <v>468</v>
      </c>
      <c r="E3894" s="4" t="s">
        <v>15</v>
      </c>
      <c r="F3894" s="14" t="s">
        <v>560</v>
      </c>
      <c r="G3894" s="5">
        <f t="shared" si="2815"/>
        <v>7.5</v>
      </c>
      <c r="H3894" s="5">
        <f t="shared" si="2815"/>
        <v>7.5</v>
      </c>
      <c r="I3894" s="5">
        <f t="shared" si="2815"/>
        <v>7.5</v>
      </c>
      <c r="J3894" s="5">
        <f t="shared" si="2816"/>
        <v>0</v>
      </c>
      <c r="K3894" s="19"/>
    </row>
    <row r="3895" spans="1:11" ht="31.5" x14ac:dyDescent="0.25">
      <c r="A3895" s="4" t="s">
        <v>467</v>
      </c>
      <c r="B3895" s="4" t="s">
        <v>9</v>
      </c>
      <c r="C3895" s="4" t="s">
        <v>10</v>
      </c>
      <c r="D3895" s="4" t="s">
        <v>468</v>
      </c>
      <c r="E3895" s="4" t="s">
        <v>16</v>
      </c>
      <c r="F3895" s="14" t="s">
        <v>561</v>
      </c>
      <c r="G3895" s="5">
        <v>7.5</v>
      </c>
      <c r="H3895" s="5">
        <v>7.5</v>
      </c>
      <c r="I3895" s="5">
        <v>7.5</v>
      </c>
      <c r="J3895" s="5"/>
      <c r="K3895" s="19"/>
    </row>
    <row r="3896" spans="1:11" ht="31.5" x14ac:dyDescent="0.25">
      <c r="A3896" s="4" t="s">
        <v>467</v>
      </c>
      <c r="B3896" s="4" t="s">
        <v>9</v>
      </c>
      <c r="C3896" s="4" t="s">
        <v>10</v>
      </c>
      <c r="D3896" s="4" t="s">
        <v>29</v>
      </c>
      <c r="E3896" s="4"/>
      <c r="F3896" s="14" t="s">
        <v>882</v>
      </c>
      <c r="G3896" s="5">
        <f t="shared" ref="G3896:I3896" si="2817">G3897</f>
        <v>36477.5</v>
      </c>
      <c r="H3896" s="5">
        <f t="shared" si="2817"/>
        <v>32004.7</v>
      </c>
      <c r="I3896" s="5">
        <f t="shared" si="2817"/>
        <v>32004.7</v>
      </c>
      <c r="J3896" s="5">
        <f t="shared" ref="J3896" si="2818">J3897</f>
        <v>0</v>
      </c>
      <c r="K3896" s="19"/>
    </row>
    <row r="3897" spans="1:11" ht="31.5" x14ac:dyDescent="0.25">
      <c r="A3897" s="4" t="s">
        <v>467</v>
      </c>
      <c r="B3897" s="4" t="s">
        <v>9</v>
      </c>
      <c r="C3897" s="4" t="s">
        <v>10</v>
      </c>
      <c r="D3897" s="4" t="s">
        <v>30</v>
      </c>
      <c r="E3897" s="4"/>
      <c r="F3897" s="14" t="s">
        <v>885</v>
      </c>
      <c r="G3897" s="5">
        <f t="shared" ref="G3897:I3897" si="2819">G3898+G3901</f>
        <v>36477.5</v>
      </c>
      <c r="H3897" s="5">
        <f t="shared" si="2819"/>
        <v>32004.7</v>
      </c>
      <c r="I3897" s="5">
        <f t="shared" si="2819"/>
        <v>32004.7</v>
      </c>
      <c r="J3897" s="5">
        <f t="shared" ref="J3897" si="2820">J3898+J3901</f>
        <v>0</v>
      </c>
      <c r="K3897" s="19"/>
    </row>
    <row r="3898" spans="1:11" ht="31.5" x14ac:dyDescent="0.25">
      <c r="A3898" s="4" t="s">
        <v>467</v>
      </c>
      <c r="B3898" s="4" t="s">
        <v>9</v>
      </c>
      <c r="C3898" s="4" t="s">
        <v>10</v>
      </c>
      <c r="D3898" s="4" t="s">
        <v>31</v>
      </c>
      <c r="E3898" s="4"/>
      <c r="F3898" s="14" t="s">
        <v>875</v>
      </c>
      <c r="G3898" s="5">
        <f t="shared" ref="G3898:I3899" si="2821">G3899</f>
        <v>33385.5</v>
      </c>
      <c r="H3898" s="5">
        <f t="shared" si="2821"/>
        <v>28981</v>
      </c>
      <c r="I3898" s="5">
        <f t="shared" si="2821"/>
        <v>28981</v>
      </c>
      <c r="J3898" s="5">
        <f t="shared" ref="J3898:J3899" si="2822">J3899</f>
        <v>0</v>
      </c>
      <c r="K3898" s="19"/>
    </row>
    <row r="3899" spans="1:11" ht="78.75" x14ac:dyDescent="0.25">
      <c r="A3899" s="4" t="s">
        <v>467</v>
      </c>
      <c r="B3899" s="4" t="s">
        <v>9</v>
      </c>
      <c r="C3899" s="4" t="s">
        <v>10</v>
      </c>
      <c r="D3899" s="4" t="s">
        <v>31</v>
      </c>
      <c r="E3899" s="4" t="s">
        <v>22</v>
      </c>
      <c r="F3899" s="14" t="s">
        <v>557</v>
      </c>
      <c r="G3899" s="5">
        <f t="shared" si="2821"/>
        <v>33385.5</v>
      </c>
      <c r="H3899" s="5">
        <f t="shared" si="2821"/>
        <v>28981</v>
      </c>
      <c r="I3899" s="5">
        <f t="shared" si="2821"/>
        <v>28981</v>
      </c>
      <c r="J3899" s="5">
        <f t="shared" si="2822"/>
        <v>0</v>
      </c>
      <c r="K3899" s="19"/>
    </row>
    <row r="3900" spans="1:11" ht="31.5" x14ac:dyDescent="0.25">
      <c r="A3900" s="4" t="s">
        <v>467</v>
      </c>
      <c r="B3900" s="4" t="s">
        <v>9</v>
      </c>
      <c r="C3900" s="4" t="s">
        <v>10</v>
      </c>
      <c r="D3900" s="4" t="s">
        <v>31</v>
      </c>
      <c r="E3900" s="4" t="s">
        <v>32</v>
      </c>
      <c r="F3900" s="14" t="s">
        <v>559</v>
      </c>
      <c r="G3900" s="5">
        <v>33385.5</v>
      </c>
      <c r="H3900" s="5">
        <v>28981</v>
      </c>
      <c r="I3900" s="5">
        <v>28981</v>
      </c>
      <c r="J3900" s="5"/>
      <c r="K3900" s="19"/>
    </row>
    <row r="3901" spans="1:11" ht="31.5" x14ac:dyDescent="0.25">
      <c r="A3901" s="4" t="s">
        <v>467</v>
      </c>
      <c r="B3901" s="4" t="s">
        <v>9</v>
      </c>
      <c r="C3901" s="4" t="s">
        <v>10</v>
      </c>
      <c r="D3901" s="4" t="s">
        <v>33</v>
      </c>
      <c r="E3901" s="4"/>
      <c r="F3901" s="14" t="s">
        <v>876</v>
      </c>
      <c r="G3901" s="5">
        <f>G3902+G3904</f>
        <v>3092</v>
      </c>
      <c r="H3901" s="5">
        <f t="shared" ref="H3901:J3901" si="2823">H3902+H3904</f>
        <v>3023.7</v>
      </c>
      <c r="I3901" s="5">
        <f t="shared" si="2823"/>
        <v>3023.7</v>
      </c>
      <c r="J3901" s="5">
        <f t="shared" si="2823"/>
        <v>0</v>
      </c>
      <c r="K3901" s="19"/>
    </row>
    <row r="3902" spans="1:11" ht="78.75" x14ac:dyDescent="0.25">
      <c r="A3902" s="4" t="s">
        <v>467</v>
      </c>
      <c r="B3902" s="4" t="s">
        <v>9</v>
      </c>
      <c r="C3902" s="4" t="s">
        <v>10</v>
      </c>
      <c r="D3902" s="4" t="s">
        <v>33</v>
      </c>
      <c r="E3902" s="4" t="s">
        <v>22</v>
      </c>
      <c r="F3902" s="14" t="s">
        <v>557</v>
      </c>
      <c r="G3902" s="5">
        <f t="shared" ref="G3902:I3902" si="2824">G3903</f>
        <v>4.0999999999999996</v>
      </c>
      <c r="H3902" s="5">
        <f t="shared" si="2824"/>
        <v>4.0999999999999996</v>
      </c>
      <c r="I3902" s="5">
        <f t="shared" si="2824"/>
        <v>4.0999999999999996</v>
      </c>
      <c r="J3902" s="5">
        <f t="shared" ref="J3902" si="2825">J3903</f>
        <v>0</v>
      </c>
      <c r="K3902" s="19"/>
    </row>
    <row r="3903" spans="1:11" ht="31.5" x14ac:dyDescent="0.25">
      <c r="A3903" s="4" t="s">
        <v>467</v>
      </c>
      <c r="B3903" s="4" t="s">
        <v>9</v>
      </c>
      <c r="C3903" s="4" t="s">
        <v>10</v>
      </c>
      <c r="D3903" s="4" t="s">
        <v>33</v>
      </c>
      <c r="E3903" s="4" t="s">
        <v>32</v>
      </c>
      <c r="F3903" s="14" t="s">
        <v>559</v>
      </c>
      <c r="G3903" s="5">
        <v>4.0999999999999996</v>
      </c>
      <c r="H3903" s="5">
        <v>4.0999999999999996</v>
      </c>
      <c r="I3903" s="5">
        <v>4.0999999999999996</v>
      </c>
      <c r="J3903" s="5"/>
      <c r="K3903" s="19"/>
    </row>
    <row r="3904" spans="1:11" ht="31.5" x14ac:dyDescent="0.25">
      <c r="A3904" s="4" t="s">
        <v>467</v>
      </c>
      <c r="B3904" s="4" t="s">
        <v>9</v>
      </c>
      <c r="C3904" s="4" t="s">
        <v>10</v>
      </c>
      <c r="D3904" s="4" t="s">
        <v>33</v>
      </c>
      <c r="E3904" s="4" t="s">
        <v>15</v>
      </c>
      <c r="F3904" s="14" t="s">
        <v>560</v>
      </c>
      <c r="G3904" s="5">
        <f t="shared" ref="G3904:I3904" si="2826">G3905</f>
        <v>3087.9</v>
      </c>
      <c r="H3904" s="5">
        <f t="shared" si="2826"/>
        <v>3019.6</v>
      </c>
      <c r="I3904" s="5">
        <f t="shared" si="2826"/>
        <v>3019.6</v>
      </c>
      <c r="J3904" s="5">
        <f t="shared" ref="J3904" si="2827">J3905</f>
        <v>0</v>
      </c>
      <c r="K3904" s="19"/>
    </row>
    <row r="3905" spans="1:11" ht="31.5" x14ac:dyDescent="0.25">
      <c r="A3905" s="4" t="s">
        <v>467</v>
      </c>
      <c r="B3905" s="4" t="s">
        <v>9</v>
      </c>
      <c r="C3905" s="4" t="s">
        <v>10</v>
      </c>
      <c r="D3905" s="4" t="s">
        <v>33</v>
      </c>
      <c r="E3905" s="4" t="s">
        <v>16</v>
      </c>
      <c r="F3905" s="14" t="s">
        <v>561</v>
      </c>
      <c r="G3905" s="5">
        <v>3087.9</v>
      </c>
      <c r="H3905" s="5">
        <v>3019.6</v>
      </c>
      <c r="I3905" s="5">
        <v>3019.6</v>
      </c>
      <c r="J3905" s="5"/>
      <c r="K3905" s="19"/>
    </row>
    <row r="3906" spans="1:11" s="3" customFormat="1" x14ac:dyDescent="0.25">
      <c r="A3906" s="7" t="s">
        <v>467</v>
      </c>
      <c r="B3906" s="7" t="s">
        <v>96</v>
      </c>
      <c r="C3906" s="7"/>
      <c r="D3906" s="7"/>
      <c r="E3906" s="7"/>
      <c r="F3906" s="28" t="s">
        <v>519</v>
      </c>
      <c r="G3906" s="8">
        <f>G3907+G3939</f>
        <v>1590544.2</v>
      </c>
      <c r="H3906" s="8">
        <f>H3907+H3939</f>
        <v>1938783.1</v>
      </c>
      <c r="I3906" s="8">
        <f>I3907+I3939</f>
        <v>2332725.7999999998</v>
      </c>
      <c r="J3906" s="8">
        <f>J3907+J3939</f>
        <v>0</v>
      </c>
      <c r="K3906" s="17"/>
    </row>
    <row r="3907" spans="1:11" s="10" customFormat="1" x14ac:dyDescent="0.25">
      <c r="A3907" s="9" t="s">
        <v>467</v>
      </c>
      <c r="B3907" s="9" t="s">
        <v>96</v>
      </c>
      <c r="C3907" s="9" t="s">
        <v>9</v>
      </c>
      <c r="D3907" s="9"/>
      <c r="E3907" s="9"/>
      <c r="F3907" s="13" t="s">
        <v>540</v>
      </c>
      <c r="G3907" s="11">
        <f t="shared" ref="G3907:I3907" si="2828">G3908</f>
        <v>1555340.5</v>
      </c>
      <c r="H3907" s="11">
        <f t="shared" si="2828"/>
        <v>1906319.7000000002</v>
      </c>
      <c r="I3907" s="11">
        <f t="shared" si="2828"/>
        <v>2300262.3999999999</v>
      </c>
      <c r="J3907" s="11">
        <f t="shared" ref="J3907" si="2829">J3908</f>
        <v>0</v>
      </c>
      <c r="K3907" s="18"/>
    </row>
    <row r="3908" spans="1:11" ht="31.5" x14ac:dyDescent="0.25">
      <c r="A3908" s="4" t="s">
        <v>467</v>
      </c>
      <c r="B3908" s="4" t="s">
        <v>96</v>
      </c>
      <c r="C3908" s="4" t="s">
        <v>9</v>
      </c>
      <c r="D3908" s="4" t="s">
        <v>271</v>
      </c>
      <c r="E3908" s="4"/>
      <c r="F3908" s="14" t="s">
        <v>1312</v>
      </c>
      <c r="G3908" s="5">
        <f>G3909+G3932</f>
        <v>1555340.5</v>
      </c>
      <c r="H3908" s="5">
        <f t="shared" ref="H3908:J3908" si="2830">H3909+H3932</f>
        <v>1906319.7000000002</v>
      </c>
      <c r="I3908" s="5">
        <f t="shared" si="2830"/>
        <v>2300262.3999999999</v>
      </c>
      <c r="J3908" s="5">
        <f t="shared" si="2830"/>
        <v>0</v>
      </c>
      <c r="K3908" s="19"/>
    </row>
    <row r="3909" spans="1:11" ht="31.5" x14ac:dyDescent="0.25">
      <c r="A3909" s="4" t="s">
        <v>467</v>
      </c>
      <c r="B3909" s="4" t="s">
        <v>96</v>
      </c>
      <c r="C3909" s="4" t="s">
        <v>9</v>
      </c>
      <c r="D3909" s="4" t="s">
        <v>443</v>
      </c>
      <c r="E3909" s="4"/>
      <c r="F3909" s="14" t="s">
        <v>1313</v>
      </c>
      <c r="G3909" s="5">
        <f>G3910+G3920+G3925</f>
        <v>1543054.5</v>
      </c>
      <c r="H3909" s="5">
        <f>H3910+H3920+H3925</f>
        <v>1893531.1</v>
      </c>
      <c r="I3909" s="5">
        <f>I3910+I3920+I3925</f>
        <v>2287473.7999999998</v>
      </c>
      <c r="J3909" s="5">
        <f>J3910+J3920+J3925</f>
        <v>0</v>
      </c>
      <c r="K3909" s="19"/>
    </row>
    <row r="3910" spans="1:11" ht="47.25" x14ac:dyDescent="0.25">
      <c r="A3910" s="4" t="s">
        <v>467</v>
      </c>
      <c r="B3910" s="4" t="s">
        <v>96</v>
      </c>
      <c r="C3910" s="4" t="s">
        <v>9</v>
      </c>
      <c r="D3910" s="4" t="s">
        <v>473</v>
      </c>
      <c r="E3910" s="4"/>
      <c r="F3910" s="14" t="s">
        <v>1314</v>
      </c>
      <c r="G3910" s="5">
        <f>G3911+G3914+G3917</f>
        <v>994421.1</v>
      </c>
      <c r="H3910" s="5">
        <f t="shared" ref="H3910:J3910" si="2831">H3911+H3914+H3917</f>
        <v>1329001.1000000001</v>
      </c>
      <c r="I3910" s="5">
        <f t="shared" si="2831"/>
        <v>65847.199999999997</v>
      </c>
      <c r="J3910" s="5">
        <f t="shared" si="2831"/>
        <v>0</v>
      </c>
      <c r="K3910" s="19"/>
    </row>
    <row r="3911" spans="1:11" ht="31.5" x14ac:dyDescent="0.25">
      <c r="A3911" s="4" t="s">
        <v>467</v>
      </c>
      <c r="B3911" s="4" t="s">
        <v>96</v>
      </c>
      <c r="C3911" s="4" t="s">
        <v>9</v>
      </c>
      <c r="D3911" s="4" t="s">
        <v>469</v>
      </c>
      <c r="E3911" s="4"/>
      <c r="F3911" s="14" t="s">
        <v>811</v>
      </c>
      <c r="G3911" s="5">
        <f t="shared" ref="G3911:I3912" si="2832">G3912</f>
        <v>33792.699999999997</v>
      </c>
      <c r="H3911" s="5">
        <f t="shared" si="2832"/>
        <v>0</v>
      </c>
      <c r="I3911" s="5">
        <f t="shared" si="2832"/>
        <v>0</v>
      </c>
      <c r="J3911" s="5">
        <f t="shared" ref="J3911:J3912" si="2833">J3912</f>
        <v>0</v>
      </c>
      <c r="K3911" s="19"/>
    </row>
    <row r="3912" spans="1:11" ht="31.5" x14ac:dyDescent="0.25">
      <c r="A3912" s="4" t="s">
        <v>467</v>
      </c>
      <c r="B3912" s="4" t="s">
        <v>96</v>
      </c>
      <c r="C3912" s="4" t="s">
        <v>9</v>
      </c>
      <c r="D3912" s="4" t="s">
        <v>469</v>
      </c>
      <c r="E3912" s="4" t="s">
        <v>15</v>
      </c>
      <c r="F3912" s="14" t="s">
        <v>560</v>
      </c>
      <c r="G3912" s="5">
        <f t="shared" si="2832"/>
        <v>33792.699999999997</v>
      </c>
      <c r="H3912" s="5">
        <f t="shared" si="2832"/>
        <v>0</v>
      </c>
      <c r="I3912" s="5">
        <f t="shared" si="2832"/>
        <v>0</v>
      </c>
      <c r="J3912" s="5">
        <f t="shared" si="2833"/>
        <v>0</v>
      </c>
      <c r="K3912" s="19"/>
    </row>
    <row r="3913" spans="1:11" ht="31.5" x14ac:dyDescent="0.25">
      <c r="A3913" s="4" t="s">
        <v>467</v>
      </c>
      <c r="B3913" s="4" t="s">
        <v>96</v>
      </c>
      <c r="C3913" s="4" t="s">
        <v>9</v>
      </c>
      <c r="D3913" s="4" t="s">
        <v>469</v>
      </c>
      <c r="E3913" s="4" t="s">
        <v>16</v>
      </c>
      <c r="F3913" s="14" t="s">
        <v>561</v>
      </c>
      <c r="G3913" s="5">
        <v>33792.699999999997</v>
      </c>
      <c r="H3913" s="5">
        <v>0</v>
      </c>
      <c r="I3913" s="5">
        <v>0</v>
      </c>
      <c r="J3913" s="5"/>
      <c r="K3913" s="19"/>
    </row>
    <row r="3914" spans="1:11" ht="63" x14ac:dyDescent="0.25">
      <c r="A3914" s="4" t="s">
        <v>467</v>
      </c>
      <c r="B3914" s="4" t="s">
        <v>96</v>
      </c>
      <c r="C3914" s="4" t="s">
        <v>9</v>
      </c>
      <c r="D3914" s="4" t="s">
        <v>470</v>
      </c>
      <c r="E3914" s="4"/>
      <c r="F3914" s="14" t="s">
        <v>812</v>
      </c>
      <c r="G3914" s="5">
        <f t="shared" ref="G3914:I3915" si="2834">G3915</f>
        <v>0</v>
      </c>
      <c r="H3914" s="5">
        <f t="shared" si="2834"/>
        <v>0</v>
      </c>
      <c r="I3914" s="5">
        <f t="shared" si="2834"/>
        <v>65847.199999999997</v>
      </c>
      <c r="J3914" s="5">
        <f t="shared" ref="J3914:J3915" si="2835">J3915</f>
        <v>0</v>
      </c>
      <c r="K3914" s="19"/>
    </row>
    <row r="3915" spans="1:11" ht="31.5" x14ac:dyDescent="0.25">
      <c r="A3915" s="4" t="s">
        <v>467</v>
      </c>
      <c r="B3915" s="4" t="s">
        <v>96</v>
      </c>
      <c r="C3915" s="4" t="s">
        <v>9</v>
      </c>
      <c r="D3915" s="4" t="s">
        <v>470</v>
      </c>
      <c r="E3915" s="4" t="s">
        <v>280</v>
      </c>
      <c r="F3915" s="14" t="s">
        <v>568</v>
      </c>
      <c r="G3915" s="5">
        <f t="shared" si="2834"/>
        <v>0</v>
      </c>
      <c r="H3915" s="5">
        <f t="shared" si="2834"/>
        <v>0</v>
      </c>
      <c r="I3915" s="5">
        <f t="shared" si="2834"/>
        <v>65847.199999999997</v>
      </c>
      <c r="J3915" s="5">
        <f t="shared" si="2835"/>
        <v>0</v>
      </c>
      <c r="K3915" s="19"/>
    </row>
    <row r="3916" spans="1:11" x14ac:dyDescent="0.25">
      <c r="A3916" s="4" t="s">
        <v>467</v>
      </c>
      <c r="B3916" s="4" t="s">
        <v>96</v>
      </c>
      <c r="C3916" s="4" t="s">
        <v>9</v>
      </c>
      <c r="D3916" s="4" t="s">
        <v>470</v>
      </c>
      <c r="E3916" s="4" t="s">
        <v>279</v>
      </c>
      <c r="F3916" s="14" t="s">
        <v>569</v>
      </c>
      <c r="G3916" s="5">
        <v>0</v>
      </c>
      <c r="H3916" s="5">
        <v>0</v>
      </c>
      <c r="I3916" s="5">
        <v>65847.199999999997</v>
      </c>
      <c r="J3916" s="5"/>
      <c r="K3916" s="19"/>
    </row>
    <row r="3917" spans="1:11" ht="47.25" x14ac:dyDescent="0.25">
      <c r="A3917" s="4" t="s">
        <v>467</v>
      </c>
      <c r="B3917" s="4" t="s">
        <v>96</v>
      </c>
      <c r="C3917" s="4" t="s">
        <v>9</v>
      </c>
      <c r="D3917" s="4" t="s">
        <v>471</v>
      </c>
      <c r="E3917" s="4"/>
      <c r="F3917" s="14" t="s">
        <v>813</v>
      </c>
      <c r="G3917" s="5">
        <f t="shared" ref="G3917:I3918" si="2836">G3918</f>
        <v>960628.4</v>
      </c>
      <c r="H3917" s="5">
        <f t="shared" si="2836"/>
        <v>1329001.1000000001</v>
      </c>
      <c r="I3917" s="5">
        <f t="shared" si="2836"/>
        <v>0</v>
      </c>
      <c r="J3917" s="5">
        <f t="shared" ref="J3917:J3918" si="2837">J3918</f>
        <v>0</v>
      </c>
      <c r="K3917" s="19"/>
    </row>
    <row r="3918" spans="1:11" ht="31.5" x14ac:dyDescent="0.25">
      <c r="A3918" s="4" t="s">
        <v>467</v>
      </c>
      <c r="B3918" s="4" t="s">
        <v>96</v>
      </c>
      <c r="C3918" s="4" t="s">
        <v>9</v>
      </c>
      <c r="D3918" s="4" t="s">
        <v>471</v>
      </c>
      <c r="E3918" s="4" t="s">
        <v>280</v>
      </c>
      <c r="F3918" s="14" t="s">
        <v>568</v>
      </c>
      <c r="G3918" s="5">
        <f t="shared" si="2836"/>
        <v>960628.4</v>
      </c>
      <c r="H3918" s="5">
        <f t="shared" si="2836"/>
        <v>1329001.1000000001</v>
      </c>
      <c r="I3918" s="5">
        <f t="shared" si="2836"/>
        <v>0</v>
      </c>
      <c r="J3918" s="5">
        <f t="shared" si="2837"/>
        <v>0</v>
      </c>
      <c r="K3918" s="19"/>
    </row>
    <row r="3919" spans="1:11" x14ac:dyDescent="0.25">
      <c r="A3919" s="4" t="s">
        <v>467</v>
      </c>
      <c r="B3919" s="4" t="s">
        <v>96</v>
      </c>
      <c r="C3919" s="4" t="s">
        <v>9</v>
      </c>
      <c r="D3919" s="4" t="s">
        <v>471</v>
      </c>
      <c r="E3919" s="4" t="s">
        <v>279</v>
      </c>
      <c r="F3919" s="14" t="s">
        <v>569</v>
      </c>
      <c r="G3919" s="5">
        <v>960628.4</v>
      </c>
      <c r="H3919" s="5">
        <v>1329001.1000000001</v>
      </c>
      <c r="I3919" s="5">
        <v>0</v>
      </c>
      <c r="J3919" s="5"/>
      <c r="K3919" s="19"/>
    </row>
    <row r="3920" spans="1:11" ht="31.5" x14ac:dyDescent="0.25">
      <c r="A3920" s="4" t="s">
        <v>467</v>
      </c>
      <c r="B3920" s="4" t="s">
        <v>96</v>
      </c>
      <c r="C3920" s="4" t="s">
        <v>9</v>
      </c>
      <c r="D3920" s="4" t="s">
        <v>442</v>
      </c>
      <c r="E3920" s="4"/>
      <c r="F3920" s="14" t="s">
        <v>1315</v>
      </c>
      <c r="G3920" s="5">
        <f t="shared" ref="G3920:I3920" si="2838">G3921+G3923</f>
        <v>2903.2</v>
      </c>
      <c r="H3920" s="5">
        <f t="shared" si="2838"/>
        <v>3137.2</v>
      </c>
      <c r="I3920" s="5">
        <f t="shared" si="2838"/>
        <v>3137.2</v>
      </c>
      <c r="J3920" s="5">
        <f t="shared" ref="J3920" si="2839">J3921+J3923</f>
        <v>0</v>
      </c>
      <c r="K3920" s="19"/>
    </row>
    <row r="3921" spans="1:11" ht="31.5" x14ac:dyDescent="0.25">
      <c r="A3921" s="4" t="s">
        <v>467</v>
      </c>
      <c r="B3921" s="4" t="s">
        <v>96</v>
      </c>
      <c r="C3921" s="4" t="s">
        <v>9</v>
      </c>
      <c r="D3921" s="4" t="s">
        <v>442</v>
      </c>
      <c r="E3921" s="4" t="s">
        <v>15</v>
      </c>
      <c r="F3921" s="14" t="s">
        <v>560</v>
      </c>
      <c r="G3921" s="5">
        <f t="shared" ref="G3921:I3921" si="2840">G3922</f>
        <v>1116.5999999999999</v>
      </c>
      <c r="H3921" s="5">
        <f t="shared" si="2840"/>
        <v>1116.5999999999999</v>
      </c>
      <c r="I3921" s="5">
        <f t="shared" si="2840"/>
        <v>1116.5999999999999</v>
      </c>
      <c r="J3921" s="5">
        <f t="shared" ref="J3921" si="2841">J3922</f>
        <v>0</v>
      </c>
      <c r="K3921" s="19"/>
    </row>
    <row r="3922" spans="1:11" ht="31.5" x14ac:dyDescent="0.25">
      <c r="A3922" s="4" t="s">
        <v>467</v>
      </c>
      <c r="B3922" s="4" t="s">
        <v>96</v>
      </c>
      <c r="C3922" s="4" t="s">
        <v>9</v>
      </c>
      <c r="D3922" s="4" t="s">
        <v>442</v>
      </c>
      <c r="E3922" s="4" t="s">
        <v>16</v>
      </c>
      <c r="F3922" s="14" t="s">
        <v>561</v>
      </c>
      <c r="G3922" s="5">
        <v>1116.5999999999999</v>
      </c>
      <c r="H3922" s="5">
        <v>1116.5999999999999</v>
      </c>
      <c r="I3922" s="5">
        <v>1116.5999999999999</v>
      </c>
      <c r="J3922" s="5"/>
      <c r="K3922" s="19"/>
    </row>
    <row r="3923" spans="1:11" x14ac:dyDescent="0.25">
      <c r="A3923" s="4" t="s">
        <v>467</v>
      </c>
      <c r="B3923" s="4" t="s">
        <v>96</v>
      </c>
      <c r="C3923" s="4" t="s">
        <v>9</v>
      </c>
      <c r="D3923" s="4" t="s">
        <v>442</v>
      </c>
      <c r="E3923" s="4" t="s">
        <v>17</v>
      </c>
      <c r="F3923" s="14" t="s">
        <v>576</v>
      </c>
      <c r="G3923" s="5">
        <f t="shared" ref="G3923:I3923" si="2842">G3924</f>
        <v>1786.6</v>
      </c>
      <c r="H3923" s="5">
        <f t="shared" si="2842"/>
        <v>2020.6</v>
      </c>
      <c r="I3923" s="5">
        <f t="shared" si="2842"/>
        <v>2020.6</v>
      </c>
      <c r="J3923" s="5">
        <f t="shared" ref="J3923" si="2843">J3924</f>
        <v>0</v>
      </c>
      <c r="K3923" s="19"/>
    </row>
    <row r="3924" spans="1:11" x14ac:dyDescent="0.25">
      <c r="A3924" s="4" t="s">
        <v>467</v>
      </c>
      <c r="B3924" s="4" t="s">
        <v>96</v>
      </c>
      <c r="C3924" s="4" t="s">
        <v>9</v>
      </c>
      <c r="D3924" s="4" t="s">
        <v>442</v>
      </c>
      <c r="E3924" s="4" t="s">
        <v>24</v>
      </c>
      <c r="F3924" s="14" t="s">
        <v>579</v>
      </c>
      <c r="G3924" s="5">
        <v>1786.6</v>
      </c>
      <c r="H3924" s="5">
        <v>2020.6</v>
      </c>
      <c r="I3924" s="5">
        <v>2020.6</v>
      </c>
      <c r="J3924" s="5"/>
      <c r="K3924" s="19"/>
    </row>
    <row r="3925" spans="1:11" ht="47.25" x14ac:dyDescent="0.25">
      <c r="A3925" s="4" t="s">
        <v>467</v>
      </c>
      <c r="B3925" s="4" t="s">
        <v>96</v>
      </c>
      <c r="C3925" s="4" t="s">
        <v>9</v>
      </c>
      <c r="D3925" s="4" t="s">
        <v>988</v>
      </c>
      <c r="E3925" s="4"/>
      <c r="F3925" s="14" t="s">
        <v>1316</v>
      </c>
      <c r="G3925" s="5">
        <f t="shared" ref="G3925:I3925" si="2844">G3929+G3926</f>
        <v>545730.19999999995</v>
      </c>
      <c r="H3925" s="5">
        <f t="shared" si="2844"/>
        <v>561392.80000000005</v>
      </c>
      <c r="I3925" s="5">
        <f t="shared" si="2844"/>
        <v>2218489.4</v>
      </c>
      <c r="J3925" s="5">
        <f t="shared" ref="J3925" si="2845">J3929+J3926</f>
        <v>0</v>
      </c>
      <c r="K3925" s="19"/>
    </row>
    <row r="3926" spans="1:11" ht="31.5" x14ac:dyDescent="0.25">
      <c r="A3926" s="4" t="s">
        <v>467</v>
      </c>
      <c r="B3926" s="4" t="s">
        <v>96</v>
      </c>
      <c r="C3926" s="4" t="s">
        <v>9</v>
      </c>
      <c r="D3926" s="4" t="s">
        <v>990</v>
      </c>
      <c r="E3926" s="4"/>
      <c r="F3926" s="14" t="s">
        <v>991</v>
      </c>
      <c r="G3926" s="5">
        <f t="shared" ref="G3926:I3927" si="2846">G3927</f>
        <v>518443.7</v>
      </c>
      <c r="H3926" s="5">
        <f t="shared" si="2846"/>
        <v>533322.9</v>
      </c>
      <c r="I3926" s="5">
        <f t="shared" si="2846"/>
        <v>2107564.9</v>
      </c>
      <c r="J3926" s="5">
        <f t="shared" ref="J3926:J3927" si="2847">J3927</f>
        <v>0</v>
      </c>
      <c r="K3926" s="19"/>
    </row>
    <row r="3927" spans="1:11" ht="31.5" x14ac:dyDescent="0.25">
      <c r="A3927" s="4" t="s">
        <v>467</v>
      </c>
      <c r="B3927" s="4" t="s">
        <v>96</v>
      </c>
      <c r="C3927" s="4" t="s">
        <v>9</v>
      </c>
      <c r="D3927" s="4" t="s">
        <v>990</v>
      </c>
      <c r="E3927" s="4" t="s">
        <v>280</v>
      </c>
      <c r="F3927" s="14" t="s">
        <v>568</v>
      </c>
      <c r="G3927" s="5">
        <f t="shared" si="2846"/>
        <v>518443.7</v>
      </c>
      <c r="H3927" s="5">
        <f t="shared" si="2846"/>
        <v>533322.9</v>
      </c>
      <c r="I3927" s="5">
        <f t="shared" si="2846"/>
        <v>2107564.9</v>
      </c>
      <c r="J3927" s="5">
        <f t="shared" si="2847"/>
        <v>0</v>
      </c>
      <c r="K3927" s="19"/>
    </row>
    <row r="3928" spans="1:11" x14ac:dyDescent="0.25">
      <c r="A3928" s="4" t="s">
        <v>467</v>
      </c>
      <c r="B3928" s="4" t="s">
        <v>96</v>
      </c>
      <c r="C3928" s="4" t="s">
        <v>9</v>
      </c>
      <c r="D3928" s="4" t="s">
        <v>990</v>
      </c>
      <c r="E3928" s="4" t="s">
        <v>279</v>
      </c>
      <c r="F3928" s="14" t="s">
        <v>569</v>
      </c>
      <c r="G3928" s="5">
        <v>518443.7</v>
      </c>
      <c r="H3928" s="5">
        <v>533322.9</v>
      </c>
      <c r="I3928" s="5">
        <v>2107564.9</v>
      </c>
      <c r="J3928" s="5"/>
      <c r="K3928" s="19"/>
    </row>
    <row r="3929" spans="1:11" ht="47.25" x14ac:dyDescent="0.25">
      <c r="A3929" s="4" t="s">
        <v>467</v>
      </c>
      <c r="B3929" s="4" t="s">
        <v>96</v>
      </c>
      <c r="C3929" s="4" t="s">
        <v>9</v>
      </c>
      <c r="D3929" s="4" t="s">
        <v>989</v>
      </c>
      <c r="E3929" s="4"/>
      <c r="F3929" s="14" t="s">
        <v>992</v>
      </c>
      <c r="G3929" s="5">
        <f t="shared" ref="G3929:I3930" si="2848">G3930</f>
        <v>27286.5</v>
      </c>
      <c r="H3929" s="5">
        <f t="shared" si="2848"/>
        <v>28069.9</v>
      </c>
      <c r="I3929" s="5">
        <f t="shared" si="2848"/>
        <v>110924.5</v>
      </c>
      <c r="J3929" s="5">
        <f t="shared" ref="J3929:J3930" si="2849">J3930</f>
        <v>0</v>
      </c>
      <c r="K3929" s="19"/>
    </row>
    <row r="3930" spans="1:11" ht="31.5" x14ac:dyDescent="0.25">
      <c r="A3930" s="4" t="s">
        <v>467</v>
      </c>
      <c r="B3930" s="4" t="s">
        <v>96</v>
      </c>
      <c r="C3930" s="4" t="s">
        <v>9</v>
      </c>
      <c r="D3930" s="4" t="s">
        <v>989</v>
      </c>
      <c r="E3930" s="4" t="s">
        <v>280</v>
      </c>
      <c r="F3930" s="14" t="s">
        <v>568</v>
      </c>
      <c r="G3930" s="5">
        <f t="shared" si="2848"/>
        <v>27286.5</v>
      </c>
      <c r="H3930" s="5">
        <f t="shared" si="2848"/>
        <v>28069.9</v>
      </c>
      <c r="I3930" s="5">
        <f t="shared" si="2848"/>
        <v>110924.5</v>
      </c>
      <c r="J3930" s="5">
        <f t="shared" si="2849"/>
        <v>0</v>
      </c>
      <c r="K3930" s="19"/>
    </row>
    <row r="3931" spans="1:11" x14ac:dyDescent="0.25">
      <c r="A3931" s="4" t="s">
        <v>467</v>
      </c>
      <c r="B3931" s="4" t="s">
        <v>96</v>
      </c>
      <c r="C3931" s="4" t="s">
        <v>9</v>
      </c>
      <c r="D3931" s="4" t="s">
        <v>989</v>
      </c>
      <c r="E3931" s="4" t="s">
        <v>279</v>
      </c>
      <c r="F3931" s="14" t="s">
        <v>569</v>
      </c>
      <c r="G3931" s="5">
        <v>27286.5</v>
      </c>
      <c r="H3931" s="5">
        <v>28069.9</v>
      </c>
      <c r="I3931" s="5">
        <v>110924.5</v>
      </c>
      <c r="J3931" s="5"/>
      <c r="K3931" s="19"/>
    </row>
    <row r="3932" spans="1:11" ht="31.5" x14ac:dyDescent="0.25">
      <c r="A3932" s="4" t="s">
        <v>467</v>
      </c>
      <c r="B3932" s="4" t="s">
        <v>96</v>
      </c>
      <c r="C3932" s="4" t="s">
        <v>9</v>
      </c>
      <c r="D3932" s="4" t="s">
        <v>474</v>
      </c>
      <c r="E3932" s="4"/>
      <c r="F3932" s="14" t="s">
        <v>1317</v>
      </c>
      <c r="G3932" s="5">
        <f t="shared" ref="G3932:I3933" si="2850">G3933</f>
        <v>12286</v>
      </c>
      <c r="H3932" s="5">
        <f t="shared" si="2850"/>
        <v>12788.6</v>
      </c>
      <c r="I3932" s="5">
        <f t="shared" si="2850"/>
        <v>12788.6</v>
      </c>
      <c r="J3932" s="5">
        <f t="shared" ref="J3932:J3933" si="2851">J3933</f>
        <v>0</v>
      </c>
      <c r="K3932" s="19"/>
    </row>
    <row r="3933" spans="1:11" ht="47.25" x14ac:dyDescent="0.25">
      <c r="A3933" s="4" t="s">
        <v>467</v>
      </c>
      <c r="B3933" s="4" t="s">
        <v>96</v>
      </c>
      <c r="C3933" s="4" t="s">
        <v>9</v>
      </c>
      <c r="D3933" s="4" t="s">
        <v>475</v>
      </c>
      <c r="E3933" s="4"/>
      <c r="F3933" s="14" t="s">
        <v>1318</v>
      </c>
      <c r="G3933" s="5">
        <f t="shared" si="2850"/>
        <v>12286</v>
      </c>
      <c r="H3933" s="5">
        <f t="shared" si="2850"/>
        <v>12788.6</v>
      </c>
      <c r="I3933" s="5">
        <f t="shared" si="2850"/>
        <v>12788.6</v>
      </c>
      <c r="J3933" s="5">
        <f t="shared" si="2851"/>
        <v>0</v>
      </c>
      <c r="K3933" s="19"/>
    </row>
    <row r="3934" spans="1:11" ht="31.5" x14ac:dyDescent="0.25">
      <c r="A3934" s="4" t="s">
        <v>467</v>
      </c>
      <c r="B3934" s="4" t="s">
        <v>96</v>
      </c>
      <c r="C3934" s="4" t="s">
        <v>9</v>
      </c>
      <c r="D3934" s="4" t="s">
        <v>472</v>
      </c>
      <c r="E3934" s="4"/>
      <c r="F3934" s="14" t="s">
        <v>814</v>
      </c>
      <c r="G3934" s="5">
        <f t="shared" ref="G3934:I3934" si="2852">G3935+G3937</f>
        <v>12286</v>
      </c>
      <c r="H3934" s="5">
        <f t="shared" si="2852"/>
        <v>12788.6</v>
      </c>
      <c r="I3934" s="5">
        <f t="shared" si="2852"/>
        <v>12788.6</v>
      </c>
      <c r="J3934" s="5">
        <f t="shared" ref="J3934" si="2853">J3935+J3937</f>
        <v>0</v>
      </c>
      <c r="K3934" s="19"/>
    </row>
    <row r="3935" spans="1:11" ht="31.5" x14ac:dyDescent="0.25">
      <c r="A3935" s="4" t="s">
        <v>467</v>
      </c>
      <c r="B3935" s="4" t="s">
        <v>96</v>
      </c>
      <c r="C3935" s="4" t="s">
        <v>9</v>
      </c>
      <c r="D3935" s="4" t="s">
        <v>472</v>
      </c>
      <c r="E3935" s="4" t="s">
        <v>15</v>
      </c>
      <c r="F3935" s="14" t="s">
        <v>560</v>
      </c>
      <c r="G3935" s="5">
        <f t="shared" ref="G3935:I3935" si="2854">G3936</f>
        <v>12019.6</v>
      </c>
      <c r="H3935" s="5">
        <f t="shared" si="2854"/>
        <v>12522.2</v>
      </c>
      <c r="I3935" s="5">
        <f t="shared" si="2854"/>
        <v>12522.2</v>
      </c>
      <c r="J3935" s="5">
        <f t="shared" ref="J3935" si="2855">J3936</f>
        <v>0</v>
      </c>
      <c r="K3935" s="19"/>
    </row>
    <row r="3936" spans="1:11" ht="31.5" x14ac:dyDescent="0.25">
      <c r="A3936" s="4" t="s">
        <v>467</v>
      </c>
      <c r="B3936" s="4" t="s">
        <v>96</v>
      </c>
      <c r="C3936" s="4" t="s">
        <v>9</v>
      </c>
      <c r="D3936" s="4" t="s">
        <v>472</v>
      </c>
      <c r="E3936" s="4" t="s">
        <v>16</v>
      </c>
      <c r="F3936" s="14" t="s">
        <v>561</v>
      </c>
      <c r="G3936" s="5">
        <v>12019.6</v>
      </c>
      <c r="H3936" s="5">
        <v>12522.2</v>
      </c>
      <c r="I3936" s="5">
        <v>12522.2</v>
      </c>
      <c r="J3936" s="5"/>
      <c r="K3936" s="19"/>
    </row>
    <row r="3937" spans="1:11" x14ac:dyDescent="0.25">
      <c r="A3937" s="4" t="s">
        <v>467</v>
      </c>
      <c r="B3937" s="4" t="s">
        <v>96</v>
      </c>
      <c r="C3937" s="4" t="s">
        <v>9</v>
      </c>
      <c r="D3937" s="4" t="s">
        <v>472</v>
      </c>
      <c r="E3937" s="4" t="s">
        <v>17</v>
      </c>
      <c r="F3937" s="14" t="s">
        <v>576</v>
      </c>
      <c r="G3937" s="5">
        <f t="shared" ref="G3937:I3937" si="2856">G3938</f>
        <v>266.39999999999998</v>
      </c>
      <c r="H3937" s="5">
        <f t="shared" si="2856"/>
        <v>266.39999999999998</v>
      </c>
      <c r="I3937" s="5">
        <f t="shared" si="2856"/>
        <v>266.39999999999998</v>
      </c>
      <c r="J3937" s="5">
        <f t="shared" ref="J3937" si="2857">J3938</f>
        <v>0</v>
      </c>
      <c r="K3937" s="19"/>
    </row>
    <row r="3938" spans="1:11" x14ac:dyDescent="0.25">
      <c r="A3938" s="4" t="s">
        <v>467</v>
      </c>
      <c r="B3938" s="4" t="s">
        <v>96</v>
      </c>
      <c r="C3938" s="4" t="s">
        <v>9</v>
      </c>
      <c r="D3938" s="4" t="s">
        <v>472</v>
      </c>
      <c r="E3938" s="4" t="s">
        <v>24</v>
      </c>
      <c r="F3938" s="14" t="s">
        <v>579</v>
      </c>
      <c r="G3938" s="5">
        <v>266.39999999999998</v>
      </c>
      <c r="H3938" s="5">
        <v>266.39999999999998</v>
      </c>
      <c r="I3938" s="5">
        <v>266.39999999999998</v>
      </c>
      <c r="J3938" s="5"/>
      <c r="K3938" s="19"/>
    </row>
    <row r="3939" spans="1:11" s="10" customFormat="1" ht="31.5" x14ac:dyDescent="0.25">
      <c r="A3939" s="9" t="s">
        <v>467</v>
      </c>
      <c r="B3939" s="9" t="s">
        <v>96</v>
      </c>
      <c r="C3939" s="9" t="s">
        <v>96</v>
      </c>
      <c r="D3939" s="9"/>
      <c r="E3939" s="9"/>
      <c r="F3939" s="13" t="s">
        <v>543</v>
      </c>
      <c r="G3939" s="11">
        <f t="shared" ref="G3939:I3942" si="2858">G3940</f>
        <v>35203.699999999997</v>
      </c>
      <c r="H3939" s="11">
        <f t="shared" si="2858"/>
        <v>32463.4</v>
      </c>
      <c r="I3939" s="11">
        <f t="shared" si="2858"/>
        <v>32463.4</v>
      </c>
      <c r="J3939" s="11">
        <f t="shared" ref="J3939:J3942" si="2859">J3940</f>
        <v>0</v>
      </c>
      <c r="K3939" s="18"/>
    </row>
    <row r="3940" spans="1:11" ht="31.5" x14ac:dyDescent="0.25">
      <c r="A3940" s="4" t="s">
        <v>467</v>
      </c>
      <c r="B3940" s="4" t="s">
        <v>96</v>
      </c>
      <c r="C3940" s="4" t="s">
        <v>96</v>
      </c>
      <c r="D3940" s="4" t="s">
        <v>271</v>
      </c>
      <c r="E3940" s="4"/>
      <c r="F3940" s="14" t="s">
        <v>1312</v>
      </c>
      <c r="G3940" s="5">
        <f t="shared" si="2858"/>
        <v>35203.699999999997</v>
      </c>
      <c r="H3940" s="5">
        <f t="shared" si="2858"/>
        <v>32463.4</v>
      </c>
      <c r="I3940" s="5">
        <f t="shared" si="2858"/>
        <v>32463.4</v>
      </c>
      <c r="J3940" s="5">
        <f t="shared" si="2859"/>
        <v>0</v>
      </c>
      <c r="K3940" s="19"/>
    </row>
    <row r="3941" spans="1:11" ht="31.5" x14ac:dyDescent="0.25">
      <c r="A3941" s="4" t="s">
        <v>467</v>
      </c>
      <c r="B3941" s="4" t="s">
        <v>96</v>
      </c>
      <c r="C3941" s="4" t="s">
        <v>96</v>
      </c>
      <c r="D3941" s="4" t="s">
        <v>474</v>
      </c>
      <c r="E3941" s="4"/>
      <c r="F3941" s="14" t="s">
        <v>1317</v>
      </c>
      <c r="G3941" s="5">
        <f t="shared" si="2858"/>
        <v>35203.699999999997</v>
      </c>
      <c r="H3941" s="5">
        <f t="shared" si="2858"/>
        <v>32463.4</v>
      </c>
      <c r="I3941" s="5">
        <f t="shared" si="2858"/>
        <v>32463.4</v>
      </c>
      <c r="J3941" s="5">
        <f t="shared" si="2859"/>
        <v>0</v>
      </c>
      <c r="K3941" s="19"/>
    </row>
    <row r="3942" spans="1:11" ht="47.25" x14ac:dyDescent="0.25">
      <c r="A3942" s="4" t="s">
        <v>467</v>
      </c>
      <c r="B3942" s="4" t="s">
        <v>96</v>
      </c>
      <c r="C3942" s="4" t="s">
        <v>96</v>
      </c>
      <c r="D3942" s="4" t="s">
        <v>475</v>
      </c>
      <c r="E3942" s="4"/>
      <c r="F3942" s="14" t="s">
        <v>1318</v>
      </c>
      <c r="G3942" s="5">
        <f t="shared" si="2858"/>
        <v>35203.699999999997</v>
      </c>
      <c r="H3942" s="5">
        <f t="shared" si="2858"/>
        <v>32463.4</v>
      </c>
      <c r="I3942" s="5">
        <f t="shared" si="2858"/>
        <v>32463.4</v>
      </c>
      <c r="J3942" s="5">
        <f t="shared" si="2859"/>
        <v>0</v>
      </c>
      <c r="K3942" s="19"/>
    </row>
    <row r="3943" spans="1:11" ht="47.25" x14ac:dyDescent="0.25">
      <c r="A3943" s="4" t="s">
        <v>467</v>
      </c>
      <c r="B3943" s="4" t="s">
        <v>96</v>
      </c>
      <c r="C3943" s="4" t="s">
        <v>96</v>
      </c>
      <c r="D3943" s="4" t="s">
        <v>476</v>
      </c>
      <c r="E3943" s="4"/>
      <c r="F3943" s="14" t="s">
        <v>594</v>
      </c>
      <c r="G3943" s="5">
        <f t="shared" ref="G3943:I3943" si="2860">G3944+G3946+G3948</f>
        <v>35203.699999999997</v>
      </c>
      <c r="H3943" s="5">
        <f t="shared" si="2860"/>
        <v>32463.4</v>
      </c>
      <c r="I3943" s="5">
        <f t="shared" si="2860"/>
        <v>32463.4</v>
      </c>
      <c r="J3943" s="5">
        <f t="shared" ref="J3943" si="2861">J3944+J3946+J3948</f>
        <v>0</v>
      </c>
      <c r="K3943" s="19"/>
    </row>
    <row r="3944" spans="1:11" ht="78.75" x14ac:dyDescent="0.25">
      <c r="A3944" s="4" t="s">
        <v>467</v>
      </c>
      <c r="B3944" s="4" t="s">
        <v>96</v>
      </c>
      <c r="C3944" s="4" t="s">
        <v>96</v>
      </c>
      <c r="D3944" s="4" t="s">
        <v>476</v>
      </c>
      <c r="E3944" s="4" t="s">
        <v>22</v>
      </c>
      <c r="F3944" s="14" t="s">
        <v>557</v>
      </c>
      <c r="G3944" s="5">
        <f t="shared" ref="G3944:I3944" si="2862">G3945</f>
        <v>32340</v>
      </c>
      <c r="H3944" s="5">
        <f t="shared" si="2862"/>
        <v>29640.7</v>
      </c>
      <c r="I3944" s="5">
        <f t="shared" si="2862"/>
        <v>29640.7</v>
      </c>
      <c r="J3944" s="5">
        <f t="shared" ref="J3944" si="2863">J3945</f>
        <v>0</v>
      </c>
      <c r="K3944" s="19"/>
    </row>
    <row r="3945" spans="1:11" x14ac:dyDescent="0.25">
      <c r="A3945" s="4" t="s">
        <v>467</v>
      </c>
      <c r="B3945" s="4" t="s">
        <v>96</v>
      </c>
      <c r="C3945" s="4" t="s">
        <v>96</v>
      </c>
      <c r="D3945" s="4" t="s">
        <v>476</v>
      </c>
      <c r="E3945" s="4" t="s">
        <v>23</v>
      </c>
      <c r="F3945" s="14" t="s">
        <v>558</v>
      </c>
      <c r="G3945" s="5">
        <v>32340</v>
      </c>
      <c r="H3945" s="5">
        <v>29640.7</v>
      </c>
      <c r="I3945" s="5">
        <v>29640.7</v>
      </c>
      <c r="J3945" s="5"/>
      <c r="K3945" s="19"/>
    </row>
    <row r="3946" spans="1:11" ht="31.5" x14ac:dyDescent="0.25">
      <c r="A3946" s="4" t="s">
        <v>467</v>
      </c>
      <c r="B3946" s="4" t="s">
        <v>96</v>
      </c>
      <c r="C3946" s="4" t="s">
        <v>96</v>
      </c>
      <c r="D3946" s="4" t="s">
        <v>476</v>
      </c>
      <c r="E3946" s="4" t="s">
        <v>15</v>
      </c>
      <c r="F3946" s="14" t="s">
        <v>560</v>
      </c>
      <c r="G3946" s="5">
        <f t="shared" ref="G3946:I3946" si="2864">G3947</f>
        <v>2834.6</v>
      </c>
      <c r="H3946" s="5">
        <f t="shared" si="2864"/>
        <v>2814.3</v>
      </c>
      <c r="I3946" s="5">
        <f t="shared" si="2864"/>
        <v>2814.3</v>
      </c>
      <c r="J3946" s="5">
        <f t="shared" ref="J3946" si="2865">J3947</f>
        <v>0</v>
      </c>
      <c r="K3946" s="19"/>
    </row>
    <row r="3947" spans="1:11" ht="31.5" x14ac:dyDescent="0.25">
      <c r="A3947" s="4" t="s">
        <v>467</v>
      </c>
      <c r="B3947" s="4" t="s">
        <v>96</v>
      </c>
      <c r="C3947" s="4" t="s">
        <v>96</v>
      </c>
      <c r="D3947" s="4" t="s">
        <v>476</v>
      </c>
      <c r="E3947" s="4" t="s">
        <v>16</v>
      </c>
      <c r="F3947" s="14" t="s">
        <v>561</v>
      </c>
      <c r="G3947" s="5">
        <v>2834.6</v>
      </c>
      <c r="H3947" s="5">
        <v>2814.3</v>
      </c>
      <c r="I3947" s="5">
        <v>2814.3</v>
      </c>
      <c r="J3947" s="5"/>
      <c r="K3947" s="19"/>
    </row>
    <row r="3948" spans="1:11" x14ac:dyDescent="0.25">
      <c r="A3948" s="4" t="s">
        <v>467</v>
      </c>
      <c r="B3948" s="4" t="s">
        <v>96</v>
      </c>
      <c r="C3948" s="4" t="s">
        <v>96</v>
      </c>
      <c r="D3948" s="4" t="s">
        <v>476</v>
      </c>
      <c r="E3948" s="4" t="s">
        <v>17</v>
      </c>
      <c r="F3948" s="14" t="s">
        <v>576</v>
      </c>
      <c r="G3948" s="5">
        <f t="shared" ref="G3948:I3948" si="2866">G3949</f>
        <v>29.099999999999998</v>
      </c>
      <c r="H3948" s="5">
        <f t="shared" si="2866"/>
        <v>8.4</v>
      </c>
      <c r="I3948" s="5">
        <f t="shared" si="2866"/>
        <v>8.4</v>
      </c>
      <c r="J3948" s="5">
        <f t="shared" ref="J3948" si="2867">J3949</f>
        <v>0</v>
      </c>
      <c r="K3948" s="19"/>
    </row>
    <row r="3949" spans="1:11" x14ac:dyDescent="0.25">
      <c r="A3949" s="4" t="s">
        <v>467</v>
      </c>
      <c r="B3949" s="4" t="s">
        <v>96</v>
      </c>
      <c r="C3949" s="4" t="s">
        <v>96</v>
      </c>
      <c r="D3949" s="4" t="s">
        <v>476</v>
      </c>
      <c r="E3949" s="4" t="s">
        <v>24</v>
      </c>
      <c r="F3949" s="14" t="s">
        <v>579</v>
      </c>
      <c r="G3949" s="5">
        <v>29.099999999999998</v>
      </c>
      <c r="H3949" s="5">
        <v>8.4</v>
      </c>
      <c r="I3949" s="5">
        <v>8.4</v>
      </c>
      <c r="J3949" s="5"/>
      <c r="K3949" s="19"/>
    </row>
    <row r="3950" spans="1:11" s="3" customFormat="1" x14ac:dyDescent="0.25">
      <c r="A3950" s="7" t="s">
        <v>467</v>
      </c>
      <c r="B3950" s="7" t="s">
        <v>165</v>
      </c>
      <c r="C3950" s="7"/>
      <c r="D3950" s="7"/>
      <c r="E3950" s="7"/>
      <c r="F3950" s="28" t="s">
        <v>524</v>
      </c>
      <c r="G3950" s="8">
        <f>G3951+G3969+G3979</f>
        <v>344512.8</v>
      </c>
      <c r="H3950" s="8">
        <f>H3951+H3969+H3979</f>
        <v>326065.89999999997</v>
      </c>
      <c r="I3950" s="8">
        <f>I3951+I3969+I3979</f>
        <v>264698.7</v>
      </c>
      <c r="J3950" s="8">
        <f>J3951+J3969+J3979</f>
        <v>0</v>
      </c>
      <c r="K3950" s="17"/>
    </row>
    <row r="3951" spans="1:11" s="10" customFormat="1" x14ac:dyDescent="0.25">
      <c r="A3951" s="9" t="s">
        <v>467</v>
      </c>
      <c r="B3951" s="9" t="s">
        <v>165</v>
      </c>
      <c r="C3951" s="9" t="s">
        <v>81</v>
      </c>
      <c r="D3951" s="9"/>
      <c r="E3951" s="9"/>
      <c r="F3951" s="13" t="s">
        <v>553</v>
      </c>
      <c r="G3951" s="11">
        <f>G3952</f>
        <v>77856.299999999988</v>
      </c>
      <c r="H3951" s="11">
        <f t="shared" ref="H3951:J3951" si="2868">H3952</f>
        <v>59702.3</v>
      </c>
      <c r="I3951" s="11">
        <f t="shared" si="2868"/>
        <v>5663.4000000000005</v>
      </c>
      <c r="J3951" s="11">
        <f t="shared" si="2868"/>
        <v>0</v>
      </c>
      <c r="K3951" s="18"/>
    </row>
    <row r="3952" spans="1:11" ht="31.5" x14ac:dyDescent="0.25">
      <c r="A3952" s="4" t="s">
        <v>467</v>
      </c>
      <c r="B3952" s="4" t="s">
        <v>165</v>
      </c>
      <c r="C3952" s="4" t="s">
        <v>81</v>
      </c>
      <c r="D3952" s="4" t="s">
        <v>271</v>
      </c>
      <c r="E3952" s="4"/>
      <c r="F3952" s="14" t="s">
        <v>1312</v>
      </c>
      <c r="G3952" s="5">
        <f t="shared" ref="G3952:I3953" si="2869">G3953</f>
        <v>77856.299999999988</v>
      </c>
      <c r="H3952" s="5">
        <f t="shared" si="2869"/>
        <v>59702.3</v>
      </c>
      <c r="I3952" s="5">
        <f t="shared" si="2869"/>
        <v>5663.4000000000005</v>
      </c>
      <c r="J3952" s="5">
        <f t="shared" ref="J3952:J3953" si="2870">J3953</f>
        <v>0</v>
      </c>
      <c r="K3952" s="19"/>
    </row>
    <row r="3953" spans="1:11" x14ac:dyDescent="0.25">
      <c r="A3953" s="4" t="s">
        <v>467</v>
      </c>
      <c r="B3953" s="4" t="s">
        <v>165</v>
      </c>
      <c r="C3953" s="4" t="s">
        <v>81</v>
      </c>
      <c r="D3953" s="4" t="s">
        <v>272</v>
      </c>
      <c r="E3953" s="4"/>
      <c r="F3953" s="14" t="s">
        <v>1319</v>
      </c>
      <c r="G3953" s="5">
        <f t="shared" si="2869"/>
        <v>77856.299999999988</v>
      </c>
      <c r="H3953" s="5">
        <f t="shared" si="2869"/>
        <v>59702.3</v>
      </c>
      <c r="I3953" s="5">
        <f t="shared" si="2869"/>
        <v>5663.4000000000005</v>
      </c>
      <c r="J3953" s="5">
        <f t="shared" si="2870"/>
        <v>0</v>
      </c>
      <c r="K3953" s="19"/>
    </row>
    <row r="3954" spans="1:11" ht="47.25" x14ac:dyDescent="0.25">
      <c r="A3954" s="4" t="s">
        <v>467</v>
      </c>
      <c r="B3954" s="4" t="s">
        <v>165</v>
      </c>
      <c r="C3954" s="4" t="s">
        <v>81</v>
      </c>
      <c r="D3954" s="4" t="s">
        <v>479</v>
      </c>
      <c r="E3954" s="4"/>
      <c r="F3954" s="14" t="s">
        <v>1321</v>
      </c>
      <c r="G3954" s="5">
        <f>G3955+G3966+G3960+G3963</f>
        <v>77856.299999999988</v>
      </c>
      <c r="H3954" s="5">
        <f t="shared" ref="H3954:J3954" si="2871">H3955+H3966+H3960+H3963</f>
        <v>59702.3</v>
      </c>
      <c r="I3954" s="5">
        <f t="shared" si="2871"/>
        <v>5663.4000000000005</v>
      </c>
      <c r="J3954" s="5">
        <f t="shared" si="2871"/>
        <v>0</v>
      </c>
      <c r="K3954" s="19"/>
    </row>
    <row r="3955" spans="1:11" ht="63" x14ac:dyDescent="0.25">
      <c r="A3955" s="4" t="s">
        <v>467</v>
      </c>
      <c r="B3955" s="4" t="s">
        <v>165</v>
      </c>
      <c r="C3955" s="4" t="s">
        <v>81</v>
      </c>
      <c r="D3955" s="4" t="s">
        <v>477</v>
      </c>
      <c r="E3955" s="4"/>
      <c r="F3955" s="14" t="s">
        <v>818</v>
      </c>
      <c r="G3955" s="5">
        <f>G3958+G3956</f>
        <v>5506</v>
      </c>
      <c r="H3955" s="5">
        <f t="shared" ref="H3955:J3955" si="2872">H3958+H3956</f>
        <v>3461</v>
      </c>
      <c r="I3955" s="5">
        <f t="shared" si="2872"/>
        <v>5663.4000000000005</v>
      </c>
      <c r="J3955" s="5">
        <f t="shared" si="2872"/>
        <v>0</v>
      </c>
      <c r="K3955" s="19"/>
    </row>
    <row r="3956" spans="1:11" ht="31.5" x14ac:dyDescent="0.25">
      <c r="A3956" s="4" t="s">
        <v>467</v>
      </c>
      <c r="B3956" s="4" t="s">
        <v>165</v>
      </c>
      <c r="C3956" s="4" t="s">
        <v>81</v>
      </c>
      <c r="D3956" s="4" t="s">
        <v>477</v>
      </c>
      <c r="E3956" s="4" t="s">
        <v>15</v>
      </c>
      <c r="F3956" s="14" t="s">
        <v>560</v>
      </c>
      <c r="G3956" s="5">
        <f>G3957</f>
        <v>54.5</v>
      </c>
      <c r="H3956" s="5">
        <f t="shared" ref="H3956:J3956" si="2873">H3957</f>
        <v>34.299999999999997</v>
      </c>
      <c r="I3956" s="5">
        <f t="shared" si="2873"/>
        <v>56.1</v>
      </c>
      <c r="J3956" s="5">
        <f t="shared" si="2873"/>
        <v>0</v>
      </c>
      <c r="K3956" s="19"/>
    </row>
    <row r="3957" spans="1:11" ht="31.5" x14ac:dyDescent="0.25">
      <c r="A3957" s="4" t="s">
        <v>467</v>
      </c>
      <c r="B3957" s="4" t="s">
        <v>165</v>
      </c>
      <c r="C3957" s="4" t="s">
        <v>81</v>
      </c>
      <c r="D3957" s="4" t="s">
        <v>477</v>
      </c>
      <c r="E3957" s="4" t="s">
        <v>16</v>
      </c>
      <c r="F3957" s="14" t="s">
        <v>561</v>
      </c>
      <c r="G3957" s="5">
        <v>54.5</v>
      </c>
      <c r="H3957" s="5">
        <v>34.299999999999997</v>
      </c>
      <c r="I3957" s="5">
        <v>56.1</v>
      </c>
      <c r="J3957" s="5"/>
      <c r="K3957" s="19"/>
    </row>
    <row r="3958" spans="1:11" x14ac:dyDescent="0.25">
      <c r="A3958" s="4" t="s">
        <v>467</v>
      </c>
      <c r="B3958" s="4" t="s">
        <v>165</v>
      </c>
      <c r="C3958" s="4" t="s">
        <v>81</v>
      </c>
      <c r="D3958" s="4" t="s">
        <v>477</v>
      </c>
      <c r="E3958" s="4" t="s">
        <v>136</v>
      </c>
      <c r="F3958" s="14" t="s">
        <v>562</v>
      </c>
      <c r="G3958" s="5">
        <f t="shared" ref="G3958:I3958" si="2874">G3959</f>
        <v>5451.5</v>
      </c>
      <c r="H3958" s="5">
        <f t="shared" si="2874"/>
        <v>3426.7</v>
      </c>
      <c r="I3958" s="5">
        <f t="shared" si="2874"/>
        <v>5607.3</v>
      </c>
      <c r="J3958" s="5">
        <f t="shared" ref="J3958" si="2875">J3959</f>
        <v>0</v>
      </c>
      <c r="K3958" s="19"/>
    </row>
    <row r="3959" spans="1:11" ht="31.5" x14ac:dyDescent="0.25">
      <c r="A3959" s="4" t="s">
        <v>467</v>
      </c>
      <c r="B3959" s="4" t="s">
        <v>165</v>
      </c>
      <c r="C3959" s="4" t="s">
        <v>81</v>
      </c>
      <c r="D3959" s="4" t="s">
        <v>477</v>
      </c>
      <c r="E3959" s="4" t="s">
        <v>378</v>
      </c>
      <c r="F3959" s="14" t="s">
        <v>564</v>
      </c>
      <c r="G3959" s="5">
        <v>5451.5</v>
      </c>
      <c r="H3959" s="5">
        <v>3426.7</v>
      </c>
      <c r="I3959" s="5">
        <v>5607.3</v>
      </c>
      <c r="J3959" s="5"/>
      <c r="K3959" s="19"/>
    </row>
    <row r="3960" spans="1:11" ht="47.25" x14ac:dyDescent="0.25">
      <c r="A3960" s="4" t="s">
        <v>467</v>
      </c>
      <c r="B3960" s="4" t="s">
        <v>165</v>
      </c>
      <c r="C3960" s="4" t="s">
        <v>81</v>
      </c>
      <c r="D3960" s="4" t="s">
        <v>941</v>
      </c>
      <c r="E3960" s="4"/>
      <c r="F3960" s="14" t="s">
        <v>1322</v>
      </c>
      <c r="G3960" s="5">
        <f t="shared" ref="G3960:I3961" si="2876">G3961</f>
        <v>11673.2</v>
      </c>
      <c r="H3960" s="5">
        <f t="shared" si="2876"/>
        <v>13229.6</v>
      </c>
      <c r="I3960" s="5">
        <f t="shared" si="2876"/>
        <v>0</v>
      </c>
      <c r="J3960" s="5">
        <f t="shared" ref="J3960:J3961" si="2877">J3961</f>
        <v>0</v>
      </c>
      <c r="K3960" s="19"/>
    </row>
    <row r="3961" spans="1:11" x14ac:dyDescent="0.25">
      <c r="A3961" s="4" t="s">
        <v>467</v>
      </c>
      <c r="B3961" s="4" t="s">
        <v>165</v>
      </c>
      <c r="C3961" s="4" t="s">
        <v>81</v>
      </c>
      <c r="D3961" s="4" t="s">
        <v>941</v>
      </c>
      <c r="E3961" s="4" t="s">
        <v>136</v>
      </c>
      <c r="F3961" s="14" t="s">
        <v>562</v>
      </c>
      <c r="G3961" s="5">
        <f t="shared" si="2876"/>
        <v>11673.2</v>
      </c>
      <c r="H3961" s="5">
        <f t="shared" si="2876"/>
        <v>13229.6</v>
      </c>
      <c r="I3961" s="5">
        <f t="shared" si="2876"/>
        <v>0</v>
      </c>
      <c r="J3961" s="5">
        <f t="shared" si="2877"/>
        <v>0</v>
      </c>
      <c r="K3961" s="19"/>
    </row>
    <row r="3962" spans="1:11" ht="31.5" x14ac:dyDescent="0.25">
      <c r="A3962" s="4" t="s">
        <v>467</v>
      </c>
      <c r="B3962" s="4" t="s">
        <v>165</v>
      </c>
      <c r="C3962" s="4" t="s">
        <v>81</v>
      </c>
      <c r="D3962" s="4" t="s">
        <v>941</v>
      </c>
      <c r="E3962" s="4" t="s">
        <v>378</v>
      </c>
      <c r="F3962" s="14" t="s">
        <v>564</v>
      </c>
      <c r="G3962" s="5">
        <v>11673.2</v>
      </c>
      <c r="H3962" s="5">
        <v>13229.6</v>
      </c>
      <c r="I3962" s="5">
        <v>0</v>
      </c>
      <c r="J3962" s="5"/>
      <c r="K3962" s="19"/>
    </row>
    <row r="3963" spans="1:11" ht="63" x14ac:dyDescent="0.25">
      <c r="A3963" s="4" t="s">
        <v>467</v>
      </c>
      <c r="B3963" s="4" t="s">
        <v>165</v>
      </c>
      <c r="C3963" s="4" t="s">
        <v>81</v>
      </c>
      <c r="D3963" s="4" t="s">
        <v>942</v>
      </c>
      <c r="E3963" s="4"/>
      <c r="F3963" s="14" t="s">
        <v>1323</v>
      </c>
      <c r="G3963" s="5">
        <f t="shared" ref="G3963:I3964" si="2878">G3964</f>
        <v>18677.099999999999</v>
      </c>
      <c r="H3963" s="5">
        <f t="shared" si="2878"/>
        <v>21011.7</v>
      </c>
      <c r="I3963" s="5">
        <f t="shared" si="2878"/>
        <v>0</v>
      </c>
      <c r="J3963" s="5">
        <f t="shared" ref="J3963:J3964" si="2879">J3964</f>
        <v>0</v>
      </c>
      <c r="K3963" s="19"/>
    </row>
    <row r="3964" spans="1:11" x14ac:dyDescent="0.25">
      <c r="A3964" s="4" t="s">
        <v>467</v>
      </c>
      <c r="B3964" s="4" t="s">
        <v>165</v>
      </c>
      <c r="C3964" s="4" t="s">
        <v>81</v>
      </c>
      <c r="D3964" s="4" t="s">
        <v>942</v>
      </c>
      <c r="E3964" s="4" t="s">
        <v>136</v>
      </c>
      <c r="F3964" s="14" t="s">
        <v>562</v>
      </c>
      <c r="G3964" s="5">
        <f t="shared" si="2878"/>
        <v>18677.099999999999</v>
      </c>
      <c r="H3964" s="5">
        <f t="shared" si="2878"/>
        <v>21011.7</v>
      </c>
      <c r="I3964" s="5">
        <f t="shared" si="2878"/>
        <v>0</v>
      </c>
      <c r="J3964" s="5">
        <f t="shared" si="2879"/>
        <v>0</v>
      </c>
      <c r="K3964" s="19"/>
    </row>
    <row r="3965" spans="1:11" ht="31.5" x14ac:dyDescent="0.25">
      <c r="A3965" s="4" t="s">
        <v>467</v>
      </c>
      <c r="B3965" s="4" t="s">
        <v>165</v>
      </c>
      <c r="C3965" s="4" t="s">
        <v>81</v>
      </c>
      <c r="D3965" s="4" t="s">
        <v>942</v>
      </c>
      <c r="E3965" s="4" t="s">
        <v>378</v>
      </c>
      <c r="F3965" s="14" t="s">
        <v>564</v>
      </c>
      <c r="G3965" s="5">
        <v>18677.099999999999</v>
      </c>
      <c r="H3965" s="5">
        <v>21011.7</v>
      </c>
      <c r="I3965" s="5">
        <v>0</v>
      </c>
      <c r="J3965" s="5"/>
      <c r="K3965" s="19"/>
    </row>
    <row r="3966" spans="1:11" ht="78.75" x14ac:dyDescent="0.25">
      <c r="A3966" s="4" t="s">
        <v>467</v>
      </c>
      <c r="B3966" s="4" t="s">
        <v>165</v>
      </c>
      <c r="C3966" s="4" t="s">
        <v>81</v>
      </c>
      <c r="D3966" s="4" t="s">
        <v>478</v>
      </c>
      <c r="E3966" s="4"/>
      <c r="F3966" s="14" t="s">
        <v>1324</v>
      </c>
      <c r="G3966" s="5">
        <f t="shared" ref="G3966:I3967" si="2880">G3967</f>
        <v>42000</v>
      </c>
      <c r="H3966" s="5">
        <f t="shared" si="2880"/>
        <v>22000</v>
      </c>
      <c r="I3966" s="5">
        <f t="shared" si="2880"/>
        <v>0</v>
      </c>
      <c r="J3966" s="5">
        <f t="shared" ref="J3966:J3967" si="2881">J3967</f>
        <v>0</v>
      </c>
      <c r="K3966" s="19"/>
    </row>
    <row r="3967" spans="1:11" x14ac:dyDescent="0.25">
      <c r="A3967" s="4" t="s">
        <v>467</v>
      </c>
      <c r="B3967" s="4" t="s">
        <v>165</v>
      </c>
      <c r="C3967" s="4" t="s">
        <v>81</v>
      </c>
      <c r="D3967" s="4" t="s">
        <v>478</v>
      </c>
      <c r="E3967" s="4" t="s">
        <v>136</v>
      </c>
      <c r="F3967" s="14" t="s">
        <v>562</v>
      </c>
      <c r="G3967" s="5">
        <f t="shared" si="2880"/>
        <v>42000</v>
      </c>
      <c r="H3967" s="5">
        <f t="shared" si="2880"/>
        <v>22000</v>
      </c>
      <c r="I3967" s="5">
        <f t="shared" si="2880"/>
        <v>0</v>
      </c>
      <c r="J3967" s="5">
        <f t="shared" si="2881"/>
        <v>0</v>
      </c>
      <c r="K3967" s="19"/>
    </row>
    <row r="3968" spans="1:11" ht="31.5" x14ac:dyDescent="0.25">
      <c r="A3968" s="4" t="s">
        <v>467</v>
      </c>
      <c r="B3968" s="4" t="s">
        <v>165</v>
      </c>
      <c r="C3968" s="4" t="s">
        <v>81</v>
      </c>
      <c r="D3968" s="4" t="s">
        <v>478</v>
      </c>
      <c r="E3968" s="4" t="s">
        <v>378</v>
      </c>
      <c r="F3968" s="14" t="s">
        <v>564</v>
      </c>
      <c r="G3968" s="5">
        <v>42000</v>
      </c>
      <c r="H3968" s="5">
        <v>22000</v>
      </c>
      <c r="I3968" s="5">
        <v>0</v>
      </c>
      <c r="J3968" s="5"/>
      <c r="K3968" s="19"/>
    </row>
    <row r="3969" spans="1:11" s="10" customFormat="1" x14ac:dyDescent="0.25">
      <c r="A3969" s="9" t="s">
        <v>467</v>
      </c>
      <c r="B3969" s="9" t="s">
        <v>165</v>
      </c>
      <c r="C3969" s="9" t="s">
        <v>34</v>
      </c>
      <c r="D3969" s="9"/>
      <c r="E3969" s="9"/>
      <c r="F3969" s="13" t="s">
        <v>554</v>
      </c>
      <c r="G3969" s="11">
        <f t="shared" ref="G3969:I3971" si="2882">G3970</f>
        <v>263715.3</v>
      </c>
      <c r="H3969" s="11">
        <f t="shared" si="2882"/>
        <v>263715.3</v>
      </c>
      <c r="I3969" s="11">
        <f t="shared" si="2882"/>
        <v>256587.8</v>
      </c>
      <c r="J3969" s="11">
        <f t="shared" ref="J3969:J3971" si="2883">J3970</f>
        <v>0</v>
      </c>
      <c r="K3969" s="18"/>
    </row>
    <row r="3970" spans="1:11" ht="31.5" x14ac:dyDescent="0.25">
      <c r="A3970" s="4" t="s">
        <v>467</v>
      </c>
      <c r="B3970" s="4" t="s">
        <v>165</v>
      </c>
      <c r="C3970" s="4" t="s">
        <v>34</v>
      </c>
      <c r="D3970" s="4" t="s">
        <v>271</v>
      </c>
      <c r="E3970" s="4"/>
      <c r="F3970" s="14" t="s">
        <v>1312</v>
      </c>
      <c r="G3970" s="5">
        <f t="shared" si="2882"/>
        <v>263715.3</v>
      </c>
      <c r="H3970" s="5">
        <f t="shared" si="2882"/>
        <v>263715.3</v>
      </c>
      <c r="I3970" s="5">
        <f t="shared" si="2882"/>
        <v>256587.8</v>
      </c>
      <c r="J3970" s="5">
        <f t="shared" si="2883"/>
        <v>0</v>
      </c>
      <c r="K3970" s="19"/>
    </row>
    <row r="3971" spans="1:11" x14ac:dyDescent="0.25">
      <c r="A3971" s="4" t="s">
        <v>467</v>
      </c>
      <c r="B3971" s="4" t="s">
        <v>165</v>
      </c>
      <c r="C3971" s="4" t="s">
        <v>34</v>
      </c>
      <c r="D3971" s="4" t="s">
        <v>272</v>
      </c>
      <c r="E3971" s="4"/>
      <c r="F3971" s="14" t="s">
        <v>1319</v>
      </c>
      <c r="G3971" s="5">
        <f t="shared" si="2882"/>
        <v>263715.3</v>
      </c>
      <c r="H3971" s="5">
        <f t="shared" si="2882"/>
        <v>263715.3</v>
      </c>
      <c r="I3971" s="5">
        <f t="shared" si="2882"/>
        <v>256587.8</v>
      </c>
      <c r="J3971" s="5">
        <f t="shared" si="2883"/>
        <v>0</v>
      </c>
      <c r="K3971" s="19"/>
    </row>
    <row r="3972" spans="1:11" ht="63" x14ac:dyDescent="0.25">
      <c r="A3972" s="4" t="s">
        <v>467</v>
      </c>
      <c r="B3972" s="4" t="s">
        <v>165</v>
      </c>
      <c r="C3972" s="4" t="s">
        <v>34</v>
      </c>
      <c r="D3972" s="4" t="s">
        <v>273</v>
      </c>
      <c r="E3972" s="4"/>
      <c r="F3972" s="14" t="s">
        <v>1320</v>
      </c>
      <c r="G3972" s="5">
        <f t="shared" ref="G3972:I3972" si="2884">G3973+G3976</f>
        <v>263715.3</v>
      </c>
      <c r="H3972" s="5">
        <f t="shared" si="2884"/>
        <v>263715.3</v>
      </c>
      <c r="I3972" s="5">
        <f t="shared" si="2884"/>
        <v>256587.8</v>
      </c>
      <c r="J3972" s="5">
        <f t="shared" ref="J3972" si="2885">J3973+J3976</f>
        <v>0</v>
      </c>
      <c r="K3972" s="19"/>
    </row>
    <row r="3973" spans="1:11" ht="110.25" x14ac:dyDescent="0.25">
      <c r="A3973" s="4" t="s">
        <v>467</v>
      </c>
      <c r="B3973" s="4" t="s">
        <v>165</v>
      </c>
      <c r="C3973" s="4" t="s">
        <v>34</v>
      </c>
      <c r="D3973" s="4" t="s">
        <v>480</v>
      </c>
      <c r="E3973" s="4"/>
      <c r="F3973" s="14" t="s">
        <v>816</v>
      </c>
      <c r="G3973" s="5">
        <f t="shared" ref="G3973:I3974" si="2886">G3974</f>
        <v>67548.5</v>
      </c>
      <c r="H3973" s="5">
        <f t="shared" si="2886"/>
        <v>67548.5</v>
      </c>
      <c r="I3973" s="5">
        <f t="shared" si="2886"/>
        <v>59307.5</v>
      </c>
      <c r="J3973" s="5">
        <f t="shared" ref="J3973:J3974" si="2887">J3974</f>
        <v>0</v>
      </c>
      <c r="K3973" s="19"/>
    </row>
    <row r="3974" spans="1:11" ht="31.5" x14ac:dyDescent="0.25">
      <c r="A3974" s="4" t="s">
        <v>467</v>
      </c>
      <c r="B3974" s="4" t="s">
        <v>165</v>
      </c>
      <c r="C3974" s="4" t="s">
        <v>34</v>
      </c>
      <c r="D3974" s="4" t="s">
        <v>480</v>
      </c>
      <c r="E3974" s="4" t="s">
        <v>280</v>
      </c>
      <c r="F3974" s="14" t="s">
        <v>568</v>
      </c>
      <c r="G3974" s="5">
        <f t="shared" si="2886"/>
        <v>67548.5</v>
      </c>
      <c r="H3974" s="5">
        <f t="shared" si="2886"/>
        <v>67548.5</v>
      </c>
      <c r="I3974" s="5">
        <f t="shared" si="2886"/>
        <v>59307.5</v>
      </c>
      <c r="J3974" s="5">
        <f t="shared" si="2887"/>
        <v>0</v>
      </c>
      <c r="K3974" s="19"/>
    </row>
    <row r="3975" spans="1:11" x14ac:dyDescent="0.25">
      <c r="A3975" s="4" t="s">
        <v>467</v>
      </c>
      <c r="B3975" s="4" t="s">
        <v>165</v>
      </c>
      <c r="C3975" s="4" t="s">
        <v>34</v>
      </c>
      <c r="D3975" s="4" t="s">
        <v>480</v>
      </c>
      <c r="E3975" s="4" t="s">
        <v>279</v>
      </c>
      <c r="F3975" s="14" t="s">
        <v>569</v>
      </c>
      <c r="G3975" s="5">
        <v>67548.5</v>
      </c>
      <c r="H3975" s="5">
        <v>67548.5</v>
      </c>
      <c r="I3975" s="5">
        <v>59307.5</v>
      </c>
      <c r="J3975" s="5"/>
      <c r="K3975" s="19"/>
    </row>
    <row r="3976" spans="1:11" ht="63" x14ac:dyDescent="0.25">
      <c r="A3976" s="4" t="s">
        <v>467</v>
      </c>
      <c r="B3976" s="4" t="s">
        <v>165</v>
      </c>
      <c r="C3976" s="4" t="s">
        <v>34</v>
      </c>
      <c r="D3976" s="4" t="s">
        <v>481</v>
      </c>
      <c r="E3976" s="4"/>
      <c r="F3976" s="14" t="s">
        <v>817</v>
      </c>
      <c r="G3976" s="5">
        <f t="shared" ref="G3976:I3977" si="2888">G3977</f>
        <v>196166.8</v>
      </c>
      <c r="H3976" s="5">
        <f t="shared" si="2888"/>
        <v>196166.8</v>
      </c>
      <c r="I3976" s="5">
        <f t="shared" si="2888"/>
        <v>197280.3</v>
      </c>
      <c r="J3976" s="5">
        <f t="shared" ref="J3976:J3977" si="2889">J3977</f>
        <v>0</v>
      </c>
      <c r="K3976" s="19"/>
    </row>
    <row r="3977" spans="1:11" ht="31.5" x14ac:dyDescent="0.25">
      <c r="A3977" s="4" t="s">
        <v>467</v>
      </c>
      <c r="B3977" s="4" t="s">
        <v>165</v>
      </c>
      <c r="C3977" s="4" t="s">
        <v>34</v>
      </c>
      <c r="D3977" s="4" t="s">
        <v>481</v>
      </c>
      <c r="E3977" s="4" t="s">
        <v>280</v>
      </c>
      <c r="F3977" s="14" t="s">
        <v>568</v>
      </c>
      <c r="G3977" s="5">
        <f t="shared" si="2888"/>
        <v>196166.8</v>
      </c>
      <c r="H3977" s="5">
        <f t="shared" si="2888"/>
        <v>196166.8</v>
      </c>
      <c r="I3977" s="5">
        <f t="shared" si="2888"/>
        <v>197280.3</v>
      </c>
      <c r="J3977" s="5">
        <f t="shared" si="2889"/>
        <v>0</v>
      </c>
      <c r="K3977" s="19"/>
    </row>
    <row r="3978" spans="1:11" x14ac:dyDescent="0.25">
      <c r="A3978" s="4" t="s">
        <v>467</v>
      </c>
      <c r="B3978" s="4" t="s">
        <v>165</v>
      </c>
      <c r="C3978" s="4" t="s">
        <v>34</v>
      </c>
      <c r="D3978" s="4" t="s">
        <v>481</v>
      </c>
      <c r="E3978" s="4" t="s">
        <v>279</v>
      </c>
      <c r="F3978" s="14" t="s">
        <v>569</v>
      </c>
      <c r="G3978" s="5">
        <v>196166.8</v>
      </c>
      <c r="H3978" s="5">
        <v>196166.8</v>
      </c>
      <c r="I3978" s="5">
        <v>197280.3</v>
      </c>
      <c r="J3978" s="5"/>
      <c r="K3978" s="19"/>
    </row>
    <row r="3979" spans="1:11" s="10" customFormat="1" x14ac:dyDescent="0.25">
      <c r="A3979" s="9" t="s">
        <v>467</v>
      </c>
      <c r="B3979" s="9" t="s">
        <v>165</v>
      </c>
      <c r="C3979" s="9" t="s">
        <v>40</v>
      </c>
      <c r="D3979" s="9"/>
      <c r="E3979" s="9"/>
      <c r="F3979" s="13" t="s">
        <v>555</v>
      </c>
      <c r="G3979" s="11">
        <f t="shared" ref="G3979:I3979" si="2890">G3980+G3986</f>
        <v>2941.2</v>
      </c>
      <c r="H3979" s="11">
        <f t="shared" si="2890"/>
        <v>2648.3</v>
      </c>
      <c r="I3979" s="11">
        <f t="shared" si="2890"/>
        <v>2447.5</v>
      </c>
      <c r="J3979" s="11">
        <f t="shared" ref="J3979" si="2891">J3980+J3986</f>
        <v>0</v>
      </c>
      <c r="K3979" s="18"/>
    </row>
    <row r="3980" spans="1:11" ht="31.5" x14ac:dyDescent="0.25">
      <c r="A3980" s="4" t="s">
        <v>467</v>
      </c>
      <c r="B3980" s="4" t="s">
        <v>165</v>
      </c>
      <c r="C3980" s="4" t="s">
        <v>40</v>
      </c>
      <c r="D3980" s="4" t="s">
        <v>271</v>
      </c>
      <c r="E3980" s="4"/>
      <c r="F3980" s="14" t="s">
        <v>1312</v>
      </c>
      <c r="G3980" s="5">
        <f t="shared" ref="G3980:I3984" si="2892">G3981</f>
        <v>207.1</v>
      </c>
      <c r="H3980" s="5">
        <f t="shared" si="2892"/>
        <v>207.1</v>
      </c>
      <c r="I3980" s="5">
        <f t="shared" si="2892"/>
        <v>201.6</v>
      </c>
      <c r="J3980" s="5">
        <f t="shared" ref="J3980:J3984" si="2893">J3981</f>
        <v>0</v>
      </c>
      <c r="K3980" s="19"/>
    </row>
    <row r="3981" spans="1:11" x14ac:dyDescent="0.25">
      <c r="A3981" s="4" t="s">
        <v>467</v>
      </c>
      <c r="B3981" s="4" t="s">
        <v>165</v>
      </c>
      <c r="C3981" s="4" t="s">
        <v>40</v>
      </c>
      <c r="D3981" s="4" t="s">
        <v>272</v>
      </c>
      <c r="E3981" s="4"/>
      <c r="F3981" s="14" t="s">
        <v>1319</v>
      </c>
      <c r="G3981" s="5">
        <f t="shared" si="2892"/>
        <v>207.1</v>
      </c>
      <c r="H3981" s="5">
        <f t="shared" si="2892"/>
        <v>207.1</v>
      </c>
      <c r="I3981" s="5">
        <f t="shared" si="2892"/>
        <v>201.6</v>
      </c>
      <c r="J3981" s="5">
        <f t="shared" si="2893"/>
        <v>0</v>
      </c>
      <c r="K3981" s="19"/>
    </row>
    <row r="3982" spans="1:11" ht="63" x14ac:dyDescent="0.25">
      <c r="A3982" s="4" t="s">
        <v>467</v>
      </c>
      <c r="B3982" s="4" t="s">
        <v>165</v>
      </c>
      <c r="C3982" s="4" t="s">
        <v>40</v>
      </c>
      <c r="D3982" s="4" t="s">
        <v>273</v>
      </c>
      <c r="E3982" s="4"/>
      <c r="F3982" s="14" t="s">
        <v>1320</v>
      </c>
      <c r="G3982" s="5">
        <f t="shared" si="2892"/>
        <v>207.1</v>
      </c>
      <c r="H3982" s="5">
        <f t="shared" si="2892"/>
        <v>207.1</v>
      </c>
      <c r="I3982" s="5">
        <f t="shared" si="2892"/>
        <v>201.6</v>
      </c>
      <c r="J3982" s="5">
        <f t="shared" si="2893"/>
        <v>0</v>
      </c>
      <c r="K3982" s="19"/>
    </row>
    <row r="3983" spans="1:11" ht="47.25" x14ac:dyDescent="0.25">
      <c r="A3983" s="4" t="s">
        <v>467</v>
      </c>
      <c r="B3983" s="4" t="s">
        <v>165</v>
      </c>
      <c r="C3983" s="4" t="s">
        <v>40</v>
      </c>
      <c r="D3983" s="4" t="s">
        <v>270</v>
      </c>
      <c r="E3983" s="4"/>
      <c r="F3983" s="14" t="s">
        <v>815</v>
      </c>
      <c r="G3983" s="5">
        <f t="shared" si="2892"/>
        <v>207.1</v>
      </c>
      <c r="H3983" s="5">
        <f t="shared" si="2892"/>
        <v>207.1</v>
      </c>
      <c r="I3983" s="5">
        <f t="shared" si="2892"/>
        <v>201.6</v>
      </c>
      <c r="J3983" s="5">
        <f t="shared" si="2893"/>
        <v>0</v>
      </c>
      <c r="K3983" s="19"/>
    </row>
    <row r="3984" spans="1:11" ht="31.5" x14ac:dyDescent="0.25">
      <c r="A3984" s="4" t="s">
        <v>467</v>
      </c>
      <c r="B3984" s="4" t="s">
        <v>165</v>
      </c>
      <c r="C3984" s="4" t="s">
        <v>40</v>
      </c>
      <c r="D3984" s="4" t="s">
        <v>270</v>
      </c>
      <c r="E3984" s="4" t="s">
        <v>15</v>
      </c>
      <c r="F3984" s="14" t="s">
        <v>560</v>
      </c>
      <c r="G3984" s="5">
        <f t="shared" si="2892"/>
        <v>207.1</v>
      </c>
      <c r="H3984" s="5">
        <f t="shared" si="2892"/>
        <v>207.1</v>
      </c>
      <c r="I3984" s="5">
        <f t="shared" si="2892"/>
        <v>201.6</v>
      </c>
      <c r="J3984" s="5">
        <f t="shared" si="2893"/>
        <v>0</v>
      </c>
      <c r="K3984" s="19"/>
    </row>
    <row r="3985" spans="1:11" ht="31.5" x14ac:dyDescent="0.25">
      <c r="A3985" s="4" t="s">
        <v>467</v>
      </c>
      <c r="B3985" s="4" t="s">
        <v>165</v>
      </c>
      <c r="C3985" s="4" t="s">
        <v>40</v>
      </c>
      <c r="D3985" s="4" t="s">
        <v>270</v>
      </c>
      <c r="E3985" s="4" t="s">
        <v>16</v>
      </c>
      <c r="F3985" s="14" t="s">
        <v>561</v>
      </c>
      <c r="G3985" s="5">
        <v>207.1</v>
      </c>
      <c r="H3985" s="5">
        <v>207.1</v>
      </c>
      <c r="I3985" s="5">
        <v>201.6</v>
      </c>
      <c r="J3985" s="5"/>
      <c r="K3985" s="19"/>
    </row>
    <row r="3986" spans="1:11" ht="31.5" x14ac:dyDescent="0.25">
      <c r="A3986" s="4" t="s">
        <v>467</v>
      </c>
      <c r="B3986" s="4" t="s">
        <v>165</v>
      </c>
      <c r="C3986" s="4" t="s">
        <v>40</v>
      </c>
      <c r="D3986" s="4" t="s">
        <v>26</v>
      </c>
      <c r="E3986" s="4"/>
      <c r="F3986" s="14" t="s">
        <v>847</v>
      </c>
      <c r="G3986" s="5">
        <f t="shared" ref="G3986:I3987" si="2894">G3987</f>
        <v>2734.1</v>
      </c>
      <c r="H3986" s="5">
        <f t="shared" si="2894"/>
        <v>2441.2000000000003</v>
      </c>
      <c r="I3986" s="5">
        <f t="shared" si="2894"/>
        <v>2245.9</v>
      </c>
      <c r="J3986" s="5">
        <f t="shared" ref="J3986:J3987" si="2895">J3987</f>
        <v>0</v>
      </c>
      <c r="K3986" s="19"/>
    </row>
    <row r="3987" spans="1:11" x14ac:dyDescent="0.25">
      <c r="A3987" s="4" t="s">
        <v>467</v>
      </c>
      <c r="B3987" s="4" t="s">
        <v>165</v>
      </c>
      <c r="C3987" s="4" t="s">
        <v>40</v>
      </c>
      <c r="D3987" s="4" t="s">
        <v>27</v>
      </c>
      <c r="E3987" s="4"/>
      <c r="F3987" s="14" t="s">
        <v>856</v>
      </c>
      <c r="G3987" s="5">
        <f t="shared" si="2894"/>
        <v>2734.1</v>
      </c>
      <c r="H3987" s="5">
        <f t="shared" si="2894"/>
        <v>2441.2000000000003</v>
      </c>
      <c r="I3987" s="5">
        <f t="shared" si="2894"/>
        <v>2245.9</v>
      </c>
      <c r="J3987" s="5">
        <f t="shared" si="2895"/>
        <v>0</v>
      </c>
      <c r="K3987" s="19"/>
    </row>
    <row r="3988" spans="1:11" ht="78.75" x14ac:dyDescent="0.25">
      <c r="A3988" s="4" t="s">
        <v>467</v>
      </c>
      <c r="B3988" s="4" t="s">
        <v>165</v>
      </c>
      <c r="C3988" s="4" t="s">
        <v>40</v>
      </c>
      <c r="D3988" s="4" t="s">
        <v>482</v>
      </c>
      <c r="E3988" s="4"/>
      <c r="F3988" s="14" t="s">
        <v>868</v>
      </c>
      <c r="G3988" s="5">
        <f>G3989+G3991</f>
        <v>2734.1</v>
      </c>
      <c r="H3988" s="5">
        <f>H3989+H3991</f>
        <v>2441.2000000000003</v>
      </c>
      <c r="I3988" s="5">
        <f>I3989+I3991</f>
        <v>2245.9</v>
      </c>
      <c r="J3988" s="5">
        <f>J3989+J3991</f>
        <v>0</v>
      </c>
      <c r="K3988" s="19"/>
    </row>
    <row r="3989" spans="1:11" ht="78.75" x14ac:dyDescent="0.25">
      <c r="A3989" s="4" t="s">
        <v>467</v>
      </c>
      <c r="B3989" s="4" t="s">
        <v>165</v>
      </c>
      <c r="C3989" s="4" t="s">
        <v>40</v>
      </c>
      <c r="D3989" s="4" t="s">
        <v>482</v>
      </c>
      <c r="E3989" s="4" t="s">
        <v>22</v>
      </c>
      <c r="F3989" s="14" t="s">
        <v>557</v>
      </c>
      <c r="G3989" s="5">
        <f>G3990</f>
        <v>2630.2</v>
      </c>
      <c r="H3989" s="5">
        <f t="shared" ref="H3989:J3989" si="2896">H3990</f>
        <v>2348.4</v>
      </c>
      <c r="I3989" s="5">
        <f t="shared" si="2896"/>
        <v>2160.5</v>
      </c>
      <c r="J3989" s="5">
        <f t="shared" si="2896"/>
        <v>0</v>
      </c>
      <c r="K3989" s="19"/>
    </row>
    <row r="3990" spans="1:11" x14ac:dyDescent="0.25">
      <c r="A3990" s="4" t="s">
        <v>467</v>
      </c>
      <c r="B3990" s="4" t="s">
        <v>165</v>
      </c>
      <c r="C3990" s="4" t="s">
        <v>40</v>
      </c>
      <c r="D3990" s="4" t="s">
        <v>482</v>
      </c>
      <c r="E3990" s="4" t="s">
        <v>23</v>
      </c>
      <c r="F3990" s="14" t="s">
        <v>558</v>
      </c>
      <c r="G3990" s="5">
        <v>2630.2</v>
      </c>
      <c r="H3990" s="5">
        <v>2348.4</v>
      </c>
      <c r="I3990" s="5">
        <v>2160.5</v>
      </c>
      <c r="J3990" s="5"/>
      <c r="K3990" s="19"/>
    </row>
    <row r="3991" spans="1:11" ht="31.5" x14ac:dyDescent="0.25">
      <c r="A3991" s="4" t="s">
        <v>467</v>
      </c>
      <c r="B3991" s="4" t="s">
        <v>165</v>
      </c>
      <c r="C3991" s="4" t="s">
        <v>40</v>
      </c>
      <c r="D3991" s="4" t="s">
        <v>482</v>
      </c>
      <c r="E3991" s="4" t="s">
        <v>15</v>
      </c>
      <c r="F3991" s="14" t="s">
        <v>560</v>
      </c>
      <c r="G3991" s="5">
        <f t="shared" ref="G3991:I3991" si="2897">G3992</f>
        <v>103.9</v>
      </c>
      <c r="H3991" s="5">
        <f t="shared" si="2897"/>
        <v>92.8</v>
      </c>
      <c r="I3991" s="5">
        <f t="shared" si="2897"/>
        <v>85.4</v>
      </c>
      <c r="J3991" s="5">
        <f t="shared" ref="J3991" si="2898">J3992</f>
        <v>0</v>
      </c>
      <c r="K3991" s="19"/>
    </row>
    <row r="3992" spans="1:11" ht="31.5" x14ac:dyDescent="0.25">
      <c r="A3992" s="4" t="s">
        <v>467</v>
      </c>
      <c r="B3992" s="4" t="s">
        <v>165</v>
      </c>
      <c r="C3992" s="4" t="s">
        <v>40</v>
      </c>
      <c r="D3992" s="4" t="s">
        <v>482</v>
      </c>
      <c r="E3992" s="4" t="s">
        <v>16</v>
      </c>
      <c r="F3992" s="14" t="s">
        <v>561</v>
      </c>
      <c r="G3992" s="5">
        <v>103.9</v>
      </c>
      <c r="H3992" s="5">
        <v>92.8</v>
      </c>
      <c r="I3992" s="5">
        <v>85.4</v>
      </c>
      <c r="J3992" s="5"/>
      <c r="K3992" s="19"/>
    </row>
    <row r="3993" spans="1:11" s="3" customFormat="1" ht="31.5" x14ac:dyDescent="0.25">
      <c r="A3993" s="7" t="s">
        <v>483</v>
      </c>
      <c r="B3993" s="7"/>
      <c r="C3993" s="7"/>
      <c r="D3993" s="7"/>
      <c r="E3993" s="7"/>
      <c r="F3993" s="28" t="s">
        <v>515</v>
      </c>
      <c r="G3993" s="8">
        <f>G3994+G4006</f>
        <v>385181.7</v>
      </c>
      <c r="H3993" s="8">
        <f>H3994+H4006</f>
        <v>86213.8</v>
      </c>
      <c r="I3993" s="8">
        <f>I3994+I4006</f>
        <v>84440</v>
      </c>
      <c r="J3993" s="8">
        <f>J3994+J4006</f>
        <v>0</v>
      </c>
      <c r="K3993" s="17"/>
    </row>
    <row r="3994" spans="1:11" s="3" customFormat="1" x14ac:dyDescent="0.25">
      <c r="A3994" s="7" t="s">
        <v>483</v>
      </c>
      <c r="B3994" s="7" t="s">
        <v>9</v>
      </c>
      <c r="C3994" s="7"/>
      <c r="D3994" s="7"/>
      <c r="E3994" s="7"/>
      <c r="F3994" s="28" t="s">
        <v>516</v>
      </c>
      <c r="G3994" s="8">
        <f t="shared" ref="G3994:I3996" si="2899">G3995</f>
        <v>74789.2</v>
      </c>
      <c r="H3994" s="8">
        <f t="shared" si="2899"/>
        <v>66992.800000000003</v>
      </c>
      <c r="I3994" s="8">
        <f t="shared" si="2899"/>
        <v>66992.800000000003</v>
      </c>
      <c r="J3994" s="8">
        <f t="shared" ref="J3994:J3996" si="2900">J3995</f>
        <v>0</v>
      </c>
      <c r="K3994" s="17"/>
    </row>
    <row r="3995" spans="1:11" s="10" customFormat="1" x14ac:dyDescent="0.25">
      <c r="A3995" s="9" t="s">
        <v>483</v>
      </c>
      <c r="B3995" s="9" t="s">
        <v>9</v>
      </c>
      <c r="C3995" s="9" t="s">
        <v>10</v>
      </c>
      <c r="D3995" s="9"/>
      <c r="E3995" s="9"/>
      <c r="F3995" s="13" t="s">
        <v>532</v>
      </c>
      <c r="G3995" s="11">
        <f t="shared" si="2899"/>
        <v>74789.2</v>
      </c>
      <c r="H3995" s="11">
        <f t="shared" si="2899"/>
        <v>66992.800000000003</v>
      </c>
      <c r="I3995" s="11">
        <f t="shared" si="2899"/>
        <v>66992.800000000003</v>
      </c>
      <c r="J3995" s="11">
        <f t="shared" si="2900"/>
        <v>0</v>
      </c>
      <c r="K3995" s="18"/>
    </row>
    <row r="3996" spans="1:11" ht="31.5" x14ac:dyDescent="0.25">
      <c r="A3996" s="4" t="s">
        <v>483</v>
      </c>
      <c r="B3996" s="4" t="s">
        <v>9</v>
      </c>
      <c r="C3996" s="4" t="s">
        <v>10</v>
      </c>
      <c r="D3996" s="4" t="s">
        <v>29</v>
      </c>
      <c r="E3996" s="4"/>
      <c r="F3996" s="14" t="s">
        <v>882</v>
      </c>
      <c r="G3996" s="5">
        <f t="shared" si="2899"/>
        <v>74789.2</v>
      </c>
      <c r="H3996" s="5">
        <f t="shared" si="2899"/>
        <v>66992.800000000003</v>
      </c>
      <c r="I3996" s="5">
        <f t="shared" si="2899"/>
        <v>66992.800000000003</v>
      </c>
      <c r="J3996" s="5">
        <f t="shared" si="2900"/>
        <v>0</v>
      </c>
      <c r="K3996" s="19"/>
    </row>
    <row r="3997" spans="1:11" ht="31.5" x14ac:dyDescent="0.25">
      <c r="A3997" s="4" t="s">
        <v>483</v>
      </c>
      <c r="B3997" s="4" t="s">
        <v>9</v>
      </c>
      <c r="C3997" s="4" t="s">
        <v>10</v>
      </c>
      <c r="D3997" s="4" t="s">
        <v>30</v>
      </c>
      <c r="E3997" s="4"/>
      <c r="F3997" s="14" t="s">
        <v>885</v>
      </c>
      <c r="G3997" s="5">
        <f t="shared" ref="G3997:I3997" si="2901">G3998+G4001</f>
        <v>74789.2</v>
      </c>
      <c r="H3997" s="5">
        <f t="shared" si="2901"/>
        <v>66992.800000000003</v>
      </c>
      <c r="I3997" s="5">
        <f t="shared" si="2901"/>
        <v>66992.800000000003</v>
      </c>
      <c r="J3997" s="5">
        <f t="shared" ref="J3997" si="2902">J3998+J4001</f>
        <v>0</v>
      </c>
      <c r="K3997" s="19"/>
    </row>
    <row r="3998" spans="1:11" ht="31.5" x14ac:dyDescent="0.25">
      <c r="A3998" s="4" t="s">
        <v>483</v>
      </c>
      <c r="B3998" s="4" t="s">
        <v>9</v>
      </c>
      <c r="C3998" s="4" t="s">
        <v>10</v>
      </c>
      <c r="D3998" s="4" t="s">
        <v>31</v>
      </c>
      <c r="E3998" s="4"/>
      <c r="F3998" s="14" t="s">
        <v>875</v>
      </c>
      <c r="G3998" s="5">
        <f t="shared" ref="G3998:I3999" si="2903">G3999</f>
        <v>70061.2</v>
      </c>
      <c r="H3998" s="5">
        <f t="shared" si="2903"/>
        <v>62305.8</v>
      </c>
      <c r="I3998" s="5">
        <f t="shared" si="2903"/>
        <v>62305.8</v>
      </c>
      <c r="J3998" s="5">
        <f t="shared" ref="J3998:J3999" si="2904">J3999</f>
        <v>0</v>
      </c>
      <c r="K3998" s="19"/>
    </row>
    <row r="3999" spans="1:11" ht="78.75" x14ac:dyDescent="0.25">
      <c r="A3999" s="4" t="s">
        <v>483</v>
      </c>
      <c r="B3999" s="4" t="s">
        <v>9</v>
      </c>
      <c r="C3999" s="4" t="s">
        <v>10</v>
      </c>
      <c r="D3999" s="4" t="s">
        <v>31</v>
      </c>
      <c r="E3999" s="4" t="s">
        <v>22</v>
      </c>
      <c r="F3999" s="14" t="s">
        <v>557</v>
      </c>
      <c r="G3999" s="5">
        <f t="shared" si="2903"/>
        <v>70061.2</v>
      </c>
      <c r="H3999" s="5">
        <f t="shared" si="2903"/>
        <v>62305.8</v>
      </c>
      <c r="I3999" s="5">
        <f t="shared" si="2903"/>
        <v>62305.8</v>
      </c>
      <c r="J3999" s="5">
        <f t="shared" si="2904"/>
        <v>0</v>
      </c>
      <c r="K3999" s="19"/>
    </row>
    <row r="4000" spans="1:11" ht="31.5" x14ac:dyDescent="0.25">
      <c r="A4000" s="4" t="s">
        <v>483</v>
      </c>
      <c r="B4000" s="4" t="s">
        <v>9</v>
      </c>
      <c r="C4000" s="4" t="s">
        <v>10</v>
      </c>
      <c r="D4000" s="4" t="s">
        <v>31</v>
      </c>
      <c r="E4000" s="4" t="s">
        <v>32</v>
      </c>
      <c r="F4000" s="14" t="s">
        <v>559</v>
      </c>
      <c r="G4000" s="5">
        <v>70061.2</v>
      </c>
      <c r="H4000" s="5">
        <v>62305.8</v>
      </c>
      <c r="I4000" s="5">
        <v>62305.8</v>
      </c>
      <c r="J4000" s="5"/>
      <c r="K4000" s="19"/>
    </row>
    <row r="4001" spans="1:11" ht="31.5" x14ac:dyDescent="0.25">
      <c r="A4001" s="4" t="s">
        <v>483</v>
      </c>
      <c r="B4001" s="4" t="s">
        <v>9</v>
      </c>
      <c r="C4001" s="4" t="s">
        <v>10</v>
      </c>
      <c r="D4001" s="4" t="s">
        <v>33</v>
      </c>
      <c r="E4001" s="4"/>
      <c r="F4001" s="14" t="s">
        <v>876</v>
      </c>
      <c r="G4001" s="5">
        <f>G4002+G4004</f>
        <v>4728</v>
      </c>
      <c r="H4001" s="5">
        <f t="shared" ref="H4001:J4001" si="2905">H4002+H4004</f>
        <v>4687</v>
      </c>
      <c r="I4001" s="5">
        <f t="shared" si="2905"/>
        <v>4687</v>
      </c>
      <c r="J4001" s="5">
        <f t="shared" si="2905"/>
        <v>0</v>
      </c>
      <c r="K4001" s="19"/>
    </row>
    <row r="4002" spans="1:11" ht="78.75" x14ac:dyDescent="0.25">
      <c r="A4002" s="4" t="s">
        <v>483</v>
      </c>
      <c r="B4002" s="4" t="s">
        <v>9</v>
      </c>
      <c r="C4002" s="4" t="s">
        <v>10</v>
      </c>
      <c r="D4002" s="4" t="s">
        <v>33</v>
      </c>
      <c r="E4002" s="4" t="s">
        <v>22</v>
      </c>
      <c r="F4002" s="14" t="s">
        <v>557</v>
      </c>
      <c r="G4002" s="5">
        <f t="shared" ref="G4002:I4002" si="2906">G4003</f>
        <v>148</v>
      </c>
      <c r="H4002" s="5">
        <f t="shared" si="2906"/>
        <v>148</v>
      </c>
      <c r="I4002" s="5">
        <f t="shared" si="2906"/>
        <v>148</v>
      </c>
      <c r="J4002" s="5">
        <f t="shared" ref="J4002" si="2907">J4003</f>
        <v>0</v>
      </c>
      <c r="K4002" s="19"/>
    </row>
    <row r="4003" spans="1:11" ht="31.5" x14ac:dyDescent="0.25">
      <c r="A4003" s="4" t="s">
        <v>483</v>
      </c>
      <c r="B4003" s="4" t="s">
        <v>9</v>
      </c>
      <c r="C4003" s="4" t="s">
        <v>10</v>
      </c>
      <c r="D4003" s="4" t="s">
        <v>33</v>
      </c>
      <c r="E4003" s="4" t="s">
        <v>32</v>
      </c>
      <c r="F4003" s="14" t="s">
        <v>559</v>
      </c>
      <c r="G4003" s="5">
        <v>148</v>
      </c>
      <c r="H4003" s="5">
        <v>148</v>
      </c>
      <c r="I4003" s="5">
        <v>148</v>
      </c>
      <c r="J4003" s="5"/>
      <c r="K4003" s="19"/>
    </row>
    <row r="4004" spans="1:11" ht="31.5" x14ac:dyDescent="0.25">
      <c r="A4004" s="4" t="s">
        <v>483</v>
      </c>
      <c r="B4004" s="4" t="s">
        <v>9</v>
      </c>
      <c r="C4004" s="4" t="s">
        <v>10</v>
      </c>
      <c r="D4004" s="4" t="s">
        <v>33</v>
      </c>
      <c r="E4004" s="4" t="s">
        <v>15</v>
      </c>
      <c r="F4004" s="14" t="s">
        <v>560</v>
      </c>
      <c r="G4004" s="5">
        <f t="shared" ref="G4004:I4004" si="2908">G4005</f>
        <v>4580</v>
      </c>
      <c r="H4004" s="5">
        <f t="shared" si="2908"/>
        <v>4539</v>
      </c>
      <c r="I4004" s="5">
        <f t="shared" si="2908"/>
        <v>4539</v>
      </c>
      <c r="J4004" s="5">
        <f t="shared" ref="J4004" si="2909">J4005</f>
        <v>0</v>
      </c>
      <c r="K4004" s="19"/>
    </row>
    <row r="4005" spans="1:11" ht="31.5" x14ac:dyDescent="0.25">
      <c r="A4005" s="4" t="s">
        <v>483</v>
      </c>
      <c r="B4005" s="4" t="s">
        <v>9</v>
      </c>
      <c r="C4005" s="4" t="s">
        <v>10</v>
      </c>
      <c r="D4005" s="4" t="s">
        <v>33</v>
      </c>
      <c r="E4005" s="4" t="s">
        <v>16</v>
      </c>
      <c r="F4005" s="14" t="s">
        <v>561</v>
      </c>
      <c r="G4005" s="5">
        <v>4580</v>
      </c>
      <c r="H4005" s="5">
        <v>4539</v>
      </c>
      <c r="I4005" s="5">
        <v>4539</v>
      </c>
      <c r="J4005" s="5"/>
      <c r="K4005" s="19"/>
    </row>
    <row r="4006" spans="1:11" s="3" customFormat="1" x14ac:dyDescent="0.25">
      <c r="A4006" s="7" t="s">
        <v>483</v>
      </c>
      <c r="B4006" s="7" t="s">
        <v>34</v>
      </c>
      <c r="C4006" s="7"/>
      <c r="D4006" s="7"/>
      <c r="E4006" s="7"/>
      <c r="F4006" s="28" t="s">
        <v>518</v>
      </c>
      <c r="G4006" s="8">
        <f t="shared" ref="G4006:I4006" si="2910">G4014+G4007</f>
        <v>310392.5</v>
      </c>
      <c r="H4006" s="8">
        <f t="shared" si="2910"/>
        <v>19221</v>
      </c>
      <c r="I4006" s="8">
        <f t="shared" si="2910"/>
        <v>17447.2</v>
      </c>
      <c r="J4006" s="8">
        <f t="shared" ref="J4006" si="2911">J4014+J4007</f>
        <v>0</v>
      </c>
      <c r="K4006" s="17"/>
    </row>
    <row r="4007" spans="1:11" s="10" customFormat="1" x14ac:dyDescent="0.25">
      <c r="A4007" s="9" t="s">
        <v>483</v>
      </c>
      <c r="B4007" s="9" t="s">
        <v>34</v>
      </c>
      <c r="C4007" s="9" t="s">
        <v>97</v>
      </c>
      <c r="D4007" s="9"/>
      <c r="E4007" s="9"/>
      <c r="F4007" s="13" t="s">
        <v>538</v>
      </c>
      <c r="G4007" s="11">
        <f t="shared" ref="G4007:I4012" si="2912">G4008</f>
        <v>283733.40000000002</v>
      </c>
      <c r="H4007" s="11">
        <f t="shared" si="2912"/>
        <v>0</v>
      </c>
      <c r="I4007" s="11">
        <f t="shared" si="2912"/>
        <v>0</v>
      </c>
      <c r="J4007" s="11">
        <f t="shared" ref="J4007:J4012" si="2913">J4008</f>
        <v>0</v>
      </c>
      <c r="K4007" s="18"/>
    </row>
    <row r="4008" spans="1:11" ht="31.5" x14ac:dyDescent="0.25">
      <c r="A4008" s="4" t="s">
        <v>483</v>
      </c>
      <c r="B4008" s="4" t="s">
        <v>34</v>
      </c>
      <c r="C4008" s="4" t="s">
        <v>97</v>
      </c>
      <c r="D4008" s="4" t="s">
        <v>206</v>
      </c>
      <c r="E4008" s="4"/>
      <c r="F4008" s="14" t="s">
        <v>1061</v>
      </c>
      <c r="G4008" s="5">
        <f t="shared" si="2912"/>
        <v>283733.40000000002</v>
      </c>
      <c r="H4008" s="5">
        <f t="shared" si="2912"/>
        <v>0</v>
      </c>
      <c r="I4008" s="5">
        <f t="shared" si="2912"/>
        <v>0</v>
      </c>
      <c r="J4008" s="5">
        <f t="shared" si="2913"/>
        <v>0</v>
      </c>
      <c r="K4008" s="19"/>
    </row>
    <row r="4009" spans="1:11" ht="63" x14ac:dyDescent="0.25">
      <c r="A4009" s="4" t="s">
        <v>483</v>
      </c>
      <c r="B4009" s="4" t="s">
        <v>34</v>
      </c>
      <c r="C4009" s="4" t="s">
        <v>97</v>
      </c>
      <c r="D4009" s="4" t="s">
        <v>327</v>
      </c>
      <c r="E4009" s="4"/>
      <c r="F4009" s="14" t="s">
        <v>1382</v>
      </c>
      <c r="G4009" s="5">
        <f t="shared" si="2912"/>
        <v>283733.40000000002</v>
      </c>
      <c r="H4009" s="5">
        <f t="shared" si="2912"/>
        <v>0</v>
      </c>
      <c r="I4009" s="5">
        <f t="shared" si="2912"/>
        <v>0</v>
      </c>
      <c r="J4009" s="5">
        <f t="shared" si="2913"/>
        <v>0</v>
      </c>
      <c r="K4009" s="19"/>
    </row>
    <row r="4010" spans="1:11" ht="47.25" x14ac:dyDescent="0.25">
      <c r="A4010" s="4" t="s">
        <v>483</v>
      </c>
      <c r="B4010" s="4" t="s">
        <v>34</v>
      </c>
      <c r="C4010" s="4" t="s">
        <v>97</v>
      </c>
      <c r="D4010" s="4" t="s">
        <v>326</v>
      </c>
      <c r="E4010" s="4"/>
      <c r="F4010" s="14" t="s">
        <v>1383</v>
      </c>
      <c r="G4010" s="5">
        <f t="shared" si="2912"/>
        <v>283733.40000000002</v>
      </c>
      <c r="H4010" s="5">
        <f t="shared" si="2912"/>
        <v>0</v>
      </c>
      <c r="I4010" s="5">
        <f t="shared" si="2912"/>
        <v>0</v>
      </c>
      <c r="J4010" s="5">
        <f t="shared" si="2913"/>
        <v>0</v>
      </c>
      <c r="K4010" s="19"/>
    </row>
    <row r="4011" spans="1:11" ht="47.25" x14ac:dyDescent="0.25">
      <c r="A4011" s="4" t="s">
        <v>483</v>
      </c>
      <c r="B4011" s="4" t="s">
        <v>34</v>
      </c>
      <c r="C4011" s="4" t="s">
        <v>97</v>
      </c>
      <c r="D4011" s="4" t="s">
        <v>1053</v>
      </c>
      <c r="E4011" s="4"/>
      <c r="F4011" s="14" t="s">
        <v>977</v>
      </c>
      <c r="G4011" s="5">
        <f t="shared" si="2912"/>
        <v>283733.40000000002</v>
      </c>
      <c r="H4011" s="5">
        <f t="shared" si="2912"/>
        <v>0</v>
      </c>
      <c r="I4011" s="5">
        <f t="shared" si="2912"/>
        <v>0</v>
      </c>
      <c r="J4011" s="5">
        <f t="shared" si="2913"/>
        <v>0</v>
      </c>
      <c r="K4011" s="19"/>
    </row>
    <row r="4012" spans="1:11" ht="31.5" x14ac:dyDescent="0.25">
      <c r="A4012" s="4" t="s">
        <v>483</v>
      </c>
      <c r="B4012" s="4" t="s">
        <v>34</v>
      </c>
      <c r="C4012" s="4" t="s">
        <v>97</v>
      </c>
      <c r="D4012" s="4" t="s">
        <v>1053</v>
      </c>
      <c r="E4012" s="4" t="s">
        <v>280</v>
      </c>
      <c r="F4012" s="14" t="s">
        <v>568</v>
      </c>
      <c r="G4012" s="5">
        <f t="shared" si="2912"/>
        <v>283733.40000000002</v>
      </c>
      <c r="H4012" s="5">
        <f t="shared" si="2912"/>
        <v>0</v>
      </c>
      <c r="I4012" s="5">
        <f t="shared" si="2912"/>
        <v>0</v>
      </c>
      <c r="J4012" s="5">
        <f t="shared" si="2913"/>
        <v>0</v>
      </c>
      <c r="K4012" s="19"/>
    </row>
    <row r="4013" spans="1:11" x14ac:dyDescent="0.25">
      <c r="A4013" s="4" t="s">
        <v>483</v>
      </c>
      <c r="B4013" s="4" t="s">
        <v>34</v>
      </c>
      <c r="C4013" s="4" t="s">
        <v>97</v>
      </c>
      <c r="D4013" s="4" t="s">
        <v>1053</v>
      </c>
      <c r="E4013" s="4" t="s">
        <v>279</v>
      </c>
      <c r="F4013" s="14" t="s">
        <v>569</v>
      </c>
      <c r="G4013" s="5">
        <v>283733.40000000002</v>
      </c>
      <c r="H4013" s="5">
        <v>0</v>
      </c>
      <c r="I4013" s="5">
        <v>0</v>
      </c>
      <c r="J4013" s="5"/>
      <c r="K4013" s="19"/>
    </row>
    <row r="4014" spans="1:11" s="10" customFormat="1" x14ac:dyDescent="0.25">
      <c r="A4014" s="9" t="s">
        <v>483</v>
      </c>
      <c r="B4014" s="9" t="s">
        <v>34</v>
      </c>
      <c r="C4014" s="9" t="s">
        <v>55</v>
      </c>
      <c r="D4014" s="9"/>
      <c r="E4014" s="9"/>
      <c r="F4014" s="13" t="s">
        <v>539</v>
      </c>
      <c r="G4014" s="11">
        <f t="shared" ref="G4014:I4014" si="2914">G4015</f>
        <v>26659.1</v>
      </c>
      <c r="H4014" s="11">
        <f t="shared" si="2914"/>
        <v>19221</v>
      </c>
      <c r="I4014" s="11">
        <f t="shared" si="2914"/>
        <v>17447.2</v>
      </c>
      <c r="J4014" s="11">
        <f t="shared" ref="J4014" si="2915">J4015</f>
        <v>0</v>
      </c>
      <c r="K4014" s="18"/>
    </row>
    <row r="4015" spans="1:11" ht="31.5" x14ac:dyDescent="0.25">
      <c r="A4015" s="4" t="s">
        <v>483</v>
      </c>
      <c r="B4015" s="4" t="s">
        <v>34</v>
      </c>
      <c r="C4015" s="4" t="s">
        <v>55</v>
      </c>
      <c r="D4015" s="4" t="s">
        <v>221</v>
      </c>
      <c r="E4015" s="4"/>
      <c r="F4015" s="14" t="s">
        <v>1369</v>
      </c>
      <c r="G4015" s="5">
        <f t="shared" ref="G4015:I4015" si="2916">G4016+G4029</f>
        <v>26659.1</v>
      </c>
      <c r="H4015" s="5">
        <f t="shared" si="2916"/>
        <v>19221</v>
      </c>
      <c r="I4015" s="5">
        <f t="shared" si="2916"/>
        <v>17447.2</v>
      </c>
      <c r="J4015" s="5">
        <f t="shared" ref="J4015" si="2917">J4016+J4029</f>
        <v>0</v>
      </c>
      <c r="K4015" s="19"/>
    </row>
    <row r="4016" spans="1:11" ht="47.25" x14ac:dyDescent="0.25">
      <c r="A4016" s="4" t="s">
        <v>483</v>
      </c>
      <c r="B4016" s="4" t="s">
        <v>34</v>
      </c>
      <c r="C4016" s="4" t="s">
        <v>55</v>
      </c>
      <c r="D4016" s="4" t="s">
        <v>222</v>
      </c>
      <c r="E4016" s="4"/>
      <c r="F4016" s="14" t="s">
        <v>1370</v>
      </c>
      <c r="G4016" s="5">
        <f t="shared" ref="G4016:I4016" si="2918">G4017</f>
        <v>3484.7</v>
      </c>
      <c r="H4016" s="5">
        <f t="shared" si="2918"/>
        <v>2863.7</v>
      </c>
      <c r="I4016" s="5">
        <f t="shared" si="2918"/>
        <v>2863.7</v>
      </c>
      <c r="J4016" s="5">
        <f t="shared" ref="J4016" si="2919">J4017</f>
        <v>0</v>
      </c>
      <c r="K4016" s="19"/>
    </row>
    <row r="4017" spans="1:11" ht="31.5" x14ac:dyDescent="0.25">
      <c r="A4017" s="4" t="s">
        <v>483</v>
      </c>
      <c r="B4017" s="4" t="s">
        <v>34</v>
      </c>
      <c r="C4017" s="4" t="s">
        <v>55</v>
      </c>
      <c r="D4017" s="4" t="s">
        <v>223</v>
      </c>
      <c r="E4017" s="4"/>
      <c r="F4017" s="14" t="s">
        <v>1371</v>
      </c>
      <c r="G4017" s="5">
        <f t="shared" ref="G4017:I4017" si="2920">G4018+G4023+G4026</f>
        <v>3484.7</v>
      </c>
      <c r="H4017" s="5">
        <f t="shared" si="2920"/>
        <v>2863.7</v>
      </c>
      <c r="I4017" s="5">
        <f t="shared" si="2920"/>
        <v>2863.7</v>
      </c>
      <c r="J4017" s="5">
        <f t="shared" ref="J4017" si="2921">J4018+J4023+J4026</f>
        <v>0</v>
      </c>
      <c r="K4017" s="19"/>
    </row>
    <row r="4018" spans="1:11" ht="31.5" x14ac:dyDescent="0.25">
      <c r="A4018" s="4" t="s">
        <v>483</v>
      </c>
      <c r="B4018" s="4" t="s">
        <v>34</v>
      </c>
      <c r="C4018" s="4" t="s">
        <v>55</v>
      </c>
      <c r="D4018" s="4" t="s">
        <v>484</v>
      </c>
      <c r="E4018" s="4"/>
      <c r="F4018" s="14" t="s">
        <v>843</v>
      </c>
      <c r="G4018" s="5">
        <f t="shared" ref="G4018:I4018" si="2922">G4019+G4021</f>
        <v>2790.5</v>
      </c>
      <c r="H4018" s="5">
        <f t="shared" si="2922"/>
        <v>2790.5</v>
      </c>
      <c r="I4018" s="5">
        <f t="shared" si="2922"/>
        <v>2790.5</v>
      </c>
      <c r="J4018" s="5">
        <f t="shared" ref="J4018" si="2923">J4019+J4021</f>
        <v>0</v>
      </c>
      <c r="K4018" s="19"/>
    </row>
    <row r="4019" spans="1:11" ht="31.5" x14ac:dyDescent="0.25">
      <c r="A4019" s="4" t="s">
        <v>483</v>
      </c>
      <c r="B4019" s="4" t="s">
        <v>34</v>
      </c>
      <c r="C4019" s="4" t="s">
        <v>55</v>
      </c>
      <c r="D4019" s="4" t="s">
        <v>484</v>
      </c>
      <c r="E4019" s="4" t="s">
        <v>15</v>
      </c>
      <c r="F4019" s="14" t="s">
        <v>560</v>
      </c>
      <c r="G4019" s="5">
        <f t="shared" ref="G4019:I4019" si="2924">G4020</f>
        <v>1984.9</v>
      </c>
      <c r="H4019" s="5">
        <f t="shared" si="2924"/>
        <v>1984.9</v>
      </c>
      <c r="I4019" s="5">
        <f t="shared" si="2924"/>
        <v>1984.9</v>
      </c>
      <c r="J4019" s="5">
        <f t="shared" ref="J4019" si="2925">J4020</f>
        <v>0</v>
      </c>
      <c r="K4019" s="19"/>
    </row>
    <row r="4020" spans="1:11" ht="31.5" x14ac:dyDescent="0.25">
      <c r="A4020" s="4" t="s">
        <v>483</v>
      </c>
      <c r="B4020" s="4" t="s">
        <v>34</v>
      </c>
      <c r="C4020" s="4" t="s">
        <v>55</v>
      </c>
      <c r="D4020" s="4" t="s">
        <v>484</v>
      </c>
      <c r="E4020" s="4" t="s">
        <v>16</v>
      </c>
      <c r="F4020" s="14" t="s">
        <v>561</v>
      </c>
      <c r="G4020" s="5">
        <v>1984.9</v>
      </c>
      <c r="H4020" s="5">
        <v>1984.9</v>
      </c>
      <c r="I4020" s="5">
        <v>1984.9</v>
      </c>
      <c r="J4020" s="5"/>
      <c r="K4020" s="19"/>
    </row>
    <row r="4021" spans="1:11" x14ac:dyDescent="0.25">
      <c r="A4021" s="4" t="s">
        <v>483</v>
      </c>
      <c r="B4021" s="4" t="s">
        <v>34</v>
      </c>
      <c r="C4021" s="4" t="s">
        <v>55</v>
      </c>
      <c r="D4021" s="4" t="s">
        <v>484</v>
      </c>
      <c r="E4021" s="4" t="s">
        <v>17</v>
      </c>
      <c r="F4021" s="14" t="s">
        <v>576</v>
      </c>
      <c r="G4021" s="5">
        <f t="shared" ref="G4021:I4021" si="2926">G4022</f>
        <v>805.6</v>
      </c>
      <c r="H4021" s="5">
        <f t="shared" si="2926"/>
        <v>805.6</v>
      </c>
      <c r="I4021" s="5">
        <f t="shared" si="2926"/>
        <v>805.6</v>
      </c>
      <c r="J4021" s="5">
        <f t="shared" ref="J4021" si="2927">J4022</f>
        <v>0</v>
      </c>
      <c r="K4021" s="19"/>
    </row>
    <row r="4022" spans="1:11" x14ac:dyDescent="0.25">
      <c r="A4022" s="4" t="s">
        <v>483</v>
      </c>
      <c r="B4022" s="4" t="s">
        <v>34</v>
      </c>
      <c r="C4022" s="4" t="s">
        <v>55</v>
      </c>
      <c r="D4022" s="4" t="s">
        <v>484</v>
      </c>
      <c r="E4022" s="4" t="s">
        <v>18</v>
      </c>
      <c r="F4022" s="14" t="s">
        <v>578</v>
      </c>
      <c r="G4022" s="5">
        <v>805.6</v>
      </c>
      <c r="H4022" s="5">
        <v>805.6</v>
      </c>
      <c r="I4022" s="5">
        <v>805.6</v>
      </c>
      <c r="J4022" s="5"/>
      <c r="K4022" s="19"/>
    </row>
    <row r="4023" spans="1:11" ht="31.5" x14ac:dyDescent="0.25">
      <c r="A4023" s="4" t="s">
        <v>483</v>
      </c>
      <c r="B4023" s="4" t="s">
        <v>34</v>
      </c>
      <c r="C4023" s="4" t="s">
        <v>55</v>
      </c>
      <c r="D4023" s="4" t="s">
        <v>217</v>
      </c>
      <c r="E4023" s="4"/>
      <c r="F4023" s="14" t="s">
        <v>844</v>
      </c>
      <c r="G4023" s="5">
        <f t="shared" ref="G4023:I4024" si="2928">G4024</f>
        <v>73.2</v>
      </c>
      <c r="H4023" s="5">
        <f t="shared" si="2928"/>
        <v>73.2</v>
      </c>
      <c r="I4023" s="5">
        <f t="shared" si="2928"/>
        <v>73.2</v>
      </c>
      <c r="J4023" s="5">
        <f t="shared" ref="J4023:J4024" si="2929">J4024</f>
        <v>0</v>
      </c>
      <c r="K4023" s="19"/>
    </row>
    <row r="4024" spans="1:11" ht="31.5" x14ac:dyDescent="0.25">
      <c r="A4024" s="4" t="s">
        <v>483</v>
      </c>
      <c r="B4024" s="4" t="s">
        <v>34</v>
      </c>
      <c r="C4024" s="4" t="s">
        <v>55</v>
      </c>
      <c r="D4024" s="4" t="s">
        <v>217</v>
      </c>
      <c r="E4024" s="4" t="s">
        <v>15</v>
      </c>
      <c r="F4024" s="14" t="s">
        <v>560</v>
      </c>
      <c r="G4024" s="5">
        <f t="shared" si="2928"/>
        <v>73.2</v>
      </c>
      <c r="H4024" s="5">
        <f t="shared" si="2928"/>
        <v>73.2</v>
      </c>
      <c r="I4024" s="5">
        <f t="shared" si="2928"/>
        <v>73.2</v>
      </c>
      <c r="J4024" s="5">
        <f t="shared" si="2929"/>
        <v>0</v>
      </c>
      <c r="K4024" s="19"/>
    </row>
    <row r="4025" spans="1:11" ht="31.5" x14ac:dyDescent="0.25">
      <c r="A4025" s="4" t="s">
        <v>483</v>
      </c>
      <c r="B4025" s="4" t="s">
        <v>34</v>
      </c>
      <c r="C4025" s="4" t="s">
        <v>55</v>
      </c>
      <c r="D4025" s="4" t="s">
        <v>217</v>
      </c>
      <c r="E4025" s="4" t="s">
        <v>16</v>
      </c>
      <c r="F4025" s="14" t="s">
        <v>561</v>
      </c>
      <c r="G4025" s="5">
        <v>73.2</v>
      </c>
      <c r="H4025" s="5">
        <v>73.2</v>
      </c>
      <c r="I4025" s="5">
        <v>73.2</v>
      </c>
      <c r="J4025" s="5"/>
      <c r="K4025" s="19"/>
    </row>
    <row r="4026" spans="1:11" ht="63" x14ac:dyDescent="0.25">
      <c r="A4026" s="4" t="s">
        <v>483</v>
      </c>
      <c r="B4026" s="4" t="s">
        <v>34</v>
      </c>
      <c r="C4026" s="4" t="s">
        <v>55</v>
      </c>
      <c r="D4026" s="4" t="s">
        <v>485</v>
      </c>
      <c r="E4026" s="4"/>
      <c r="F4026" s="14" t="s">
        <v>1372</v>
      </c>
      <c r="G4026" s="5">
        <f t="shared" ref="G4026:I4027" si="2930">G4027</f>
        <v>621</v>
      </c>
      <c r="H4026" s="5">
        <f t="shared" si="2930"/>
        <v>0</v>
      </c>
      <c r="I4026" s="5">
        <f t="shared" si="2930"/>
        <v>0</v>
      </c>
      <c r="J4026" s="5">
        <f t="shared" ref="J4026:J4027" si="2931">J4027</f>
        <v>0</v>
      </c>
      <c r="K4026" s="19"/>
    </row>
    <row r="4027" spans="1:11" ht="31.5" x14ac:dyDescent="0.25">
      <c r="A4027" s="4" t="s">
        <v>483</v>
      </c>
      <c r="B4027" s="4" t="s">
        <v>34</v>
      </c>
      <c r="C4027" s="4" t="s">
        <v>55</v>
      </c>
      <c r="D4027" s="4" t="s">
        <v>485</v>
      </c>
      <c r="E4027" s="4" t="s">
        <v>15</v>
      </c>
      <c r="F4027" s="14" t="s">
        <v>560</v>
      </c>
      <c r="G4027" s="5">
        <f t="shared" si="2930"/>
        <v>621</v>
      </c>
      <c r="H4027" s="5">
        <f t="shared" si="2930"/>
        <v>0</v>
      </c>
      <c r="I4027" s="5">
        <f t="shared" si="2930"/>
        <v>0</v>
      </c>
      <c r="J4027" s="5">
        <f t="shared" si="2931"/>
        <v>0</v>
      </c>
      <c r="K4027" s="19"/>
    </row>
    <row r="4028" spans="1:11" ht="31.5" x14ac:dyDescent="0.25">
      <c r="A4028" s="4" t="s">
        <v>483</v>
      </c>
      <c r="B4028" s="4" t="s">
        <v>34</v>
      </c>
      <c r="C4028" s="4" t="s">
        <v>55</v>
      </c>
      <c r="D4028" s="4" t="s">
        <v>485</v>
      </c>
      <c r="E4028" s="4" t="s">
        <v>16</v>
      </c>
      <c r="F4028" s="14" t="s">
        <v>561</v>
      </c>
      <c r="G4028" s="5">
        <v>621</v>
      </c>
      <c r="H4028" s="5">
        <v>0</v>
      </c>
      <c r="I4028" s="5">
        <v>0</v>
      </c>
      <c r="J4028" s="5"/>
      <c r="K4028" s="19"/>
    </row>
    <row r="4029" spans="1:11" ht="47.25" x14ac:dyDescent="0.25">
      <c r="A4029" s="4" t="s">
        <v>483</v>
      </c>
      <c r="B4029" s="4" t="s">
        <v>34</v>
      </c>
      <c r="C4029" s="4" t="s">
        <v>55</v>
      </c>
      <c r="D4029" s="4" t="s">
        <v>488</v>
      </c>
      <c r="E4029" s="4"/>
      <c r="F4029" s="14" t="s">
        <v>1373</v>
      </c>
      <c r="G4029" s="5">
        <f t="shared" ref="G4029:I4029" si="2932">G4030</f>
        <v>23174.399999999998</v>
      </c>
      <c r="H4029" s="5">
        <f t="shared" si="2932"/>
        <v>16357.300000000001</v>
      </c>
      <c r="I4029" s="5">
        <f t="shared" si="2932"/>
        <v>14583.5</v>
      </c>
      <c r="J4029" s="5">
        <f t="shared" ref="J4029" si="2933">J4030</f>
        <v>0</v>
      </c>
      <c r="K4029" s="19"/>
    </row>
    <row r="4030" spans="1:11" ht="31.5" x14ac:dyDescent="0.25">
      <c r="A4030" s="4" t="s">
        <v>483</v>
      </c>
      <c r="B4030" s="4" t="s">
        <v>34</v>
      </c>
      <c r="C4030" s="4" t="s">
        <v>55</v>
      </c>
      <c r="D4030" s="4" t="s">
        <v>489</v>
      </c>
      <c r="E4030" s="4"/>
      <c r="F4030" s="14" t="s">
        <v>1374</v>
      </c>
      <c r="G4030" s="5">
        <f t="shared" ref="G4030:I4030" si="2934">G4031+G4034</f>
        <v>23174.399999999998</v>
      </c>
      <c r="H4030" s="5">
        <f t="shared" si="2934"/>
        <v>16357.300000000001</v>
      </c>
      <c r="I4030" s="5">
        <f t="shared" si="2934"/>
        <v>14583.5</v>
      </c>
      <c r="J4030" s="5">
        <f t="shared" ref="J4030" si="2935">J4031+J4034</f>
        <v>0</v>
      </c>
      <c r="K4030" s="19"/>
    </row>
    <row r="4031" spans="1:11" ht="31.5" x14ac:dyDescent="0.25">
      <c r="A4031" s="4" t="s">
        <v>483</v>
      </c>
      <c r="B4031" s="4" t="s">
        <v>34</v>
      </c>
      <c r="C4031" s="4" t="s">
        <v>55</v>
      </c>
      <c r="D4031" s="4" t="s">
        <v>486</v>
      </c>
      <c r="E4031" s="4"/>
      <c r="F4031" s="14" t="s">
        <v>845</v>
      </c>
      <c r="G4031" s="5">
        <f t="shared" ref="G4031:I4032" si="2936">G4032</f>
        <v>22208.3</v>
      </c>
      <c r="H4031" s="5">
        <f t="shared" si="2936"/>
        <v>15783.6</v>
      </c>
      <c r="I4031" s="5">
        <f t="shared" si="2936"/>
        <v>14009.8</v>
      </c>
      <c r="J4031" s="5">
        <f t="shared" ref="J4031:J4032" si="2937">J4032</f>
        <v>0</v>
      </c>
      <c r="K4031" s="19"/>
    </row>
    <row r="4032" spans="1:11" ht="31.5" x14ac:dyDescent="0.25">
      <c r="A4032" s="4" t="s">
        <v>483</v>
      </c>
      <c r="B4032" s="4" t="s">
        <v>34</v>
      </c>
      <c r="C4032" s="4" t="s">
        <v>55</v>
      </c>
      <c r="D4032" s="4" t="s">
        <v>486</v>
      </c>
      <c r="E4032" s="4" t="s">
        <v>15</v>
      </c>
      <c r="F4032" s="14" t="s">
        <v>560</v>
      </c>
      <c r="G4032" s="5">
        <f t="shared" si="2936"/>
        <v>22208.3</v>
      </c>
      <c r="H4032" s="5">
        <f t="shared" si="2936"/>
        <v>15783.6</v>
      </c>
      <c r="I4032" s="5">
        <f t="shared" si="2936"/>
        <v>14009.8</v>
      </c>
      <c r="J4032" s="5">
        <f t="shared" si="2937"/>
        <v>0</v>
      </c>
      <c r="K4032" s="19"/>
    </row>
    <row r="4033" spans="1:11" ht="31.5" x14ac:dyDescent="0.25">
      <c r="A4033" s="4" t="s">
        <v>483</v>
      </c>
      <c r="B4033" s="4" t="s">
        <v>34</v>
      </c>
      <c r="C4033" s="4" t="s">
        <v>55</v>
      </c>
      <c r="D4033" s="4" t="s">
        <v>486</v>
      </c>
      <c r="E4033" s="4" t="s">
        <v>16</v>
      </c>
      <c r="F4033" s="14" t="s">
        <v>561</v>
      </c>
      <c r="G4033" s="5">
        <v>22208.3</v>
      </c>
      <c r="H4033" s="5">
        <v>15783.6</v>
      </c>
      <c r="I4033" s="5">
        <v>14009.8</v>
      </c>
      <c r="J4033" s="5"/>
      <c r="K4033" s="19"/>
    </row>
    <row r="4034" spans="1:11" x14ac:dyDescent="0.25">
      <c r="A4034" s="4" t="s">
        <v>483</v>
      </c>
      <c r="B4034" s="4" t="s">
        <v>34</v>
      </c>
      <c r="C4034" s="4" t="s">
        <v>55</v>
      </c>
      <c r="D4034" s="4" t="s">
        <v>487</v>
      </c>
      <c r="E4034" s="4"/>
      <c r="F4034" s="14" t="s">
        <v>846</v>
      </c>
      <c r="G4034" s="5">
        <f t="shared" ref="G4034:I4035" si="2938">G4035</f>
        <v>966.1</v>
      </c>
      <c r="H4034" s="5">
        <f t="shared" si="2938"/>
        <v>573.70000000000005</v>
      </c>
      <c r="I4034" s="5">
        <f t="shared" si="2938"/>
        <v>573.70000000000005</v>
      </c>
      <c r="J4034" s="5">
        <f t="shared" ref="J4034:J4035" si="2939">J4035</f>
        <v>0</v>
      </c>
      <c r="K4034" s="19"/>
    </row>
    <row r="4035" spans="1:11" ht="31.5" x14ac:dyDescent="0.25">
      <c r="A4035" s="4" t="s">
        <v>483</v>
      </c>
      <c r="B4035" s="4" t="s">
        <v>34</v>
      </c>
      <c r="C4035" s="4" t="s">
        <v>55</v>
      </c>
      <c r="D4035" s="4" t="s">
        <v>487</v>
      </c>
      <c r="E4035" s="4" t="s">
        <v>15</v>
      </c>
      <c r="F4035" s="14" t="s">
        <v>560</v>
      </c>
      <c r="G4035" s="5">
        <f t="shared" si="2938"/>
        <v>966.1</v>
      </c>
      <c r="H4035" s="5">
        <f t="shared" si="2938"/>
        <v>573.70000000000005</v>
      </c>
      <c r="I4035" s="5">
        <f t="shared" si="2938"/>
        <v>573.70000000000005</v>
      </c>
      <c r="J4035" s="5">
        <f t="shared" si="2939"/>
        <v>0</v>
      </c>
      <c r="K4035" s="19"/>
    </row>
    <row r="4036" spans="1:11" ht="31.5" x14ac:dyDescent="0.25">
      <c r="A4036" s="4" t="s">
        <v>483</v>
      </c>
      <c r="B4036" s="4" t="s">
        <v>34</v>
      </c>
      <c r="C4036" s="4" t="s">
        <v>55</v>
      </c>
      <c r="D4036" s="4" t="s">
        <v>487</v>
      </c>
      <c r="E4036" s="4" t="s">
        <v>16</v>
      </c>
      <c r="F4036" s="14" t="s">
        <v>561</v>
      </c>
      <c r="G4036" s="5">
        <v>966.1</v>
      </c>
      <c r="H4036" s="5">
        <v>573.70000000000005</v>
      </c>
      <c r="I4036" s="5">
        <v>573.70000000000005</v>
      </c>
      <c r="J4036" s="5"/>
      <c r="K4036" s="19"/>
    </row>
    <row r="4037" spans="1:11" s="3" customFormat="1" x14ac:dyDescent="0.25">
      <c r="A4037" s="7" t="s">
        <v>766</v>
      </c>
      <c r="B4037" s="7" t="s">
        <v>767</v>
      </c>
      <c r="C4037" s="7" t="s">
        <v>767</v>
      </c>
      <c r="D4037" s="7" t="s">
        <v>768</v>
      </c>
      <c r="E4037" s="7" t="s">
        <v>766</v>
      </c>
      <c r="F4037" s="28" t="s">
        <v>769</v>
      </c>
      <c r="G4037" s="8">
        <v>0</v>
      </c>
      <c r="H4037" s="8">
        <v>620600</v>
      </c>
      <c r="I4037" s="8">
        <v>1247100</v>
      </c>
      <c r="J4037" s="8"/>
      <c r="K4037" s="17"/>
    </row>
    <row r="4038" spans="1:11" s="3" customFormat="1" x14ac:dyDescent="0.25">
      <c r="A4038" s="32" t="s">
        <v>770</v>
      </c>
      <c r="B4038" s="32"/>
      <c r="C4038" s="32"/>
      <c r="D4038" s="32"/>
      <c r="E4038" s="32"/>
      <c r="F4038" s="32"/>
      <c r="G4038" s="8">
        <f>G13+G66+G111+G177+G259+G460+G839+G1064+G1286+G1511+G1734+G1963+G2188+G2398+G2586+G2675+G2920+G3181+G3270+G3344+G3469+G3563+G3702+G3820+G3839+G3856+G3888+G3993+G4037+G165+G3248</f>
        <v>39288877.399999999</v>
      </c>
      <c r="H4038" s="8">
        <f>H13+H66+H111+H177+H259+H460+H839+H1064+H1286+H1511+H1734+H1963+H2188+H2398+H2586+H2675+H2920+H3181+H3270+H3344+H3469+H3563+H3702+H3820+H3839+H3856+H3888+H3993+H4037+H165+H3248</f>
        <v>41453119.899999999</v>
      </c>
      <c r="I4038" s="8">
        <f>I13+I66+I111+I177+I259+I460+I839+I1064+I1286+I1511+I1734+I1963+I2188+I2398+I2586+I2675+I2920+I3181+I3270+I3344+I3469+I3563+I3702+I3820+I3839+I3856+I3888+I3993+I4037+I165+I3248</f>
        <v>41051688.600000001</v>
      </c>
      <c r="J4038" s="8">
        <f>J13+J66+J111+J177+J259+J460+J839+J1064+J1286+J1511+J1734+J1963+J2188+J2398+J2586+J2675+J2920+J3181+J3270+J3344+J3469+J3563+J3702+J3820+J3839+J3856+J3888+J3993+J4037+J165+J3248</f>
        <v>0</v>
      </c>
      <c r="K4038" s="17"/>
    </row>
    <row r="4040" spans="1:11" x14ac:dyDescent="0.25">
      <c r="F4040" s="25"/>
      <c r="G4040" s="26"/>
      <c r="H4040" s="26"/>
      <c r="I4040" s="26"/>
      <c r="J4040" s="26"/>
    </row>
    <row r="4041" spans="1:11" x14ac:dyDescent="0.25">
      <c r="F4041" s="25"/>
      <c r="G4041" s="17"/>
      <c r="H4041" s="17"/>
      <c r="I4041" s="17"/>
      <c r="J4041" s="26"/>
    </row>
    <row r="4042" spans="1:11" x14ac:dyDescent="0.25">
      <c r="F4042" s="25"/>
      <c r="G4042" s="17"/>
      <c r="H4042" s="17"/>
      <c r="I4042" s="17"/>
      <c r="J4042" s="26"/>
    </row>
    <row r="4043" spans="1:11" x14ac:dyDescent="0.25">
      <c r="F4043" s="25"/>
      <c r="G4043" s="26"/>
      <c r="H4043" s="26"/>
      <c r="I4043" s="26"/>
      <c r="J4043" s="26"/>
    </row>
    <row r="4045" spans="1:11" x14ac:dyDescent="0.25">
      <c r="G4045" s="22"/>
      <c r="H4045" s="22"/>
      <c r="I4045" s="22"/>
    </row>
  </sheetData>
  <autoFilter ref="A12:L4039"/>
  <mergeCells count="15">
    <mergeCell ref="H1:I1"/>
    <mergeCell ref="H2:I2"/>
    <mergeCell ref="H3:I3"/>
    <mergeCell ref="G9:G12"/>
    <mergeCell ref="H9:H12"/>
    <mergeCell ref="I9:I12"/>
    <mergeCell ref="A5:I6"/>
    <mergeCell ref="J9:J12"/>
    <mergeCell ref="A4038:F4038"/>
    <mergeCell ref="A9:A12"/>
    <mergeCell ref="B9:B12"/>
    <mergeCell ref="C9:C12"/>
    <mergeCell ref="D9:D12"/>
    <mergeCell ref="E9:E12"/>
    <mergeCell ref="F9:F12"/>
  </mergeCells>
  <printOptions horizontalCentered="1"/>
  <pageMargins left="0" right="0" top="0.35433070866141736" bottom="0.35433070866141736" header="0.11811023622047245" footer="0.11811023622047245"/>
  <pageSetup paperSize="9" scale="62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 разверн</vt:lpstr>
      <vt:lpstr>'Ведомств разверн'!Заголовки_для_печати</vt:lpstr>
      <vt:lpstr>'Ведомств разверн'!Область_печати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2019-10-17T14:24:20Z</cp:lastPrinted>
  <dcterms:created xsi:type="dcterms:W3CDTF">2013-10-10T08:33:25Z</dcterms:created>
  <dcterms:modified xsi:type="dcterms:W3CDTF">2019-10-22T12:59:17Z</dcterms:modified>
</cp:coreProperties>
</file>