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рт 2020\Доходы\"/>
    </mc:Choice>
  </mc:AlternateContent>
  <bookViews>
    <workbookView xWindow="0" yWindow="0" windowWidth="28800" windowHeight="11835"/>
  </bookViews>
  <sheets>
    <sheet name="прил.1" sheetId="6" r:id="rId1"/>
  </sheets>
  <calcPr calcId="152511"/>
</workbook>
</file>

<file path=xl/calcChain.xml><?xml version="1.0" encoding="utf-8"?>
<calcChain xmlns="http://schemas.openxmlformats.org/spreadsheetml/2006/main">
  <c r="D53" i="6" l="1"/>
  <c r="C40" i="6"/>
  <c r="E51" i="6" l="1"/>
  <c r="D51" i="6"/>
  <c r="C51" i="6"/>
  <c r="D50" i="6"/>
  <c r="C50" i="6"/>
  <c r="E53" i="6" l="1"/>
  <c r="C53" i="6"/>
  <c r="E52" i="6"/>
  <c r="D52" i="6"/>
  <c r="C52" i="6"/>
  <c r="C49" i="6" l="1"/>
  <c r="C48" i="6" s="1"/>
  <c r="D49" i="6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5" i="6" s="1"/>
  <c r="D17" i="6"/>
  <c r="D55" i="6" s="1"/>
  <c r="C46" i="6" l="1"/>
  <c r="C41" i="6"/>
  <c r="C38" i="6"/>
  <c r="C31" i="6"/>
  <c r="C26" i="6"/>
  <c r="C22" i="6"/>
  <c r="C20" i="6"/>
  <c r="C18" i="6"/>
  <c r="C17" i="6" l="1"/>
  <c r="C55" i="6" s="1"/>
</calcChain>
</file>

<file path=xl/sharedStrings.xml><?xml version="1.0" encoding="utf-8"?>
<sst xmlns="http://schemas.openxmlformats.org/spreadsheetml/2006/main" count="93" uniqueCount="90">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</sst>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C44" sqref="C44:C45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17.8554687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88</v>
      </c>
    </row>
    <row r="2" spans="1:5" ht="18.75" x14ac:dyDescent="0.3">
      <c r="E2" s="12" t="s">
        <v>2</v>
      </c>
    </row>
    <row r="3" spans="1:5" ht="18.75" x14ac:dyDescent="0.25">
      <c r="E3" s="13" t="s">
        <v>3</v>
      </c>
    </row>
    <row r="4" spans="1:5" ht="18.75" x14ac:dyDescent="0.25">
      <c r="E4" s="14"/>
    </row>
    <row r="6" spans="1:5" ht="18.75" x14ac:dyDescent="0.3">
      <c r="E6" s="12" t="s">
        <v>88</v>
      </c>
    </row>
    <row r="7" spans="1:5" ht="18.75" x14ac:dyDescent="0.3">
      <c r="E7" s="12" t="s">
        <v>2</v>
      </c>
    </row>
    <row r="8" spans="1:5" ht="18.75" x14ac:dyDescent="0.25">
      <c r="E8" s="13" t="s">
        <v>3</v>
      </c>
    </row>
    <row r="9" spans="1:5" ht="18.75" x14ac:dyDescent="0.3">
      <c r="C9" s="1"/>
      <c r="E9" s="14" t="s">
        <v>89</v>
      </c>
    </row>
    <row r="10" spans="1:5" ht="18.75" x14ac:dyDescent="0.3">
      <c r="C10" s="1"/>
      <c r="E10" s="14"/>
    </row>
    <row r="11" spans="1:5" ht="18.75" customHeight="1" x14ac:dyDescent="0.25">
      <c r="A11" s="17" t="s">
        <v>5</v>
      </c>
      <c r="B11" s="17"/>
      <c r="C11" s="17"/>
      <c r="D11" s="17"/>
      <c r="E11" s="17"/>
    </row>
    <row r="12" spans="1:5" ht="18.75" customHeight="1" x14ac:dyDescent="0.25">
      <c r="A12" s="17" t="s">
        <v>6</v>
      </c>
      <c r="B12" s="17"/>
      <c r="C12" s="17"/>
      <c r="D12" s="17"/>
      <c r="E12" s="17"/>
    </row>
    <row r="13" spans="1:5" ht="18.75" customHeight="1" x14ac:dyDescent="0.25">
      <c r="A13" s="17" t="s">
        <v>85</v>
      </c>
      <c r="B13" s="17"/>
      <c r="C13" s="17"/>
      <c r="D13" s="17"/>
      <c r="E13" s="17"/>
    </row>
    <row r="14" spans="1:5" ht="18.75" x14ac:dyDescent="0.25">
      <c r="A14" s="15"/>
      <c r="B14" s="15"/>
      <c r="C14" s="15"/>
    </row>
    <row r="15" spans="1:5" ht="18.75" x14ac:dyDescent="0.3">
      <c r="A15" s="3"/>
      <c r="B15" s="3"/>
      <c r="E15" s="4" t="s">
        <v>4</v>
      </c>
    </row>
    <row r="16" spans="1:5" ht="56.25" x14ac:dyDescent="0.25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.75" x14ac:dyDescent="0.3">
      <c r="A17" s="7" t="s">
        <v>9</v>
      </c>
      <c r="B17" s="8" t="s">
        <v>10</v>
      </c>
      <c r="C17" s="9">
        <f>C18+C20+C22+C26+C30+C31+C37+C38+C45+C46+C41</f>
        <v>20924553.75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.75" x14ac:dyDescent="0.3">
      <c r="A18" s="7" t="s">
        <v>11</v>
      </c>
      <c r="B18" s="8" t="s">
        <v>12</v>
      </c>
      <c r="C18" s="9">
        <f>C19</f>
        <v>10127809.800000001</v>
      </c>
      <c r="D18" s="9">
        <f>D19</f>
        <v>10765932.800000001</v>
      </c>
      <c r="E18" s="9">
        <f>E19</f>
        <v>11467077.9</v>
      </c>
    </row>
    <row r="19" spans="1:5" ht="18.75" x14ac:dyDescent="0.3">
      <c r="A19" s="7" t="s">
        <v>13</v>
      </c>
      <c r="B19" s="8" t="s">
        <v>14</v>
      </c>
      <c r="C19" s="10">
        <v>10127809.800000001</v>
      </c>
      <c r="D19" s="10">
        <v>10765932.800000001</v>
      </c>
      <c r="E19" s="10">
        <v>11467077.9</v>
      </c>
    </row>
    <row r="20" spans="1:5" ht="37.5" x14ac:dyDescent="0.3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7.5" x14ac:dyDescent="0.3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.75" x14ac:dyDescent="0.3">
      <c r="A22" s="7" t="s">
        <v>19</v>
      </c>
      <c r="B22" s="8" t="s">
        <v>20</v>
      </c>
      <c r="C22" s="9">
        <f>SUM(C23:C25)</f>
        <v>290523.2</v>
      </c>
      <c r="D22" s="9">
        <f>SUM(D23:D25)</f>
        <v>192919</v>
      </c>
      <c r="E22" s="9">
        <f>SUM(E23:E25)</f>
        <v>200062.3</v>
      </c>
    </row>
    <row r="23" spans="1:5" ht="37.5" x14ac:dyDescent="0.3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.75" x14ac:dyDescent="0.3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7.5" x14ac:dyDescent="0.3">
      <c r="A25" s="7" t="s">
        <v>24</v>
      </c>
      <c r="B25" s="8" t="s">
        <v>1</v>
      </c>
      <c r="C25" s="10">
        <v>185312.5</v>
      </c>
      <c r="D25" s="10">
        <v>192169.1</v>
      </c>
      <c r="E25" s="10">
        <v>199279.4</v>
      </c>
    </row>
    <row r="26" spans="1:5" ht="18.75" x14ac:dyDescent="0.3">
      <c r="A26" s="7" t="s">
        <v>25</v>
      </c>
      <c r="B26" s="8" t="s">
        <v>26</v>
      </c>
      <c r="C26" s="9">
        <f>C27+C28+C29</f>
        <v>5020752</v>
      </c>
      <c r="D26" s="9">
        <f>D27+D28+D29</f>
        <v>5188197.5</v>
      </c>
      <c r="E26" s="9">
        <f>E27+E28+E29</f>
        <v>5301595.8000000007</v>
      </c>
    </row>
    <row r="27" spans="1:5" ht="18.75" x14ac:dyDescent="0.3">
      <c r="A27" s="7" t="s">
        <v>27</v>
      </c>
      <c r="B27" s="8" t="s">
        <v>28</v>
      </c>
      <c r="C27" s="10">
        <v>875301.5</v>
      </c>
      <c r="D27" s="10">
        <v>963283.1</v>
      </c>
      <c r="E27" s="10">
        <v>1021895.5</v>
      </c>
    </row>
    <row r="28" spans="1:5" ht="18.75" x14ac:dyDescent="0.3">
      <c r="A28" s="7" t="s">
        <v>29</v>
      </c>
      <c r="B28" s="8" t="s">
        <v>30</v>
      </c>
      <c r="C28" s="10">
        <v>1510697.3</v>
      </c>
      <c r="D28" s="10">
        <v>1552203.2</v>
      </c>
      <c r="E28" s="10">
        <v>1595377.7</v>
      </c>
    </row>
    <row r="29" spans="1:5" ht="18.75" x14ac:dyDescent="0.3">
      <c r="A29" s="7" t="s">
        <v>31</v>
      </c>
      <c r="B29" s="8" t="s">
        <v>32</v>
      </c>
      <c r="C29" s="10">
        <v>2634753.2000000002</v>
      </c>
      <c r="D29" s="10">
        <v>2672711.2000000002</v>
      </c>
      <c r="E29" s="10">
        <v>2684322.6</v>
      </c>
    </row>
    <row r="30" spans="1:5" ht="18.75" x14ac:dyDescent="0.3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56.25" x14ac:dyDescent="0.3">
      <c r="A31" s="7" t="s">
        <v>35</v>
      </c>
      <c r="B31" s="8" t="s">
        <v>36</v>
      </c>
      <c r="C31" s="9">
        <f>C32+C33+C34+C35+C36</f>
        <v>868065.9</v>
      </c>
      <c r="D31" s="9">
        <f>D32+D33+D34+D35+D36</f>
        <v>1052192.7</v>
      </c>
      <c r="E31" s="9">
        <f>E32+E33+E34+E35+E36</f>
        <v>1027532.5</v>
      </c>
    </row>
    <row r="32" spans="1:5" ht="93.75" x14ac:dyDescent="0.3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5" ht="93.75" x14ac:dyDescent="0.3">
      <c r="A33" s="7" t="s">
        <v>39</v>
      </c>
      <c r="B33" s="11" t="s">
        <v>40</v>
      </c>
      <c r="C33" s="10">
        <v>678016.9</v>
      </c>
      <c r="D33" s="10">
        <v>864294.40000000002</v>
      </c>
      <c r="E33" s="10">
        <v>842603.6</v>
      </c>
    </row>
    <row r="34" spans="1:5" ht="56.25" x14ac:dyDescent="0.3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5" ht="37.5" x14ac:dyDescent="0.3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5" ht="93.75" x14ac:dyDescent="0.3">
      <c r="A36" s="7" t="s">
        <v>45</v>
      </c>
      <c r="B36" s="11" t="s">
        <v>46</v>
      </c>
      <c r="C36" s="10">
        <v>168017.5</v>
      </c>
      <c r="D36" s="10">
        <v>165936.4</v>
      </c>
      <c r="E36" s="10">
        <v>163933.6</v>
      </c>
    </row>
    <row r="37" spans="1:5" ht="18.75" x14ac:dyDescent="0.3">
      <c r="A37" s="7" t="s">
        <v>47</v>
      </c>
      <c r="B37" s="8" t="s">
        <v>48</v>
      </c>
      <c r="C37" s="10">
        <v>8099.1</v>
      </c>
      <c r="D37" s="10">
        <v>8438</v>
      </c>
      <c r="E37" s="10">
        <v>8791.7999999999993</v>
      </c>
    </row>
    <row r="38" spans="1:5" ht="37.5" x14ac:dyDescent="0.3">
      <c r="A38" s="7" t="s">
        <v>49</v>
      </c>
      <c r="B38" s="8" t="s">
        <v>50</v>
      </c>
      <c r="C38" s="9">
        <f>C39+C40</f>
        <v>3860137.3499999996</v>
      </c>
      <c r="D38" s="9">
        <f>D39+D40</f>
        <v>5402413.0999999996</v>
      </c>
      <c r="E38" s="9">
        <f>E39+E40</f>
        <v>5510994.8999999994</v>
      </c>
    </row>
    <row r="39" spans="1:5" ht="18.75" x14ac:dyDescent="0.3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5" ht="18.75" x14ac:dyDescent="0.3">
      <c r="A40" s="7" t="s">
        <v>53</v>
      </c>
      <c r="B40" s="8" t="s">
        <v>54</v>
      </c>
      <c r="C40" s="10">
        <f>3998695.1-164232.1+13708.55+7509.3</f>
        <v>3855680.8499999996</v>
      </c>
      <c r="D40" s="10">
        <v>5401130</v>
      </c>
      <c r="E40" s="10">
        <v>5509711.7999999998</v>
      </c>
    </row>
    <row r="41" spans="1:5" ht="37.5" x14ac:dyDescent="0.3">
      <c r="A41" s="7" t="s">
        <v>55</v>
      </c>
      <c r="B41" s="8" t="s">
        <v>56</v>
      </c>
      <c r="C41" s="9">
        <f>C42+C43+C44</f>
        <v>233805.2</v>
      </c>
      <c r="D41" s="9">
        <f>D42+D43+D44</f>
        <v>314777.40000000002</v>
      </c>
      <c r="E41" s="9">
        <f>E42+E43+E44</f>
        <v>283197.2</v>
      </c>
    </row>
    <row r="42" spans="1:5" ht="93.75" x14ac:dyDescent="0.3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5" ht="37.5" x14ac:dyDescent="0.3">
      <c r="A43" s="7" t="s">
        <v>59</v>
      </c>
      <c r="B43" s="8" t="s">
        <v>60</v>
      </c>
      <c r="C43" s="10">
        <v>110724.7</v>
      </c>
      <c r="D43" s="10">
        <v>110724.7</v>
      </c>
      <c r="E43" s="10">
        <v>110724.7</v>
      </c>
    </row>
    <row r="44" spans="1:5" ht="75" x14ac:dyDescent="0.3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5" ht="18.75" x14ac:dyDescent="0.3">
      <c r="A45" s="7" t="s">
        <v>63</v>
      </c>
      <c r="B45" s="8" t="s">
        <v>64</v>
      </c>
      <c r="C45" s="10">
        <v>220797.5</v>
      </c>
      <c r="D45" s="10">
        <v>216933.4</v>
      </c>
      <c r="E45" s="10">
        <v>211565.9</v>
      </c>
    </row>
    <row r="46" spans="1:5" ht="18.75" x14ac:dyDescent="0.3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5" ht="18.75" x14ac:dyDescent="0.3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5" ht="18.75" x14ac:dyDescent="0.3">
      <c r="A48" s="7" t="s">
        <v>69</v>
      </c>
      <c r="B48" s="8" t="s">
        <v>70</v>
      </c>
      <c r="C48" s="9">
        <f>C49+C54</f>
        <v>20063517.142999999</v>
      </c>
      <c r="D48" s="9">
        <f t="shared" ref="D48:E48" si="0">D49</f>
        <v>19459508.5</v>
      </c>
      <c r="E48" s="9">
        <f t="shared" si="0"/>
        <v>18437853.699999999</v>
      </c>
    </row>
    <row r="49" spans="1:5" ht="37.5" x14ac:dyDescent="0.3">
      <c r="A49" s="7" t="s">
        <v>71</v>
      </c>
      <c r="B49" s="8" t="s">
        <v>72</v>
      </c>
      <c r="C49" s="9">
        <f>C50+C51+C52+C53</f>
        <v>20057541</v>
      </c>
      <c r="D49" s="9">
        <f t="shared" ref="D49:E49" si="1">D50+D51+D52+D53</f>
        <v>19459508.5</v>
      </c>
      <c r="E49" s="9">
        <f t="shared" si="1"/>
        <v>18437853.699999999</v>
      </c>
    </row>
    <row r="50" spans="1:5" ht="18.75" x14ac:dyDescent="0.3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7.5" x14ac:dyDescent="0.3">
      <c r="A51" s="7" t="s">
        <v>79</v>
      </c>
      <c r="B51" s="8" t="s">
        <v>74</v>
      </c>
      <c r="C51" s="10">
        <f>4473874.1+672672.4+1173458.6</f>
        <v>6320005.0999999996</v>
      </c>
      <c r="D51" s="10">
        <f>4837681.6-52788.9+1828486.7</f>
        <v>6613379.3999999994</v>
      </c>
      <c r="E51" s="10">
        <f>5282017.3-1634538.9+2255454.7</f>
        <v>5902933.0999999996</v>
      </c>
    </row>
    <row r="52" spans="1:5" ht="18.75" x14ac:dyDescent="0.3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.75" x14ac:dyDescent="0.3">
      <c r="A53" s="7" t="s">
        <v>81</v>
      </c>
      <c r="B53" s="8" t="s">
        <v>76</v>
      </c>
      <c r="C53" s="10">
        <f>2922609.8+390197.1</f>
        <v>3312806.9</v>
      </c>
      <c r="D53" s="10">
        <f>1603964.7+541156.4+500000</f>
        <v>2645121.1</v>
      </c>
      <c r="E53" s="10">
        <f>662381.8+1596490.4</f>
        <v>2258872.2000000002</v>
      </c>
    </row>
    <row r="54" spans="1:5" ht="93.75" x14ac:dyDescent="0.3">
      <c r="A54" s="7" t="s">
        <v>86</v>
      </c>
      <c r="B54" s="8" t="s">
        <v>87</v>
      </c>
      <c r="C54" s="10">
        <v>5976.143</v>
      </c>
      <c r="D54" s="10">
        <v>0</v>
      </c>
      <c r="E54" s="10">
        <v>0</v>
      </c>
    </row>
    <row r="55" spans="1:5" ht="18.75" x14ac:dyDescent="0.3">
      <c r="A55" s="16" t="s">
        <v>77</v>
      </c>
      <c r="B55" s="16"/>
      <c r="C55" s="9">
        <f>C17+C48</f>
        <v>40988070.892999999</v>
      </c>
      <c r="D55" s="9">
        <f>D17+D48</f>
        <v>42893831</v>
      </c>
      <c r="E55" s="9">
        <f>E17+E48</f>
        <v>42737242.099999994</v>
      </c>
    </row>
  </sheetData>
  <mergeCells count="4">
    <mergeCell ref="A55:B55"/>
    <mergeCell ref="A11:E11"/>
    <mergeCell ref="A12:E12"/>
    <mergeCell ref="A13:E13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Юрьева Ольга Ивановна</cp:lastModifiedBy>
  <cp:lastPrinted>2020-02-03T05:02:27Z</cp:lastPrinted>
  <dcterms:created xsi:type="dcterms:W3CDTF">2018-10-16T12:27:33Z</dcterms:created>
  <dcterms:modified xsi:type="dcterms:W3CDTF">2020-03-02T12:58:41Z</dcterms:modified>
</cp:coreProperties>
</file>