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F52" lockStructure="1"/>
  <bookViews>
    <workbookView xWindow="0" yWindow="0" windowWidth="23040" windowHeight="9408"/>
  </bookViews>
  <sheets>
    <sheet name="Приложение  4" sheetId="1" r:id="rId1"/>
  </sheets>
  <definedNames>
    <definedName name="_xlnm.Print_Titles" localSheetId="0">'Приложение  4'!$9:$9</definedName>
    <definedName name="_xlnm.Print_Area" localSheetId="0">'Приложение  4'!$A$1:$E$61</definedName>
  </definedNames>
  <calcPr calcId="145621"/>
</workbook>
</file>

<file path=xl/calcChain.xml><?xml version="1.0" encoding="utf-8"?>
<calcChain xmlns="http://schemas.openxmlformats.org/spreadsheetml/2006/main">
  <c r="C22" i="1" l="1"/>
  <c r="D22" i="1"/>
  <c r="E60" i="1"/>
  <c r="D59" i="1"/>
  <c r="C59" i="1"/>
  <c r="D47" i="1"/>
  <c r="C47" i="1"/>
  <c r="E23" i="1"/>
  <c r="E14" i="1"/>
  <c r="E59" i="1" l="1"/>
  <c r="D28" i="1" l="1"/>
  <c r="C28" i="1"/>
  <c r="E32" i="1"/>
  <c r="D19" i="1" l="1"/>
  <c r="C19" i="1"/>
  <c r="D10" i="1"/>
  <c r="C10" i="1"/>
  <c r="E17" i="1" l="1"/>
  <c r="C54" i="1" l="1"/>
  <c r="C49" i="1"/>
  <c r="C44" i="1"/>
  <c r="C37" i="1"/>
  <c r="C34" i="1"/>
  <c r="E57" i="1"/>
  <c r="D54" i="1"/>
  <c r="E48" i="1"/>
  <c r="E40" i="1"/>
  <c r="E41" i="1"/>
  <c r="D37" i="1"/>
  <c r="C61" i="1" l="1"/>
  <c r="E47" i="1"/>
  <c r="D34" i="1" l="1"/>
  <c r="E11" i="1" l="1"/>
  <c r="E12" i="1"/>
  <c r="E13" i="1"/>
  <c r="E15" i="1"/>
  <c r="E16" i="1"/>
  <c r="E18" i="1"/>
  <c r="E20" i="1"/>
  <c r="E21" i="1"/>
  <c r="E24" i="1"/>
  <c r="E25" i="1"/>
  <c r="E26" i="1"/>
  <c r="E27" i="1"/>
  <c r="E29" i="1"/>
  <c r="E30" i="1"/>
  <c r="E31" i="1"/>
  <c r="E33" i="1"/>
  <c r="E35" i="1"/>
  <c r="E36" i="1"/>
  <c r="E38" i="1"/>
  <c r="E39" i="1"/>
  <c r="E42" i="1"/>
  <c r="E43" i="1"/>
  <c r="E45" i="1"/>
  <c r="E46" i="1"/>
  <c r="E50" i="1"/>
  <c r="E51" i="1"/>
  <c r="E52" i="1"/>
  <c r="E53" i="1"/>
  <c r="E55" i="1"/>
  <c r="E56" i="1"/>
  <c r="E58" i="1"/>
  <c r="D49" i="1"/>
  <c r="D61" i="1" s="1"/>
  <c r="D44" i="1"/>
  <c r="E34" i="1" l="1"/>
  <c r="E44" i="1"/>
  <c r="E19" i="1"/>
  <c r="E28" i="1"/>
  <c r="E37" i="1"/>
  <c r="E54" i="1"/>
  <c r="E10" i="1"/>
  <c r="E22" i="1"/>
  <c r="E49" i="1"/>
  <c r="E61" i="1" l="1"/>
</calcChain>
</file>

<file path=xl/sharedStrings.xml><?xml version="1.0" encoding="utf-8"?>
<sst xmlns="http://schemas.openxmlformats.org/spreadsheetml/2006/main" count="115" uniqueCount="115">
  <si>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</si>
  <si>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</si>
  <si>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</si>
  <si>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</si>
  <si>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</si>
  <si>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</si>
  <si>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</si>
  <si>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</si>
  <si>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</si>
  <si>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</si>
  <si>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</si>
  <si>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</si>
  <si>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</si>
  <si>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</si>
  <si>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</si>
  <si>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</si>
  <si>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</si>
  <si>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0314</t>
  </si>
  <si>
    <t>Другие вопросы в области национальной безопасности и правоохранительной деятельности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</si>
  <si>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</si>
  <si>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</si>
  <si>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</si>
  <si>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</si>
  <si>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</si>
  <si>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</si>
  <si>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</si>
  <si>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</si>
  <si>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</si>
  <si>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</si>
  <si>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</si>
  <si>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</si>
  <si>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</si>
  <si>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</si>
  <si>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</si>
  <si>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</si>
  <si>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</si>
  <si>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</si>
  <si>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</si>
  <si>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</si>
  <si>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</si>
  <si>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</si>
  <si>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</si>
  <si>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</si>
  <si>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0707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</si>
  <si>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</si>
  <si>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</si>
  <si>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</si>
  <si>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</si>
  <si>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</si>
  <si>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</si>
  <si>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</si>
  <si>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</si>
  <si>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</si>
  <si>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</si>
  <si>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</si>
  <si>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</si>
  <si>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</si>
  <si>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</si>
  <si>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</si>
  <si>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</si>
  <si>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</si>
  <si>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</si>
  <si>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</si>
  <si>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</si>
  <si>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Итого</t>
  </si>
  <si>
    <t>Раздел, подраздел</t>
  </si>
  <si>
    <t>Наименование</t>
  </si>
  <si>
    <t>Уточненный план</t>
  </si>
  <si>
    <t>Исполнено</t>
  </si>
  <si>
    <t>% исполнения</t>
  </si>
  <si>
    <t>тыс. руб.</t>
  </si>
  <si>
    <t>0100</t>
  </si>
  <si>
    <t>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</si>
  <si>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</si>
  <si>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</si>
  <si>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</si>
  <si>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</si>
  <si>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</si>
  <si>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</si>
  <si>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</si>
  <si>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</si>
  <si>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</si>
  <si>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</si>
  <si>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</si>
  <si>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1000</t>
  </si>
  <si>
    <t>Социальная политика</t>
  </si>
  <si>
    <t>1100</t>
  </si>
  <si>
    <t>Физическая культура и спорт</t>
  </si>
  <si>
    <t>Культура, кинематография</t>
  </si>
  <si>
    <t>0703</t>
  </si>
  <si>
    <t>0705</t>
  </si>
  <si>
    <t>Дополнительное образование детей</t>
  </si>
  <si>
    <t>Профессиональная подготовка, переподготовка и повышение квалификации</t>
  </si>
  <si>
    <t>0907</t>
  </si>
  <si>
    <t>Здравоохранение</t>
  </si>
  <si>
    <t>Санитарно-эпидемиологическое благополучие</t>
  </si>
  <si>
    <t>1103</t>
  </si>
  <si>
    <t>Спорт высших достижений</t>
  </si>
  <si>
    <t>0900</t>
  </si>
  <si>
    <t>Молодежная политика</t>
  </si>
  <si>
    <t>0105</t>
  </si>
  <si>
    <t>Судебная система</t>
  </si>
  <si>
    <t>0504</t>
  </si>
  <si>
    <t>Прикладные научные исследования в области жилищно-коммунального хозяйства</t>
  </si>
  <si>
    <t>Отчет об исполнении расходов города Перми по разделам, подразделам классификации расходов бюджета за 2019 год</t>
  </si>
  <si>
    <t>0406</t>
  </si>
  <si>
    <t>Водное хозяйство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</si>
  <si>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</si>
  <si>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</si>
  <si>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</si>
  <si>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</si>
  <si>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Приложение 4</t>
  </si>
  <si>
    <t xml:space="preserve">к решению </t>
  </si>
  <si>
    <t>Пермской городской Думы</t>
  </si>
  <si>
    <t>от 27.10.2020 №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</si>
</sst>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7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wrapText="1"/>
    </xf>
    <xf numFmtId="165" fontId="1" fillId="2" borderId="2" xfId="0" applyNumberFormat="1" applyFont="1" applyFill="1" applyBorder="1" applyAlignment="1">
      <alignment horizontal="center" wrapText="1"/>
    </xf>
    <xf numFmtId="0" fontId="1" fillId="0" borderId="0" xfId="0" applyFont="1"/>
    <xf numFmtId="49" fontId="2" fillId="2" borderId="2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/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6" fillId="0" borderId="1" xfId="0" applyFont="1" applyBorder="1" applyAlignment="1"/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1"/>
  <sheetViews>
    <sheetView showGridLines="0" tabSelected="1" zoomScaleNormal="100" workbookViewId="0">
      <selection activeCell="D5" sqref="D5"/>
    </sheetView>
  </sheetViews>
  <sheetFormatPr defaultColWidth="8.88671875" defaultRowHeight="12.75" customHeight="1" x14ac:dyDescent="0.25"/>
  <cols>
    <col min="1" max="1" width="8.88671875" style="1" customWidth="1"/>
    <col min="2" max="2" width="56.6640625" style="1" customWidth="1"/>
    <col min="3" max="4" width="15.44140625" style="1" customWidth="1"/>
    <col min="5" max="5" width="12" style="1" customWidth="1"/>
    <col min="6" max="8" width="9.109375" style="1" customWidth="1"/>
    <col min="9" max="16384" width="8.88671875" style="1"/>
  </cols>
  <sheetData>
    <row r="1" spans="1:5" ht="12.75" customHeight="1" x14ac:dyDescent="0.3">
      <c r="C1" s="7"/>
      <c r="D1" s="34" t="s">
        <v>111</v>
      </c>
      <c r="E1" s="34"/>
    </row>
    <row r="2" spans="1:5" ht="12.75" customHeight="1" x14ac:dyDescent="0.3">
      <c r="D2" s="30" t="s">
        <v>112</v>
      </c>
      <c r="E2" s="30"/>
    </row>
    <row r="3" spans="1:5" ht="12.75" customHeight="1" x14ac:dyDescent="0.3">
      <c r="C3" s="8"/>
      <c r="D3" s="35" t="s">
        <v>113</v>
      </c>
      <c r="E3" s="35"/>
    </row>
    <row r="4" spans="1:5" s="27" customFormat="1" ht="12.75" customHeight="1" x14ac:dyDescent="0.3">
      <c r="C4" s="8"/>
      <c r="D4" s="35" t="s">
        <v>114</v>
      </c>
      <c r="E4" s="35"/>
    </row>
    <row r="5" spans="1:5" ht="12.75" customHeight="1" x14ac:dyDescent="0.25">
      <c r="C5" s="8"/>
      <c r="D5" s="9"/>
      <c r="E5" s="9"/>
    </row>
    <row r="6" spans="1:5" ht="12.75" customHeight="1" x14ac:dyDescent="0.25">
      <c r="A6" s="33" t="s">
        <v>104</v>
      </c>
      <c r="B6" s="33"/>
      <c r="C6" s="33"/>
      <c r="D6" s="33"/>
      <c r="E6" s="33"/>
    </row>
    <row r="8" spans="1:5" ht="13.2" x14ac:dyDescent="0.25">
      <c r="A8" s="31" t="s">
        <v>0</v>
      </c>
      <c r="B8" s="32"/>
      <c r="C8" s="32"/>
      <c r="E8" s="6" t="s">
        <v>70</v>
      </c>
    </row>
    <row r="9" spans="1:5" ht="48" customHeight="1" x14ac:dyDescent="0.25">
      <c r="A9" s="2" t="s">
        <v>65</v>
      </c>
      <c r="B9" s="2" t="s">
        <v>66</v>
      </c>
      <c r="C9" s="2" t="s">
        <v>67</v>
      </c>
      <c r="D9" s="2" t="s">
        <v>68</v>
      </c>
      <c r="E9" s="2" t="s">
        <v>69</v>
      </c>
    </row>
    <row r="10" spans="1:5" s="12" customFormat="1" ht="15" customHeight="1" x14ac:dyDescent="0.25">
      <c r="A10" s="10" t="s">
        <v>71</v>
      </c>
      <c r="B10" s="11" t="s">
        <v>72</v>
      </c>
      <c r="C10" s="13">
        <f>C11+C12+C13+C15+C16+C17+C18+C14</f>
        <v>2413611.4964699997</v>
      </c>
      <c r="D10" s="13">
        <f>D11+D12+D13+D15+D16+D17+D18+D14</f>
        <v>2045341.69417</v>
      </c>
      <c r="E10" s="16">
        <f>D10/C10*100</f>
        <v>84.741960218593235</v>
      </c>
    </row>
    <row r="11" spans="1:5" ht="26.4" x14ac:dyDescent="0.25">
      <c r="A11" s="2" t="s">
        <v>1</v>
      </c>
      <c r="B11" s="3" t="s">
        <v>2</v>
      </c>
      <c r="C11" s="14">
        <v>4993.8999999999996</v>
      </c>
      <c r="D11" s="14">
        <v>4993.8972400000002</v>
      </c>
      <c r="E11" s="17">
        <f t="shared" ref="E11:E60" si="0">D11/C11*100</f>
        <v>99.999944732573752</v>
      </c>
    </row>
    <row r="12" spans="1:5" ht="39.6" x14ac:dyDescent="0.25">
      <c r="A12" s="2" t="s">
        <v>3</v>
      </c>
      <c r="B12" s="3" t="s">
        <v>4</v>
      </c>
      <c r="C12" s="14">
        <v>148903.35999999999</v>
      </c>
      <c r="D12" s="14">
        <v>143173.56302</v>
      </c>
      <c r="E12" s="17">
        <f t="shared" si="0"/>
        <v>96.152002896375208</v>
      </c>
    </row>
    <row r="13" spans="1:5" ht="39.6" x14ac:dyDescent="0.25">
      <c r="A13" s="2" t="s">
        <v>5</v>
      </c>
      <c r="B13" s="3" t="s">
        <v>6</v>
      </c>
      <c r="C13" s="14">
        <v>593564.36199999996</v>
      </c>
      <c r="D13" s="14">
        <v>592676.07559999998</v>
      </c>
      <c r="E13" s="17">
        <f t="shared" si="0"/>
        <v>99.850347079968387</v>
      </c>
    </row>
    <row r="14" spans="1:5" s="20" customFormat="1" ht="13.2" x14ac:dyDescent="0.25">
      <c r="A14" s="2" t="s">
        <v>100</v>
      </c>
      <c r="B14" s="3" t="s">
        <v>101</v>
      </c>
      <c r="C14" s="14">
        <v>510.3</v>
      </c>
      <c r="D14" s="14">
        <v>0</v>
      </c>
      <c r="E14" s="17">
        <f t="shared" si="0"/>
        <v>0</v>
      </c>
    </row>
    <row r="15" spans="1:5" ht="26.4" x14ac:dyDescent="0.25">
      <c r="A15" s="2" t="s">
        <v>7</v>
      </c>
      <c r="B15" s="3" t="s">
        <v>8</v>
      </c>
      <c r="C15" s="14">
        <v>154688</v>
      </c>
      <c r="D15" s="14">
        <v>154600.95214000001</v>
      </c>
      <c r="E15" s="17">
        <f t="shared" si="0"/>
        <v>99.943726817852721</v>
      </c>
    </row>
    <row r="16" spans="1:5" ht="13.2" x14ac:dyDescent="0.25">
      <c r="A16" s="2" t="s">
        <v>9</v>
      </c>
      <c r="B16" s="3" t="s">
        <v>10</v>
      </c>
      <c r="C16" s="14">
        <v>9578.1</v>
      </c>
      <c r="D16" s="14">
        <v>9566.6105499999994</v>
      </c>
      <c r="E16" s="17">
        <f t="shared" si="0"/>
        <v>99.880044580866752</v>
      </c>
    </row>
    <row r="17" spans="1:5" ht="13.2" x14ac:dyDescent="0.25">
      <c r="A17" s="2" t="s">
        <v>11</v>
      </c>
      <c r="B17" s="3" t="s">
        <v>12</v>
      </c>
      <c r="C17" s="14">
        <v>2326.7767100000001</v>
      </c>
      <c r="D17" s="14">
        <v>0</v>
      </c>
      <c r="E17" s="17">
        <f t="shared" si="0"/>
        <v>0</v>
      </c>
    </row>
    <row r="18" spans="1:5" ht="13.2" x14ac:dyDescent="0.25">
      <c r="A18" s="2" t="s">
        <v>13</v>
      </c>
      <c r="B18" s="3" t="s">
        <v>14</v>
      </c>
      <c r="C18" s="14">
        <v>1499046.6977599999</v>
      </c>
      <c r="D18" s="14">
        <v>1140330.59562</v>
      </c>
      <c r="E18" s="17">
        <f t="shared" si="0"/>
        <v>76.070385087000744</v>
      </c>
    </row>
    <row r="19" spans="1:5" s="12" customFormat="1" ht="26.4" x14ac:dyDescent="0.25">
      <c r="A19" s="10" t="s">
        <v>73</v>
      </c>
      <c r="B19" s="11" t="s">
        <v>74</v>
      </c>
      <c r="C19" s="13">
        <f>C20+C21</f>
        <v>338258.08194</v>
      </c>
      <c r="D19" s="13">
        <f>D20+D21</f>
        <v>286353.1936</v>
      </c>
      <c r="E19" s="16">
        <f t="shared" si="0"/>
        <v>84.655240743307104</v>
      </c>
    </row>
    <row r="20" spans="1:5" ht="26.4" x14ac:dyDescent="0.25">
      <c r="A20" s="2" t="s">
        <v>15</v>
      </c>
      <c r="B20" s="3" t="s">
        <v>16</v>
      </c>
      <c r="C20" s="14">
        <v>238196.53609000001</v>
      </c>
      <c r="D20" s="14">
        <v>210094.59719999999</v>
      </c>
      <c r="E20" s="17">
        <f t="shared" si="0"/>
        <v>88.202205056675552</v>
      </c>
    </row>
    <row r="21" spans="1:5" ht="26.4" x14ac:dyDescent="0.25">
      <c r="A21" s="2" t="s">
        <v>17</v>
      </c>
      <c r="B21" s="3" t="s">
        <v>18</v>
      </c>
      <c r="C21" s="14">
        <v>100061.54584999999</v>
      </c>
      <c r="D21" s="14">
        <v>76258.596399999995</v>
      </c>
      <c r="E21" s="17">
        <f t="shared" si="0"/>
        <v>76.211691266810462</v>
      </c>
    </row>
    <row r="22" spans="1:5" s="12" customFormat="1" ht="13.2" x14ac:dyDescent="0.25">
      <c r="A22" s="10" t="s">
        <v>75</v>
      </c>
      <c r="B22" s="11" t="s">
        <v>76</v>
      </c>
      <c r="C22" s="13">
        <f>C24+C25+C26+C27+C23</f>
        <v>9178382.6414500009</v>
      </c>
      <c r="D22" s="13">
        <f>D24+D25+D26+D27+D23</f>
        <v>7578568.4199899994</v>
      </c>
      <c r="E22" s="16">
        <f t="shared" si="0"/>
        <v>82.569758922065787</v>
      </c>
    </row>
    <row r="23" spans="1:5" s="21" customFormat="1" ht="13.2" x14ac:dyDescent="0.25">
      <c r="A23" s="28" t="s">
        <v>105</v>
      </c>
      <c r="B23" s="29" t="s">
        <v>106</v>
      </c>
      <c r="C23" s="14">
        <v>7352.8760000000002</v>
      </c>
      <c r="D23" s="14">
        <v>0</v>
      </c>
      <c r="E23" s="17">
        <f t="shared" si="0"/>
        <v>0</v>
      </c>
    </row>
    <row r="24" spans="1:5" ht="13.2" x14ac:dyDescent="0.25">
      <c r="A24" s="2" t="s">
        <v>19</v>
      </c>
      <c r="B24" s="3" t="s">
        <v>20</v>
      </c>
      <c r="C24" s="14">
        <v>47012.933499999999</v>
      </c>
      <c r="D24" s="14">
        <v>46956.429530000001</v>
      </c>
      <c r="E24" s="17">
        <f t="shared" si="0"/>
        <v>99.8798118607085</v>
      </c>
    </row>
    <row r="25" spans="1:5" ht="13.2" x14ac:dyDescent="0.25">
      <c r="A25" s="2" t="s">
        <v>21</v>
      </c>
      <c r="B25" s="3" t="s">
        <v>22</v>
      </c>
      <c r="C25" s="14">
        <v>3439208.6368399998</v>
      </c>
      <c r="D25" s="14">
        <v>2684022.3169399998</v>
      </c>
      <c r="E25" s="17">
        <f t="shared" si="0"/>
        <v>78.041857891067707</v>
      </c>
    </row>
    <row r="26" spans="1:5" ht="13.2" x14ac:dyDescent="0.25">
      <c r="A26" s="2" t="s">
        <v>23</v>
      </c>
      <c r="B26" s="3" t="s">
        <v>24</v>
      </c>
      <c r="C26" s="14">
        <v>5523337.2411700003</v>
      </c>
      <c r="D26" s="14">
        <v>4692789.0646799998</v>
      </c>
      <c r="E26" s="17">
        <f t="shared" si="0"/>
        <v>84.962928385048841</v>
      </c>
    </row>
    <row r="27" spans="1:5" ht="13.2" x14ac:dyDescent="0.25">
      <c r="A27" s="2" t="s">
        <v>25</v>
      </c>
      <c r="B27" s="3" t="s">
        <v>26</v>
      </c>
      <c r="C27" s="14">
        <v>161470.95394000001</v>
      </c>
      <c r="D27" s="14">
        <v>154800.60884</v>
      </c>
      <c r="E27" s="17">
        <f t="shared" si="0"/>
        <v>95.869012390625613</v>
      </c>
    </row>
    <row r="28" spans="1:5" s="12" customFormat="1" ht="13.2" x14ac:dyDescent="0.25">
      <c r="A28" s="10" t="s">
        <v>77</v>
      </c>
      <c r="B28" s="11" t="s">
        <v>78</v>
      </c>
      <c r="C28" s="13">
        <f>C29+C30+C31+C33+C32</f>
        <v>3995349.1236700001</v>
      </c>
      <c r="D28" s="13">
        <f>D29+D30+D31+D33+D32</f>
        <v>3536364.6884000003</v>
      </c>
      <c r="E28" s="16">
        <f t="shared" si="0"/>
        <v>88.512031838449417</v>
      </c>
    </row>
    <row r="29" spans="1:5" ht="13.2" x14ac:dyDescent="0.25">
      <c r="A29" s="2" t="s">
        <v>27</v>
      </c>
      <c r="B29" s="3" t="s">
        <v>28</v>
      </c>
      <c r="C29" s="14">
        <v>1730272.8885900001</v>
      </c>
      <c r="D29" s="14">
        <v>1683935.1105500001</v>
      </c>
      <c r="E29" s="17">
        <f t="shared" si="0"/>
        <v>97.321938155214298</v>
      </c>
    </row>
    <row r="30" spans="1:5" s="26" customFormat="1" ht="13.2" x14ac:dyDescent="0.25">
      <c r="A30" s="22" t="s">
        <v>29</v>
      </c>
      <c r="B30" s="23" t="s">
        <v>30</v>
      </c>
      <c r="C30" s="24">
        <v>211292.81474</v>
      </c>
      <c r="D30" s="24">
        <v>183972.13128</v>
      </c>
      <c r="E30" s="25">
        <f t="shared" si="0"/>
        <v>87.069752706158681</v>
      </c>
    </row>
    <row r="31" spans="1:5" s="26" customFormat="1" ht="13.2" x14ac:dyDescent="0.25">
      <c r="A31" s="22" t="s">
        <v>31</v>
      </c>
      <c r="B31" s="23" t="s">
        <v>32</v>
      </c>
      <c r="C31" s="24">
        <v>1503521.4855299999</v>
      </c>
      <c r="D31" s="24">
        <v>1120015.88057</v>
      </c>
      <c r="E31" s="25">
        <f t="shared" si="0"/>
        <v>74.492841728509646</v>
      </c>
    </row>
    <row r="32" spans="1:5" s="26" customFormat="1" ht="26.4" x14ac:dyDescent="0.25">
      <c r="A32" s="22" t="s">
        <v>102</v>
      </c>
      <c r="B32" s="23" t="s">
        <v>103</v>
      </c>
      <c r="C32" s="24">
        <v>7500</v>
      </c>
      <c r="D32" s="24">
        <v>7500</v>
      </c>
      <c r="E32" s="25">
        <f t="shared" si="0"/>
        <v>100</v>
      </c>
    </row>
    <row r="33" spans="1:5" ht="13.2" x14ac:dyDescent="0.25">
      <c r="A33" s="2" t="s">
        <v>33</v>
      </c>
      <c r="B33" s="3" t="s">
        <v>34</v>
      </c>
      <c r="C33" s="14">
        <v>542761.93481000001</v>
      </c>
      <c r="D33" s="14">
        <v>540941.56599999999</v>
      </c>
      <c r="E33" s="17">
        <f t="shared" si="0"/>
        <v>99.664610081648917</v>
      </c>
    </row>
    <row r="34" spans="1:5" s="12" customFormat="1" ht="13.2" x14ac:dyDescent="0.25">
      <c r="A34" s="10" t="s">
        <v>79</v>
      </c>
      <c r="B34" s="11" t="s">
        <v>80</v>
      </c>
      <c r="C34" s="13">
        <f>C35+C36</f>
        <v>32048.496999999999</v>
      </c>
      <c r="D34" s="13">
        <f>D35+D36</f>
        <v>31942.988000000001</v>
      </c>
      <c r="E34" s="16">
        <f t="shared" si="0"/>
        <v>99.670783313176898</v>
      </c>
    </row>
    <row r="35" spans="1:5" ht="26.4" x14ac:dyDescent="0.25">
      <c r="A35" s="2" t="s">
        <v>35</v>
      </c>
      <c r="B35" s="3" t="s">
        <v>36</v>
      </c>
      <c r="C35" s="14">
        <v>16819.796999999999</v>
      </c>
      <c r="D35" s="14">
        <v>16714.288</v>
      </c>
      <c r="E35" s="17">
        <f t="shared" si="0"/>
        <v>99.372709432818979</v>
      </c>
    </row>
    <row r="36" spans="1:5" ht="13.2" x14ac:dyDescent="0.25">
      <c r="A36" s="2" t="s">
        <v>37</v>
      </c>
      <c r="B36" s="3" t="s">
        <v>38</v>
      </c>
      <c r="C36" s="14">
        <v>15228.7</v>
      </c>
      <c r="D36" s="14">
        <v>15228.7</v>
      </c>
      <c r="E36" s="17">
        <f t="shared" si="0"/>
        <v>100</v>
      </c>
    </row>
    <row r="37" spans="1:5" s="12" customFormat="1" ht="13.2" x14ac:dyDescent="0.25">
      <c r="A37" s="10" t="s">
        <v>81</v>
      </c>
      <c r="B37" s="11" t="s">
        <v>82</v>
      </c>
      <c r="C37" s="13">
        <f>C38+C39+C42+C43+C40+C41</f>
        <v>13462701.59591</v>
      </c>
      <c r="D37" s="13">
        <f>D38+D39+D42+D43+D40+D41</f>
        <v>12958749.95978</v>
      </c>
      <c r="E37" s="16">
        <f t="shared" si="0"/>
        <v>96.256682713051433</v>
      </c>
    </row>
    <row r="38" spans="1:5" ht="13.2" x14ac:dyDescent="0.25">
      <c r="A38" s="2" t="s">
        <v>39</v>
      </c>
      <c r="B38" s="3" t="s">
        <v>40</v>
      </c>
      <c r="C38" s="14">
        <v>5561527.9948199997</v>
      </c>
      <c r="D38" s="14">
        <v>5255280.6161599997</v>
      </c>
      <c r="E38" s="17">
        <f t="shared" si="0"/>
        <v>94.493466922305558</v>
      </c>
    </row>
    <row r="39" spans="1:5" ht="13.2" x14ac:dyDescent="0.25">
      <c r="A39" s="2" t="s">
        <v>41</v>
      </c>
      <c r="B39" s="3" t="s">
        <v>42</v>
      </c>
      <c r="C39" s="14">
        <v>6065284.9546299996</v>
      </c>
      <c r="D39" s="14">
        <v>5892721.6297000004</v>
      </c>
      <c r="E39" s="17">
        <f t="shared" si="0"/>
        <v>97.154901604445286</v>
      </c>
    </row>
    <row r="40" spans="1:5" s="18" customFormat="1" ht="13.2" x14ac:dyDescent="0.25">
      <c r="A40" s="2" t="s">
        <v>89</v>
      </c>
      <c r="B40" s="3" t="s">
        <v>91</v>
      </c>
      <c r="C40" s="14">
        <v>1065239.5497600001</v>
      </c>
      <c r="D40" s="14">
        <v>1057225.25648</v>
      </c>
      <c r="E40" s="17">
        <f t="shared" si="0"/>
        <v>99.247653423888949</v>
      </c>
    </row>
    <row r="41" spans="1:5" s="18" customFormat="1" ht="26.4" x14ac:dyDescent="0.25">
      <c r="A41" s="2" t="s">
        <v>90</v>
      </c>
      <c r="B41" s="3" t="s">
        <v>92</v>
      </c>
      <c r="C41" s="14">
        <v>13377.540999999999</v>
      </c>
      <c r="D41" s="14">
        <v>13373.56647</v>
      </c>
      <c r="E41" s="17">
        <f t="shared" si="0"/>
        <v>99.970289532283999</v>
      </c>
    </row>
    <row r="42" spans="1:5" ht="13.2" x14ac:dyDescent="0.25">
      <c r="A42" s="2" t="s">
        <v>43</v>
      </c>
      <c r="B42" s="3" t="s">
        <v>99</v>
      </c>
      <c r="C42" s="14">
        <v>343581.03499999997</v>
      </c>
      <c r="D42" s="14">
        <v>340847.01828000002</v>
      </c>
      <c r="E42" s="17">
        <f t="shared" si="0"/>
        <v>99.204258547041178</v>
      </c>
    </row>
    <row r="43" spans="1:5" ht="13.2" x14ac:dyDescent="0.25">
      <c r="A43" s="2" t="s">
        <v>44</v>
      </c>
      <c r="B43" s="3" t="s">
        <v>45</v>
      </c>
      <c r="C43" s="14">
        <v>413690.52069999999</v>
      </c>
      <c r="D43" s="14">
        <v>399301.87268999999</v>
      </c>
      <c r="E43" s="17">
        <f t="shared" si="0"/>
        <v>96.521881143021318</v>
      </c>
    </row>
    <row r="44" spans="1:5" s="12" customFormat="1" ht="13.2" x14ac:dyDescent="0.25">
      <c r="A44" s="10" t="s">
        <v>83</v>
      </c>
      <c r="B44" s="11" t="s">
        <v>88</v>
      </c>
      <c r="C44" s="13">
        <f>C45+C46</f>
        <v>1073723.9899899999</v>
      </c>
      <c r="D44" s="13">
        <f>D45+D46</f>
        <v>1071284.47483</v>
      </c>
      <c r="E44" s="16">
        <f t="shared" si="0"/>
        <v>99.772798672401592</v>
      </c>
    </row>
    <row r="45" spans="1:5" ht="13.2" x14ac:dyDescent="0.25">
      <c r="A45" s="2" t="s">
        <v>46</v>
      </c>
      <c r="B45" s="3" t="s">
        <v>47</v>
      </c>
      <c r="C45" s="14">
        <v>1013230.08999</v>
      </c>
      <c r="D45" s="14">
        <v>1011157.10659</v>
      </c>
      <c r="E45" s="17">
        <f t="shared" si="0"/>
        <v>99.795408424949116</v>
      </c>
    </row>
    <row r="46" spans="1:5" ht="13.2" x14ac:dyDescent="0.25">
      <c r="A46" s="2" t="s">
        <v>48</v>
      </c>
      <c r="B46" s="3" t="s">
        <v>49</v>
      </c>
      <c r="C46" s="14">
        <v>60493.9</v>
      </c>
      <c r="D46" s="14">
        <v>60127.368240000003</v>
      </c>
      <c r="E46" s="17">
        <f t="shared" si="0"/>
        <v>99.3941012895515</v>
      </c>
    </row>
    <row r="47" spans="1:5" s="12" customFormat="1" ht="13.2" x14ac:dyDescent="0.25">
      <c r="A47" s="10" t="s">
        <v>98</v>
      </c>
      <c r="B47" s="19" t="s">
        <v>94</v>
      </c>
      <c r="C47" s="13">
        <f>C48</f>
        <v>80326.536859999993</v>
      </c>
      <c r="D47" s="13">
        <f>D48</f>
        <v>71208.504430000001</v>
      </c>
      <c r="E47" s="16">
        <f t="shared" si="0"/>
        <v>88.648791810990573</v>
      </c>
    </row>
    <row r="48" spans="1:5" s="18" customFormat="1" ht="13.2" x14ac:dyDescent="0.25">
      <c r="A48" s="2" t="s">
        <v>93</v>
      </c>
      <c r="B48" s="3" t="s">
        <v>95</v>
      </c>
      <c r="C48" s="14">
        <v>80326.536859999993</v>
      </c>
      <c r="D48" s="14">
        <v>71208.504430000001</v>
      </c>
      <c r="E48" s="17">
        <f t="shared" si="0"/>
        <v>88.648791810990573</v>
      </c>
    </row>
    <row r="49" spans="1:5" s="12" customFormat="1" ht="13.2" x14ac:dyDescent="0.25">
      <c r="A49" s="10" t="s">
        <v>84</v>
      </c>
      <c r="B49" s="11" t="s">
        <v>85</v>
      </c>
      <c r="C49" s="13">
        <f>C50+C51+C52+C53</f>
        <v>2446574.7363400003</v>
      </c>
      <c r="D49" s="13">
        <f>D50+D51+D52+D53</f>
        <v>2225862.0039299997</v>
      </c>
      <c r="E49" s="16">
        <f t="shared" si="0"/>
        <v>90.978704670997303</v>
      </c>
    </row>
    <row r="50" spans="1:5" ht="13.2" x14ac:dyDescent="0.25">
      <c r="A50" s="2" t="s">
        <v>50</v>
      </c>
      <c r="B50" s="3" t="s">
        <v>51</v>
      </c>
      <c r="C50" s="14">
        <v>100055.567</v>
      </c>
      <c r="D50" s="14">
        <v>99840.617939999996</v>
      </c>
      <c r="E50" s="17">
        <f t="shared" si="0"/>
        <v>99.785170314411388</v>
      </c>
    </row>
    <row r="51" spans="1:5" ht="13.2" x14ac:dyDescent="0.25">
      <c r="A51" s="2" t="s">
        <v>52</v>
      </c>
      <c r="B51" s="3" t="s">
        <v>53</v>
      </c>
      <c r="C51" s="14">
        <v>1726289.1861099999</v>
      </c>
      <c r="D51" s="14">
        <v>1546524.4719199999</v>
      </c>
      <c r="E51" s="17">
        <f t="shared" si="0"/>
        <v>89.586639617717836</v>
      </c>
    </row>
    <row r="52" spans="1:5" ht="13.2" x14ac:dyDescent="0.25">
      <c r="A52" s="2" t="s">
        <v>54</v>
      </c>
      <c r="B52" s="3" t="s">
        <v>55</v>
      </c>
      <c r="C52" s="14">
        <v>337621.53012000001</v>
      </c>
      <c r="D52" s="14">
        <v>302644.02432999999</v>
      </c>
      <c r="E52" s="17">
        <f t="shared" si="0"/>
        <v>89.640025096276275</v>
      </c>
    </row>
    <row r="53" spans="1:5" ht="13.2" x14ac:dyDescent="0.25">
      <c r="A53" s="2" t="s">
        <v>56</v>
      </c>
      <c r="B53" s="3" t="s">
        <v>57</v>
      </c>
      <c r="C53" s="14">
        <v>282608.45311</v>
      </c>
      <c r="D53" s="14">
        <v>276852.88974000001</v>
      </c>
      <c r="E53" s="17">
        <f t="shared" si="0"/>
        <v>97.963414290456569</v>
      </c>
    </row>
    <row r="54" spans="1:5" s="12" customFormat="1" ht="13.2" x14ac:dyDescent="0.25">
      <c r="A54" s="10" t="s">
        <v>86</v>
      </c>
      <c r="B54" s="11" t="s">
        <v>87</v>
      </c>
      <c r="C54" s="13">
        <f>C55+C56+C58+C57</f>
        <v>1289871.95952</v>
      </c>
      <c r="D54" s="13">
        <f>D55+D56+D58+D57</f>
        <v>1207498.39748</v>
      </c>
      <c r="E54" s="16">
        <f t="shared" si="0"/>
        <v>93.613818687038233</v>
      </c>
    </row>
    <row r="55" spans="1:5" ht="13.2" x14ac:dyDescent="0.25">
      <c r="A55" s="2" t="s">
        <v>58</v>
      </c>
      <c r="B55" s="3" t="s">
        <v>59</v>
      </c>
      <c r="C55" s="14">
        <v>1063133.8755000001</v>
      </c>
      <c r="D55" s="14">
        <v>995987.43524999998</v>
      </c>
      <c r="E55" s="17">
        <f t="shared" si="0"/>
        <v>93.684103028095066</v>
      </c>
    </row>
    <row r="56" spans="1:5" ht="13.2" x14ac:dyDescent="0.25">
      <c r="A56" s="2" t="s">
        <v>60</v>
      </c>
      <c r="B56" s="3" t="s">
        <v>61</v>
      </c>
      <c r="C56" s="14">
        <v>106338.58401999999</v>
      </c>
      <c r="D56" s="14">
        <v>91201.272620000003</v>
      </c>
      <c r="E56" s="17">
        <f t="shared" si="0"/>
        <v>85.764986867651928</v>
      </c>
    </row>
    <row r="57" spans="1:5" s="18" customFormat="1" ht="13.2" x14ac:dyDescent="0.25">
      <c r="A57" s="2" t="s">
        <v>96</v>
      </c>
      <c r="B57" s="3" t="s">
        <v>97</v>
      </c>
      <c r="C57" s="14">
        <v>81782</v>
      </c>
      <c r="D57" s="14">
        <v>81782</v>
      </c>
      <c r="E57" s="17">
        <f t="shared" si="0"/>
        <v>100</v>
      </c>
    </row>
    <row r="58" spans="1:5" ht="13.2" x14ac:dyDescent="0.25">
      <c r="A58" s="2" t="s">
        <v>62</v>
      </c>
      <c r="B58" s="3" t="s">
        <v>63</v>
      </c>
      <c r="C58" s="14">
        <v>38617.5</v>
      </c>
      <c r="D58" s="14">
        <v>38527.689610000001</v>
      </c>
      <c r="E58" s="17">
        <f t="shared" si="0"/>
        <v>99.76743603288665</v>
      </c>
    </row>
    <row r="59" spans="1:5" s="21" customFormat="1" ht="13.2" x14ac:dyDescent="0.25">
      <c r="A59" s="10" t="s">
        <v>107</v>
      </c>
      <c r="B59" s="11" t="s">
        <v>108</v>
      </c>
      <c r="C59" s="13">
        <f>C60</f>
        <v>919.5</v>
      </c>
      <c r="D59" s="13">
        <f>D60</f>
        <v>0</v>
      </c>
      <c r="E59" s="16">
        <f t="shared" si="0"/>
        <v>0</v>
      </c>
    </row>
    <row r="60" spans="1:5" s="21" customFormat="1" ht="26.4" x14ac:dyDescent="0.25">
      <c r="A60" s="2" t="s">
        <v>109</v>
      </c>
      <c r="B60" s="3" t="s">
        <v>110</v>
      </c>
      <c r="C60" s="14">
        <v>919.5</v>
      </c>
      <c r="D60" s="14">
        <v>0</v>
      </c>
      <c r="E60" s="17">
        <f t="shared" si="0"/>
        <v>0</v>
      </c>
    </row>
    <row r="61" spans="1:5" s="12" customFormat="1" ht="13.2" x14ac:dyDescent="0.25">
      <c r="A61" s="4" t="s">
        <v>64</v>
      </c>
      <c r="B61" s="5"/>
      <c r="C61" s="15">
        <f>C54+C49+C47+C44+C37+C34+C28+C22+C19+C10+C59</f>
        <v>34311768.159150004</v>
      </c>
      <c r="D61" s="15">
        <f>D54+D49+D47+D44+D37+D34+D28+D22+D19+D10+D59</f>
        <v>31013174.324610002</v>
      </c>
      <c r="E61" s="16">
        <f>D61/C61*100</f>
        <v>90.386406730075905</v>
      </c>
    </row>
  </sheetData>
  <sheetProtection password="CF5C" sheet="1" objects="1" scenarios="1"/>
  <mergeCells count="5">
    <mergeCell ref="A8:C8"/>
    <mergeCell ref="A6:E6"/>
    <mergeCell ref="D1:E1"/>
    <mergeCell ref="D3:E3"/>
    <mergeCell ref="D4:E4"/>
  </mergeCells>
  <pageMargins left="0.37" right="0.23622047244094491" top="0.45" bottom="0.98425196850393704" header="0.41" footer="0.51181102362204722"/>
  <pageSetup paperSize="9" scale="90" orientation="portrait" horizontalDpi="4294967294" verticalDpi="4294967294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 4</vt:lpstr>
      <vt:lpstr>'Приложение  4'!Заголовки_для_печати</vt:lpstr>
      <vt:lpstr>'Приложение 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Ермолина Анастасия Николаевна</dc:creator>
  <dc:description>POI XSSF rep:2.34.0.93</dc:description>
  <cp:lastModifiedBy>Салмина Светлана Викторовна</cp:lastModifiedBy>
  <cp:lastPrinted>2020-10-26T09:38:00Z</cp:lastPrinted>
  <dcterms:created xsi:type="dcterms:W3CDTF">2015-02-26T10:04:42Z</dcterms:created>
  <dcterms:modified xsi:type="dcterms:W3CDTF">2020-10-28T13:04:04Z</dcterms:modified>
</cp:coreProperties>
</file>