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38\"/>
    </mc:Choice>
  </mc:AlternateContent>
  <bookViews>
    <workbookView xWindow="0" yWindow="0" windowWidth="28800" windowHeight="12435"/>
  </bookViews>
  <sheets>
    <sheet name="Приложение  4" sheetId="1" r:id="rId1"/>
  </sheets>
  <definedNames>
    <definedName name="_xlnm._FilterDatabase" localSheetId="0" hidden="1">'Приложение  4'!$A$9:$E$62</definedName>
    <definedName name="_xlnm.Print_Titles" localSheetId="0">'Приложение  4'!$8:$9</definedName>
    <definedName name="_xlnm.Print_Area" localSheetId="0">'Приложение  4'!$A$1:$E$62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E24" i="1"/>
  <c r="D23" i="1"/>
  <c r="C23" i="1"/>
  <c r="D19" i="1"/>
  <c r="C19" i="1"/>
  <c r="E21" i="1"/>
  <c r="E61" i="1" l="1"/>
  <c r="D60" i="1"/>
  <c r="C60" i="1"/>
  <c r="D48" i="1"/>
  <c r="C48" i="1"/>
  <c r="E25" i="1"/>
  <c r="E14" i="1"/>
  <c r="E60" i="1" l="1"/>
  <c r="D10" i="1" l="1"/>
  <c r="C10" i="1"/>
  <c r="E17" i="1" l="1"/>
  <c r="C55" i="1" l="1"/>
  <c r="C50" i="1"/>
  <c r="C45" i="1"/>
  <c r="C38" i="1"/>
  <c r="C35" i="1"/>
  <c r="E58" i="1"/>
  <c r="D55" i="1"/>
  <c r="E49" i="1"/>
  <c r="E41" i="1"/>
  <c r="E42" i="1"/>
  <c r="D38" i="1"/>
  <c r="C62" i="1" l="1"/>
  <c r="E48" i="1"/>
  <c r="D35" i="1" l="1"/>
  <c r="E11" i="1" l="1"/>
  <c r="E12" i="1"/>
  <c r="E13" i="1"/>
  <c r="E15" i="1"/>
  <c r="E16" i="1"/>
  <c r="E18" i="1"/>
  <c r="E20" i="1"/>
  <c r="E22" i="1"/>
  <c r="E26" i="1"/>
  <c r="E27" i="1"/>
  <c r="E28" i="1"/>
  <c r="E29" i="1"/>
  <c r="E31" i="1"/>
  <c r="E32" i="1"/>
  <c r="E33" i="1"/>
  <c r="E34" i="1"/>
  <c r="E36" i="1"/>
  <c r="E37" i="1"/>
  <c r="E39" i="1"/>
  <c r="E40" i="1"/>
  <c r="E43" i="1"/>
  <c r="E44" i="1"/>
  <c r="E46" i="1"/>
  <c r="E47" i="1"/>
  <c r="E51" i="1"/>
  <c r="E52" i="1"/>
  <c r="E53" i="1"/>
  <c r="E54" i="1"/>
  <c r="E56" i="1"/>
  <c r="E57" i="1"/>
  <c r="E59" i="1"/>
  <c r="D50" i="1"/>
  <c r="D62" i="1" s="1"/>
  <c r="D45" i="1"/>
  <c r="E35" i="1" l="1"/>
  <c r="E45" i="1"/>
  <c r="E19" i="1"/>
  <c r="E30" i="1"/>
  <c r="E38" i="1"/>
  <c r="E55" i="1"/>
  <c r="E10" i="1"/>
  <c r="E23" i="1"/>
  <c r="E50" i="1"/>
  <c r="E62" i="1" l="1"/>
</calcChain>
</file>

<file path=xl/sharedStrings.xml><?xml version="1.0" encoding="utf-8"?>
<sst xmlns="http://schemas.openxmlformats.org/spreadsheetml/2006/main" count="120" uniqueCount="120">
  <si>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</si>
  <si>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</si>
  <si>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</si>
  <si>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</si>
  <si>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</si>
  <si>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</si>
  <si>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</si>
  <si>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</si>
  <si>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</si>
  <si>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</si>
  <si>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</si>
  <si>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</si>
  <si>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</si>
  <si>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</si>
  <si>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</si>
  <si>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</si>
  <si>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</si>
  <si>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</si>
  <si>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</si>
  <si>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</si>
  <si>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</si>
  <si>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</si>
  <si>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</si>
  <si>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</si>
  <si>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</si>
  <si>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</si>
  <si>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</si>
  <si>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</si>
  <si>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</si>
  <si>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</si>
  <si>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</si>
  <si>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</si>
  <si>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</si>
  <si>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</si>
  <si>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</si>
  <si>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</si>
  <si>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</si>
  <si>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</si>
  <si>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</si>
  <si>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</si>
  <si>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</si>
  <si>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</si>
  <si>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</si>
  <si>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</si>
  <si>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</si>
  <si>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</si>
  <si>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</si>
  <si>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</si>
  <si>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</si>
  <si>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</si>
  <si>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</si>
  <si>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</si>
  <si>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</si>
  <si>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</si>
  <si>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</si>
  <si>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</si>
  <si>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</si>
  <si>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</si>
  <si>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</si>
  <si>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</si>
  <si>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</si>
  <si>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</si>
  <si>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</si>
  <si>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</si>
  <si>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</si>
  <si>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</si>
  <si>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</si>
  <si>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1</t>
  </si>
  <si>
    <t>2</t>
  </si>
  <si>
    <t>3</t>
  </si>
  <si>
    <t>4</t>
  </si>
  <si>
    <t>5</t>
  </si>
  <si>
    <t>Уточненный план</t>
  </si>
  <si>
    <t>Исполнено</t>
  </si>
  <si>
    <t>% исполнения</t>
  </si>
  <si>
    <t>тыс. руб.</t>
  </si>
  <si>
    <t>к решению Пермской городской Думы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</si>
  <si>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</si>
  <si>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</si>
  <si>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</si>
  <si>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</si>
  <si>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</si>
  <si>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</si>
  <si>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</si>
  <si>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</si>
  <si>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</si>
  <si>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</si>
  <si>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</si>
  <si>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</si>
  <si>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</si>
  <si>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</si>
  <si>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</si>
  <si>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</si>
  <si>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</si>
  <si>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</si>
  <si>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</si>
  <si>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</si>
  <si>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</si>
  <si>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</si>
  <si>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</si>
  <si>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</si>
  <si>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</si>
  <si>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</si>
  <si>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</si>
  <si>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</si>
  <si>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</si>
  <si>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</si>
  <si>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</si>
  <si>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</si>
  <si>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</si>
  <si>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</si>
  <si>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</si>
  <si>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</si>
  <si>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</si>
  <si>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Отчет об исполнении расходов города Перми по разделам, подразделам классификации расходов бюджета за 2020 год</t>
  </si>
  <si>
    <t>0310</t>
  </si>
  <si>
    <t>Обеспечение пожарной безопасности</t>
  </si>
  <si>
    <t>0405</t>
  </si>
  <si>
    <t>Сельское хозяйство и рыболовство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</si>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</sst>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2"/>
  <sheetViews>
    <sheetView showGridLines="0" tabSelected="1" zoomScaleNormal="100" workbookViewId="0">
      <selection activeCell="C2" sqref="C2:E2"/>
    </sheetView>
  </sheetViews>
  <sheetFormatPr defaultColWidth="8.85546875" defaultRowHeight="12.75" customHeight="1" x14ac:dyDescent="0.2"/>
  <cols>
    <col min="1" max="1" width="8.85546875" style="1" customWidth="1"/>
    <col min="2" max="2" width="56.7109375" style="1" customWidth="1"/>
    <col min="3" max="4" width="15.42578125" style="1" customWidth="1"/>
    <col min="5" max="5" width="12" style="1" customWidth="1"/>
    <col min="6" max="8" width="9.140625" style="1" customWidth="1"/>
    <col min="9" max="16384" width="8.85546875" style="1"/>
  </cols>
  <sheetData>
    <row r="1" spans="1:5" ht="12.75" customHeight="1" x14ac:dyDescent="0.2">
      <c r="C1" s="33" t="s">
        <v>119</v>
      </c>
      <c r="D1" s="33"/>
      <c r="E1" s="33"/>
    </row>
    <row r="2" spans="1:5" ht="12.75" customHeight="1" x14ac:dyDescent="0.2">
      <c r="C2" s="32" t="s">
        <v>76</v>
      </c>
      <c r="D2" s="32"/>
      <c r="E2" s="32"/>
    </row>
    <row r="3" spans="1:5" ht="12.75" customHeight="1" x14ac:dyDescent="0.2">
      <c r="C3" s="7"/>
      <c r="D3" s="8"/>
      <c r="E3" s="8"/>
    </row>
    <row r="4" spans="1:5" ht="12.75" customHeight="1" x14ac:dyDescent="0.2">
      <c r="C4" s="7"/>
      <c r="D4" s="8"/>
      <c r="E4" s="8"/>
    </row>
    <row r="5" spans="1:5" ht="12.75" customHeight="1" x14ac:dyDescent="0.2">
      <c r="A5" s="31" t="s">
        <v>114</v>
      </c>
      <c r="B5" s="31"/>
      <c r="C5" s="31"/>
      <c r="D5" s="31"/>
      <c r="E5" s="31"/>
    </row>
    <row r="7" spans="1:5" x14ac:dyDescent="0.2">
      <c r="A7" s="29" t="s">
        <v>0</v>
      </c>
      <c r="B7" s="30"/>
      <c r="C7" s="30"/>
      <c r="E7" s="6" t="s">
        <v>75</v>
      </c>
    </row>
    <row r="8" spans="1:5" ht="48" customHeight="1" x14ac:dyDescent="0.2">
      <c r="A8" s="2" t="s">
        <v>65</v>
      </c>
      <c r="B8" s="2" t="s">
        <v>66</v>
      </c>
      <c r="C8" s="2" t="s">
        <v>72</v>
      </c>
      <c r="D8" s="2" t="s">
        <v>73</v>
      </c>
      <c r="E8" s="2" t="s">
        <v>74</v>
      </c>
    </row>
    <row r="9" spans="1:5" ht="15" customHeight="1" x14ac:dyDescent="0.2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</row>
    <row r="10" spans="1:5" s="11" customFormat="1" ht="15" customHeight="1" x14ac:dyDescent="0.2">
      <c r="A10" s="9" t="s">
        <v>77</v>
      </c>
      <c r="B10" s="10" t="s">
        <v>78</v>
      </c>
      <c r="C10" s="12">
        <f>C11+C12+C13+C15+C16+C17+C18+C14</f>
        <v>2314037.3318700003</v>
      </c>
      <c r="D10" s="12">
        <f>D11+D12+D13+D15+D16+D17+D18+D14</f>
        <v>2267718.5402099998</v>
      </c>
      <c r="E10" s="15">
        <f>D10/C10*100</f>
        <v>97.9983559028164</v>
      </c>
    </row>
    <row r="11" spans="1:5" ht="25.5" x14ac:dyDescent="0.2">
      <c r="A11" s="2" t="s">
        <v>1</v>
      </c>
      <c r="B11" s="3" t="s">
        <v>2</v>
      </c>
      <c r="C11" s="13">
        <v>5835.1565899999996</v>
      </c>
      <c r="D11" s="13">
        <v>5835.1565899999996</v>
      </c>
      <c r="E11" s="16">
        <f t="shared" ref="E11:E61" si="0">D11/C11*100</f>
        <v>100</v>
      </c>
    </row>
    <row r="12" spans="1:5" ht="38.25" x14ac:dyDescent="0.2">
      <c r="A12" s="2" t="s">
        <v>3</v>
      </c>
      <c r="B12" s="3" t="s">
        <v>4</v>
      </c>
      <c r="C12" s="13">
        <v>152830.06599999999</v>
      </c>
      <c r="D12" s="13">
        <v>147300.68728000001</v>
      </c>
      <c r="E12" s="16">
        <f t="shared" si="0"/>
        <v>96.382008550595017</v>
      </c>
    </row>
    <row r="13" spans="1:5" ht="38.25" x14ac:dyDescent="0.2">
      <c r="A13" s="2" t="s">
        <v>5</v>
      </c>
      <c r="B13" s="3" t="s">
        <v>6</v>
      </c>
      <c r="C13" s="13">
        <v>646939.64586000005</v>
      </c>
      <c r="D13" s="13">
        <v>646554.81270999997</v>
      </c>
      <c r="E13" s="16">
        <f t="shared" si="0"/>
        <v>99.940514829712043</v>
      </c>
    </row>
    <row r="14" spans="1:5" s="19" customFormat="1" x14ac:dyDescent="0.2">
      <c r="A14" s="2" t="s">
        <v>106</v>
      </c>
      <c r="B14" s="3" t="s">
        <v>107</v>
      </c>
      <c r="C14" s="13">
        <v>786.2</v>
      </c>
      <c r="D14" s="13">
        <v>230.52226999999999</v>
      </c>
      <c r="E14" s="16">
        <f t="shared" si="0"/>
        <v>29.32107224624777</v>
      </c>
    </row>
    <row r="15" spans="1:5" ht="25.5" x14ac:dyDescent="0.2">
      <c r="A15" s="2" t="s">
        <v>7</v>
      </c>
      <c r="B15" s="3" t="s">
        <v>8</v>
      </c>
      <c r="C15" s="13">
        <v>162202.98000000001</v>
      </c>
      <c r="D15" s="13">
        <v>162149.30325</v>
      </c>
      <c r="E15" s="16">
        <f t="shared" si="0"/>
        <v>99.966907667171085</v>
      </c>
    </row>
    <row r="16" spans="1:5" x14ac:dyDescent="0.2">
      <c r="A16" s="2" t="s">
        <v>9</v>
      </c>
      <c r="B16" s="3" t="s">
        <v>10</v>
      </c>
      <c r="C16" s="13">
        <v>10155.299999999999</v>
      </c>
      <c r="D16" s="13">
        <v>10132.945170000001</v>
      </c>
      <c r="E16" s="16">
        <f t="shared" si="0"/>
        <v>99.779870314023228</v>
      </c>
    </row>
    <row r="17" spans="1:5" x14ac:dyDescent="0.2">
      <c r="A17" s="2" t="s">
        <v>11</v>
      </c>
      <c r="B17" s="3" t="s">
        <v>12</v>
      </c>
      <c r="C17" s="13">
        <v>9392.6867700000003</v>
      </c>
      <c r="D17" s="13">
        <v>0</v>
      </c>
      <c r="E17" s="16">
        <f t="shared" si="0"/>
        <v>0</v>
      </c>
    </row>
    <row r="18" spans="1:5" x14ac:dyDescent="0.2">
      <c r="A18" s="2" t="s">
        <v>13</v>
      </c>
      <c r="B18" s="3" t="s">
        <v>14</v>
      </c>
      <c r="C18" s="13">
        <v>1325895.2966499999</v>
      </c>
      <c r="D18" s="13">
        <v>1295515.1129399999</v>
      </c>
      <c r="E18" s="16">
        <f t="shared" si="0"/>
        <v>97.708704164894584</v>
      </c>
    </row>
    <row r="19" spans="1:5" s="11" customFormat="1" x14ac:dyDescent="0.2">
      <c r="A19" s="9" t="s">
        <v>79</v>
      </c>
      <c r="B19" s="10" t="s">
        <v>80</v>
      </c>
      <c r="C19" s="12">
        <f>C20+C22+C21</f>
        <v>305581.77807</v>
      </c>
      <c r="D19" s="12">
        <f>D20+D22+D21</f>
        <v>276702.57659000001</v>
      </c>
      <c r="E19" s="15">
        <f t="shared" si="0"/>
        <v>90.549436009438821</v>
      </c>
    </row>
    <row r="20" spans="1:5" ht="25.5" x14ac:dyDescent="0.2">
      <c r="A20" s="2" t="s">
        <v>15</v>
      </c>
      <c r="B20" s="3" t="s">
        <v>16</v>
      </c>
      <c r="C20" s="13">
        <v>219873.06794000001</v>
      </c>
      <c r="D20" s="13">
        <v>204842.73397</v>
      </c>
      <c r="E20" s="16">
        <f t="shared" si="0"/>
        <v>93.164085937936903</v>
      </c>
    </row>
    <row r="21" spans="1:5" s="26" customFormat="1" x14ac:dyDescent="0.2">
      <c r="A21" s="2" t="s">
        <v>115</v>
      </c>
      <c r="B21" s="3" t="s">
        <v>116</v>
      </c>
      <c r="C21" s="13">
        <v>462.08010000000002</v>
      </c>
      <c r="D21" s="13">
        <v>462.07</v>
      </c>
      <c r="E21" s="16">
        <f t="shared" si="0"/>
        <v>99.997814231774967</v>
      </c>
    </row>
    <row r="22" spans="1:5" ht="25.5" x14ac:dyDescent="0.2">
      <c r="A22" s="2" t="s">
        <v>17</v>
      </c>
      <c r="B22" s="3" t="s">
        <v>18</v>
      </c>
      <c r="C22" s="13">
        <v>85246.63003</v>
      </c>
      <c r="D22" s="13">
        <v>71397.772620000003</v>
      </c>
      <c r="E22" s="16">
        <f t="shared" si="0"/>
        <v>83.754363773528283</v>
      </c>
    </row>
    <row r="23" spans="1:5" s="11" customFormat="1" x14ac:dyDescent="0.2">
      <c r="A23" s="9" t="s">
        <v>81</v>
      </c>
      <c r="B23" s="10" t="s">
        <v>82</v>
      </c>
      <c r="C23" s="12">
        <f>C26+C27+C28+C29+C25+C24</f>
        <v>13220475.386830002</v>
      </c>
      <c r="D23" s="12">
        <f>D26+D27+D28+D29+D25+D24</f>
        <v>11496520.47328</v>
      </c>
      <c r="E23" s="15">
        <f t="shared" si="0"/>
        <v>86.959962761495134</v>
      </c>
    </row>
    <row r="24" spans="1:5" s="11" customFormat="1" x14ac:dyDescent="0.2">
      <c r="A24" s="27" t="s">
        <v>117</v>
      </c>
      <c r="B24" s="28" t="s">
        <v>118</v>
      </c>
      <c r="C24" s="13">
        <v>52086.936000000002</v>
      </c>
      <c r="D24" s="13">
        <v>51846.687409999999</v>
      </c>
      <c r="E24" s="16">
        <f t="shared" si="0"/>
        <v>99.538754612096966</v>
      </c>
    </row>
    <row r="25" spans="1:5" s="20" customFormat="1" x14ac:dyDescent="0.2">
      <c r="A25" s="27" t="s">
        <v>108</v>
      </c>
      <c r="B25" s="28" t="s">
        <v>109</v>
      </c>
      <c r="C25" s="13">
        <v>7492.7503999999999</v>
      </c>
      <c r="D25" s="13">
        <v>7352.7492000000002</v>
      </c>
      <c r="E25" s="16">
        <f t="shared" si="0"/>
        <v>98.131511227172339</v>
      </c>
    </row>
    <row r="26" spans="1:5" x14ac:dyDescent="0.2">
      <c r="A26" s="2" t="s">
        <v>19</v>
      </c>
      <c r="B26" s="3" t="s">
        <v>20</v>
      </c>
      <c r="C26" s="13">
        <v>45319.466999999997</v>
      </c>
      <c r="D26" s="13">
        <v>44755.209640000001</v>
      </c>
      <c r="E26" s="16">
        <f t="shared" si="0"/>
        <v>98.754933812438722</v>
      </c>
    </row>
    <row r="27" spans="1:5" x14ac:dyDescent="0.2">
      <c r="A27" s="2" t="s">
        <v>21</v>
      </c>
      <c r="B27" s="3" t="s">
        <v>22</v>
      </c>
      <c r="C27" s="13">
        <v>6318288.7331900001</v>
      </c>
      <c r="D27" s="13">
        <v>5544984.5882200003</v>
      </c>
      <c r="E27" s="16">
        <f t="shared" si="0"/>
        <v>87.760860928880476</v>
      </c>
    </row>
    <row r="28" spans="1:5" x14ac:dyDescent="0.2">
      <c r="A28" s="2" t="s">
        <v>23</v>
      </c>
      <c r="B28" s="3" t="s">
        <v>24</v>
      </c>
      <c r="C28" s="13">
        <v>6667744.7154700002</v>
      </c>
      <c r="D28" s="13">
        <v>5718611.6915100003</v>
      </c>
      <c r="E28" s="16">
        <f t="shared" si="0"/>
        <v>85.765306494744877</v>
      </c>
    </row>
    <row r="29" spans="1:5" x14ac:dyDescent="0.2">
      <c r="A29" s="2" t="s">
        <v>25</v>
      </c>
      <c r="B29" s="3" t="s">
        <v>26</v>
      </c>
      <c r="C29" s="13">
        <v>129542.78477</v>
      </c>
      <c r="D29" s="13">
        <v>128969.54730000001</v>
      </c>
      <c r="E29" s="16">
        <f t="shared" si="0"/>
        <v>99.557491780790599</v>
      </c>
    </row>
    <row r="30" spans="1:5" s="11" customFormat="1" x14ac:dyDescent="0.2">
      <c r="A30" s="9" t="s">
        <v>83</v>
      </c>
      <c r="B30" s="10" t="s">
        <v>84</v>
      </c>
      <c r="C30" s="12">
        <f>C31+C32+C33+C34</f>
        <v>5392306.2635899996</v>
      </c>
      <c r="D30" s="12">
        <f>D31+D32+D33+D34</f>
        <v>4467919.5731300004</v>
      </c>
      <c r="E30" s="15">
        <f t="shared" si="0"/>
        <v>82.857303623467104</v>
      </c>
    </row>
    <row r="31" spans="1:5" x14ac:dyDescent="0.2">
      <c r="A31" s="2" t="s">
        <v>27</v>
      </c>
      <c r="B31" s="3" t="s">
        <v>28</v>
      </c>
      <c r="C31" s="13">
        <v>2420154.2764599998</v>
      </c>
      <c r="D31" s="13">
        <v>2265550.63283</v>
      </c>
      <c r="E31" s="16">
        <f t="shared" si="0"/>
        <v>93.611826934597687</v>
      </c>
    </row>
    <row r="32" spans="1:5" s="25" customFormat="1" x14ac:dyDescent="0.2">
      <c r="A32" s="21" t="s">
        <v>29</v>
      </c>
      <c r="B32" s="22" t="s">
        <v>30</v>
      </c>
      <c r="C32" s="23">
        <v>220611.56547</v>
      </c>
      <c r="D32" s="23">
        <v>201844.75002000001</v>
      </c>
      <c r="E32" s="24">
        <f t="shared" si="0"/>
        <v>91.493276696523878</v>
      </c>
    </row>
    <row r="33" spans="1:5" s="25" customFormat="1" x14ac:dyDescent="0.2">
      <c r="A33" s="21" t="s">
        <v>31</v>
      </c>
      <c r="B33" s="22" t="s">
        <v>32</v>
      </c>
      <c r="C33" s="23">
        <v>2155010.0454699998</v>
      </c>
      <c r="D33" s="23">
        <v>1404583.7458899999</v>
      </c>
      <c r="E33" s="24">
        <f t="shared" si="0"/>
        <v>65.177596217824842</v>
      </c>
    </row>
    <row r="34" spans="1:5" x14ac:dyDescent="0.2">
      <c r="A34" s="2" t="s">
        <v>33</v>
      </c>
      <c r="B34" s="3" t="s">
        <v>34</v>
      </c>
      <c r="C34" s="13">
        <v>596530.37618999998</v>
      </c>
      <c r="D34" s="13">
        <v>595940.44438999996</v>
      </c>
      <c r="E34" s="16">
        <f t="shared" si="0"/>
        <v>99.901106159292695</v>
      </c>
    </row>
    <row r="35" spans="1:5" s="11" customFormat="1" x14ac:dyDescent="0.2">
      <c r="A35" s="9" t="s">
        <v>85</v>
      </c>
      <c r="B35" s="10" t="s">
        <v>86</v>
      </c>
      <c r="C35" s="12">
        <f>C36+C37</f>
        <v>33590.921040000001</v>
      </c>
      <c r="D35" s="12">
        <f>D36+D37</f>
        <v>33458.432979999998</v>
      </c>
      <c r="E35" s="15">
        <f t="shared" si="0"/>
        <v>99.605583723523878</v>
      </c>
    </row>
    <row r="36" spans="1:5" ht="25.5" x14ac:dyDescent="0.2">
      <c r="A36" s="2" t="s">
        <v>35</v>
      </c>
      <c r="B36" s="3" t="s">
        <v>36</v>
      </c>
      <c r="C36" s="13">
        <v>18057.551039999998</v>
      </c>
      <c r="D36" s="13">
        <v>17940.665720000001</v>
      </c>
      <c r="E36" s="16">
        <f t="shared" si="0"/>
        <v>99.352706689068299</v>
      </c>
    </row>
    <row r="37" spans="1:5" x14ac:dyDescent="0.2">
      <c r="A37" s="2" t="s">
        <v>37</v>
      </c>
      <c r="B37" s="3" t="s">
        <v>38</v>
      </c>
      <c r="C37" s="13">
        <v>15533.37</v>
      </c>
      <c r="D37" s="13">
        <v>15517.767260000001</v>
      </c>
      <c r="E37" s="16">
        <f t="shared" si="0"/>
        <v>99.899553413071345</v>
      </c>
    </row>
    <row r="38" spans="1:5" s="11" customFormat="1" x14ac:dyDescent="0.2">
      <c r="A38" s="9" t="s">
        <v>87</v>
      </c>
      <c r="B38" s="10" t="s">
        <v>88</v>
      </c>
      <c r="C38" s="12">
        <f>C39+C40+C43+C44+C41+C42</f>
        <v>15814998.863540001</v>
      </c>
      <c r="D38" s="12">
        <f>D39+D40+D43+D44+D41+D42</f>
        <v>15328375.78951</v>
      </c>
      <c r="E38" s="15">
        <f t="shared" si="0"/>
        <v>96.923028080944945</v>
      </c>
    </row>
    <row r="39" spans="1:5" x14ac:dyDescent="0.2">
      <c r="A39" s="2" t="s">
        <v>39</v>
      </c>
      <c r="B39" s="3" t="s">
        <v>40</v>
      </c>
      <c r="C39" s="13">
        <v>6289353.7728800001</v>
      </c>
      <c r="D39" s="13">
        <v>6152603.4385200003</v>
      </c>
      <c r="E39" s="16">
        <f t="shared" si="0"/>
        <v>97.82568544721282</v>
      </c>
    </row>
    <row r="40" spans="1:5" x14ac:dyDescent="0.2">
      <c r="A40" s="2" t="s">
        <v>41</v>
      </c>
      <c r="B40" s="3" t="s">
        <v>42</v>
      </c>
      <c r="C40" s="13">
        <v>7489886.9402599996</v>
      </c>
      <c r="D40" s="13">
        <v>7222701.0164900003</v>
      </c>
      <c r="E40" s="16">
        <f t="shared" si="0"/>
        <v>96.432710855302645</v>
      </c>
    </row>
    <row r="41" spans="1:5" s="17" customFormat="1" x14ac:dyDescent="0.2">
      <c r="A41" s="2" t="s">
        <v>95</v>
      </c>
      <c r="B41" s="3" t="s">
        <v>97</v>
      </c>
      <c r="C41" s="13">
        <v>1124510.89482</v>
      </c>
      <c r="D41" s="13">
        <v>1123969.06705</v>
      </c>
      <c r="E41" s="16">
        <f t="shared" si="0"/>
        <v>99.951816583325609</v>
      </c>
    </row>
    <row r="42" spans="1:5" s="17" customFormat="1" ht="25.5" x14ac:dyDescent="0.2">
      <c r="A42" s="2" t="s">
        <v>96</v>
      </c>
      <c r="B42" s="3" t="s">
        <v>98</v>
      </c>
      <c r="C42" s="13">
        <v>14025.2562</v>
      </c>
      <c r="D42" s="13">
        <v>13918.284299999999</v>
      </c>
      <c r="E42" s="16">
        <f t="shared" si="0"/>
        <v>99.237290938043614</v>
      </c>
    </row>
    <row r="43" spans="1:5" x14ac:dyDescent="0.2">
      <c r="A43" s="2" t="s">
        <v>43</v>
      </c>
      <c r="B43" s="3" t="s">
        <v>105</v>
      </c>
      <c r="C43" s="13">
        <v>304156.77899999998</v>
      </c>
      <c r="D43" s="13">
        <v>269109.05836999998</v>
      </c>
      <c r="E43" s="16">
        <f t="shared" si="0"/>
        <v>88.477087130778699</v>
      </c>
    </row>
    <row r="44" spans="1:5" x14ac:dyDescent="0.2">
      <c r="A44" s="2" t="s">
        <v>44</v>
      </c>
      <c r="B44" s="3" t="s">
        <v>45</v>
      </c>
      <c r="C44" s="13">
        <v>593065.22037999996</v>
      </c>
      <c r="D44" s="13">
        <v>546074.92478</v>
      </c>
      <c r="E44" s="16">
        <f t="shared" si="0"/>
        <v>92.076706914310122</v>
      </c>
    </row>
    <row r="45" spans="1:5" s="11" customFormat="1" x14ac:dyDescent="0.2">
      <c r="A45" s="9" t="s">
        <v>89</v>
      </c>
      <c r="B45" s="10" t="s">
        <v>94</v>
      </c>
      <c r="C45" s="12">
        <f>C46+C47</f>
        <v>1203144.25856</v>
      </c>
      <c r="D45" s="12">
        <f>D46+D47</f>
        <v>1201029.9313699999</v>
      </c>
      <c r="E45" s="15">
        <f t="shared" si="0"/>
        <v>99.824266527063784</v>
      </c>
    </row>
    <row r="46" spans="1:5" x14ac:dyDescent="0.2">
      <c r="A46" s="2" t="s">
        <v>46</v>
      </c>
      <c r="B46" s="3" t="s">
        <v>47</v>
      </c>
      <c r="C46" s="13">
        <v>1108216.6785599999</v>
      </c>
      <c r="D46" s="13">
        <v>1106207.61934</v>
      </c>
      <c r="E46" s="16">
        <f t="shared" si="0"/>
        <v>99.818712417989374</v>
      </c>
    </row>
    <row r="47" spans="1:5" x14ac:dyDescent="0.2">
      <c r="A47" s="2" t="s">
        <v>48</v>
      </c>
      <c r="B47" s="3" t="s">
        <v>49</v>
      </c>
      <c r="C47" s="13">
        <v>94927.58</v>
      </c>
      <c r="D47" s="13">
        <v>94822.312030000001</v>
      </c>
      <c r="E47" s="16">
        <f t="shared" si="0"/>
        <v>99.889107075098721</v>
      </c>
    </row>
    <row r="48" spans="1:5" s="11" customFormat="1" x14ac:dyDescent="0.2">
      <c r="A48" s="9" t="s">
        <v>104</v>
      </c>
      <c r="B48" s="18" t="s">
        <v>100</v>
      </c>
      <c r="C48" s="12">
        <f>C49</f>
        <v>19469.98821</v>
      </c>
      <c r="D48" s="12">
        <f>D49</f>
        <v>19394.492040000001</v>
      </c>
      <c r="E48" s="15">
        <f t="shared" si="0"/>
        <v>99.612243370742135</v>
      </c>
    </row>
    <row r="49" spans="1:5" s="17" customFormat="1" x14ac:dyDescent="0.2">
      <c r="A49" s="2" t="s">
        <v>99</v>
      </c>
      <c r="B49" s="3" t="s">
        <v>101</v>
      </c>
      <c r="C49" s="13">
        <v>19469.98821</v>
      </c>
      <c r="D49" s="13">
        <v>19394.492040000001</v>
      </c>
      <c r="E49" s="16">
        <f t="shared" si="0"/>
        <v>99.612243370742135</v>
      </c>
    </row>
    <row r="50" spans="1:5" s="11" customFormat="1" x14ac:dyDescent="0.2">
      <c r="A50" s="9" t="s">
        <v>90</v>
      </c>
      <c r="B50" s="10" t="s">
        <v>91</v>
      </c>
      <c r="C50" s="12">
        <f>C51+C52+C53+C54</f>
        <v>2313718.1813799995</v>
      </c>
      <c r="D50" s="12">
        <f>D51+D52+D53+D54</f>
        <v>2189711.0973099996</v>
      </c>
      <c r="E50" s="15">
        <f t="shared" si="0"/>
        <v>94.640354859638236</v>
      </c>
    </row>
    <row r="51" spans="1:5" x14ac:dyDescent="0.2">
      <c r="A51" s="2" t="s">
        <v>50</v>
      </c>
      <c r="B51" s="3" t="s">
        <v>51</v>
      </c>
      <c r="C51" s="13">
        <v>112233.05499999999</v>
      </c>
      <c r="D51" s="13">
        <v>112232.99606999999</v>
      </c>
      <c r="E51" s="16">
        <f t="shared" si="0"/>
        <v>99.999947493187278</v>
      </c>
    </row>
    <row r="52" spans="1:5" x14ac:dyDescent="0.2">
      <c r="A52" s="2" t="s">
        <v>52</v>
      </c>
      <c r="B52" s="3" t="s">
        <v>53</v>
      </c>
      <c r="C52" s="13">
        <v>1568729.5748999999</v>
      </c>
      <c r="D52" s="13">
        <v>1448455.6273699999</v>
      </c>
      <c r="E52" s="16">
        <f t="shared" si="0"/>
        <v>92.333034995042595</v>
      </c>
    </row>
    <row r="53" spans="1:5" x14ac:dyDescent="0.2">
      <c r="A53" s="2" t="s">
        <v>54</v>
      </c>
      <c r="B53" s="3" t="s">
        <v>55</v>
      </c>
      <c r="C53" s="13">
        <v>326278.43420999998</v>
      </c>
      <c r="D53" s="13">
        <v>324946.37215000001</v>
      </c>
      <c r="E53" s="16">
        <f t="shared" si="0"/>
        <v>99.591740697412263</v>
      </c>
    </row>
    <row r="54" spans="1:5" x14ac:dyDescent="0.2">
      <c r="A54" s="2" t="s">
        <v>56</v>
      </c>
      <c r="B54" s="3" t="s">
        <v>57</v>
      </c>
      <c r="C54" s="13">
        <v>306477.11726999999</v>
      </c>
      <c r="D54" s="13">
        <v>304076.10171999998</v>
      </c>
      <c r="E54" s="16">
        <f t="shared" si="0"/>
        <v>99.21657591555693</v>
      </c>
    </row>
    <row r="55" spans="1:5" s="11" customFormat="1" x14ac:dyDescent="0.2">
      <c r="A55" s="9" t="s">
        <v>92</v>
      </c>
      <c r="B55" s="10" t="s">
        <v>93</v>
      </c>
      <c r="C55" s="12">
        <f>C56+C57+C59+C58</f>
        <v>1246890.9195300001</v>
      </c>
      <c r="D55" s="12">
        <f>D56+D57+D59+D58</f>
        <v>1175849.6563200001</v>
      </c>
      <c r="E55" s="15">
        <f t="shared" si="0"/>
        <v>94.302527823622441</v>
      </c>
    </row>
    <row r="56" spans="1:5" x14ac:dyDescent="0.2">
      <c r="A56" s="2" t="s">
        <v>58</v>
      </c>
      <c r="B56" s="3" t="s">
        <v>59</v>
      </c>
      <c r="C56" s="13">
        <v>985494.63333999994</v>
      </c>
      <c r="D56" s="13">
        <v>929894.66078999999</v>
      </c>
      <c r="E56" s="16">
        <f t="shared" si="0"/>
        <v>94.358165872343449</v>
      </c>
    </row>
    <row r="57" spans="1:5" x14ac:dyDescent="0.2">
      <c r="A57" s="2" t="s">
        <v>60</v>
      </c>
      <c r="B57" s="3" t="s">
        <v>61</v>
      </c>
      <c r="C57" s="13">
        <v>118427.50156999999</v>
      </c>
      <c r="D57" s="13">
        <v>102994.96498</v>
      </c>
      <c r="E57" s="16">
        <f t="shared" si="0"/>
        <v>86.968789862650155</v>
      </c>
    </row>
    <row r="58" spans="1:5" s="17" customFormat="1" x14ac:dyDescent="0.2">
      <c r="A58" s="2" t="s">
        <v>102</v>
      </c>
      <c r="B58" s="3" t="s">
        <v>103</v>
      </c>
      <c r="C58" s="13">
        <v>82550</v>
      </c>
      <c r="D58" s="13">
        <v>82550</v>
      </c>
      <c r="E58" s="16">
        <f t="shared" si="0"/>
        <v>100</v>
      </c>
    </row>
    <row r="59" spans="1:5" x14ac:dyDescent="0.2">
      <c r="A59" s="2" t="s">
        <v>62</v>
      </c>
      <c r="B59" s="3" t="s">
        <v>63</v>
      </c>
      <c r="C59" s="13">
        <v>60418.784619999999</v>
      </c>
      <c r="D59" s="13">
        <v>60410.030550000003</v>
      </c>
      <c r="E59" s="16">
        <f t="shared" si="0"/>
        <v>99.985511012750337</v>
      </c>
    </row>
    <row r="60" spans="1:5" s="20" customFormat="1" x14ac:dyDescent="0.2">
      <c r="A60" s="9" t="s">
        <v>110</v>
      </c>
      <c r="B60" s="10" t="s">
        <v>111</v>
      </c>
      <c r="C60" s="12">
        <f>C61</f>
        <v>200</v>
      </c>
      <c r="D60" s="12">
        <f>D61</f>
        <v>0</v>
      </c>
      <c r="E60" s="15">
        <f t="shared" si="0"/>
        <v>0</v>
      </c>
    </row>
    <row r="61" spans="1:5" s="20" customFormat="1" ht="25.5" x14ac:dyDescent="0.2">
      <c r="A61" s="2" t="s">
        <v>112</v>
      </c>
      <c r="B61" s="3" t="s">
        <v>113</v>
      </c>
      <c r="C61" s="13">
        <v>200</v>
      </c>
      <c r="D61" s="13">
        <v>0</v>
      </c>
      <c r="E61" s="16">
        <f t="shared" si="0"/>
        <v>0</v>
      </c>
    </row>
    <row r="62" spans="1:5" s="11" customFormat="1" x14ac:dyDescent="0.2">
      <c r="A62" s="4" t="s">
        <v>64</v>
      </c>
      <c r="B62" s="5"/>
      <c r="C62" s="14">
        <f>C55+C50+C48+C45+C38+C35+C30+C23+C19+C10+C60</f>
        <v>41864413.892620005</v>
      </c>
      <c r="D62" s="14">
        <f>D55+D50+D48+D45+D38+D35+D30+D23+D19+D10+D60</f>
        <v>38456680.562740006</v>
      </c>
      <c r="E62" s="15">
        <f>D62/C62*100</f>
        <v>91.860071566699446</v>
      </c>
    </row>
  </sheetData>
  <autoFilter ref="A9:E62"/>
  <mergeCells count="4">
    <mergeCell ref="A7:C7"/>
    <mergeCell ref="A5:E5"/>
    <mergeCell ref="C2:E2"/>
    <mergeCell ref="C1:E1"/>
  </mergeCells>
  <pageMargins left="0.23622047244094491" right="0.23622047244094491" top="0.15748031496062992" bottom="0.98425196850393704" header="0.51181102362204722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Самохвалова Елена Владимировна</cp:lastModifiedBy>
  <cp:lastPrinted>2020-03-18T07:45:28Z</cp:lastPrinted>
  <dcterms:created xsi:type="dcterms:W3CDTF">2015-02-26T10:04:42Z</dcterms:created>
  <dcterms:modified xsi:type="dcterms:W3CDTF">2021-04-01T11:28:49Z</dcterms:modified>
</cp:coreProperties>
</file>