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_МЕСЯЦ_!\Отчет за 2020 год в КСП\Проект решения с приложениями\"/>
    </mc:Choice>
  </mc:AlternateContent>
  <bookViews>
    <workbookView xWindow="0" yWindow="0" windowWidth="23040" windowHeight="9372"/>
  </bookViews>
  <sheets>
    <sheet name="Прил.1" sheetId="1" r:id="rId1"/>
  </sheets>
  <definedNames>
    <definedName name="_xlnm._FilterDatabase" localSheetId="0" hidden="1">Прил.1!$A$9:$G$616</definedName>
    <definedName name="APPT" localSheetId="0">Прил.1!$A$17</definedName>
    <definedName name="FIO" localSheetId="0">Прил.1!$F$17</definedName>
    <definedName name="LAST_CELL" localSheetId="0">Прил.1!#REF!</definedName>
    <definedName name="SIGN" localSheetId="0">Прил.1!$A$17:$H$18</definedName>
    <definedName name="_xlnm.Print_Titles" localSheetId="0">Прил.1!$9:$9</definedName>
    <definedName name="_xlnm.Print_Area" localSheetId="0">Прил.1!$A$1:$G$616</definedName>
  </definedNames>
  <calcPr calcId="152511"/>
</workbook>
</file>

<file path=xl/calcChain.xml><?xml version="1.0" encoding="utf-8"?>
<calcChain xmlns="http://schemas.openxmlformats.org/spreadsheetml/2006/main">
  <c r="F615" i="1" l="1"/>
  <c r="E615" i="1"/>
  <c r="F613" i="1"/>
  <c r="E613" i="1"/>
  <c r="G612" i="1"/>
  <c r="G603" i="1"/>
  <c r="G601" i="1"/>
  <c r="G599" i="1"/>
  <c r="G598" i="1"/>
  <c r="G597" i="1"/>
  <c r="G595" i="1"/>
  <c r="G594" i="1"/>
  <c r="G592" i="1"/>
  <c r="G591" i="1"/>
  <c r="G590" i="1"/>
  <c r="F589" i="1"/>
  <c r="E589" i="1"/>
  <c r="G584" i="1"/>
  <c r="G583" i="1"/>
  <c r="G582" i="1"/>
  <c r="G581" i="1"/>
  <c r="G579" i="1"/>
  <c r="G578" i="1"/>
  <c r="G577" i="1"/>
  <c r="G576" i="1"/>
  <c r="G575" i="1"/>
  <c r="G573" i="1"/>
  <c r="G568" i="1"/>
  <c r="F567" i="1"/>
  <c r="E567" i="1"/>
  <c r="F562" i="1"/>
  <c r="E562" i="1"/>
  <c r="F558" i="1"/>
  <c r="E558" i="1"/>
  <c r="G554" i="1"/>
  <c r="G553" i="1"/>
  <c r="G552" i="1"/>
  <c r="F547" i="1"/>
  <c r="E547" i="1"/>
  <c r="G540" i="1"/>
  <c r="F539" i="1"/>
  <c r="E539" i="1"/>
  <c r="G537" i="1"/>
  <c r="G536" i="1"/>
  <c r="G531" i="1"/>
  <c r="F530" i="1"/>
  <c r="E530" i="1"/>
  <c r="G527" i="1"/>
  <c r="G526" i="1"/>
  <c r="G522" i="1"/>
  <c r="F521" i="1"/>
  <c r="E521" i="1"/>
  <c r="G520" i="1"/>
  <c r="G516" i="1"/>
  <c r="G515" i="1"/>
  <c r="F514" i="1"/>
  <c r="E514" i="1"/>
  <c r="G513" i="1"/>
  <c r="G512" i="1"/>
  <c r="G509" i="1"/>
  <c r="F507" i="1"/>
  <c r="E507" i="1"/>
  <c r="G505" i="1"/>
  <c r="G504" i="1"/>
  <c r="G503" i="1"/>
  <c r="G498" i="1"/>
  <c r="G497" i="1"/>
  <c r="G496" i="1"/>
  <c r="G495" i="1"/>
  <c r="F493" i="1"/>
  <c r="E493" i="1"/>
  <c r="G491" i="1"/>
  <c r="G490" i="1"/>
  <c r="G489" i="1"/>
  <c r="G488" i="1"/>
  <c r="G485" i="1"/>
  <c r="G480" i="1"/>
  <c r="G479" i="1"/>
  <c r="G478" i="1"/>
  <c r="G477" i="1"/>
  <c r="G476" i="1"/>
  <c r="G475" i="1"/>
  <c r="G473" i="1"/>
  <c r="F472" i="1"/>
  <c r="E472" i="1"/>
  <c r="G471" i="1"/>
  <c r="G470" i="1"/>
  <c r="G469" i="1"/>
  <c r="F461" i="1"/>
  <c r="E461" i="1"/>
  <c r="G458" i="1"/>
  <c r="G457" i="1"/>
  <c r="G448" i="1"/>
  <c r="F446" i="1"/>
  <c r="E446" i="1"/>
  <c r="G444" i="1"/>
  <c r="F437" i="1"/>
  <c r="E437" i="1"/>
  <c r="G435" i="1"/>
  <c r="F424" i="1"/>
  <c r="E424" i="1"/>
  <c r="G422" i="1"/>
  <c r="G418" i="1"/>
  <c r="F413" i="1"/>
  <c r="E413" i="1"/>
  <c r="G411" i="1"/>
  <c r="G406" i="1"/>
  <c r="F403" i="1"/>
  <c r="E403" i="1"/>
  <c r="G401" i="1"/>
  <c r="G395" i="1"/>
  <c r="F392" i="1"/>
  <c r="E392" i="1"/>
  <c r="G390" i="1"/>
  <c r="G385" i="1"/>
  <c r="F381" i="1"/>
  <c r="E381" i="1"/>
  <c r="G376" i="1"/>
  <c r="G371" i="1"/>
  <c r="F367" i="1"/>
  <c r="E367" i="1"/>
  <c r="G364" i="1"/>
  <c r="G359" i="1"/>
  <c r="F354" i="1"/>
  <c r="E354" i="1"/>
  <c r="G352" i="1"/>
  <c r="G351" i="1"/>
  <c r="G346" i="1"/>
  <c r="G345" i="1"/>
  <c r="G344" i="1"/>
  <c r="G343" i="1"/>
  <c r="G342" i="1"/>
  <c r="G341" i="1"/>
  <c r="G340" i="1"/>
  <c r="G339" i="1"/>
  <c r="G338" i="1"/>
  <c r="G337" i="1"/>
  <c r="F332" i="1"/>
  <c r="E332" i="1"/>
  <c r="G330" i="1"/>
  <c r="G329" i="1"/>
  <c r="G328" i="1"/>
  <c r="G326" i="1"/>
  <c r="F321" i="1"/>
  <c r="E321" i="1"/>
  <c r="G319" i="1"/>
  <c r="G318" i="1"/>
  <c r="G316" i="1"/>
  <c r="G309" i="1"/>
  <c r="G306" i="1"/>
  <c r="F305" i="1"/>
  <c r="E305" i="1"/>
  <c r="G302" i="1"/>
  <c r="F300" i="1"/>
  <c r="E300" i="1"/>
  <c r="G299" i="1"/>
  <c r="G294" i="1"/>
  <c r="G293" i="1"/>
  <c r="F292" i="1"/>
  <c r="E292" i="1"/>
  <c r="G291" i="1"/>
  <c r="F284" i="1"/>
  <c r="E284" i="1"/>
  <c r="G273" i="1"/>
  <c r="G262" i="1"/>
  <c r="G254" i="1"/>
  <c r="G248" i="1"/>
  <c r="G245" i="1"/>
  <c r="G244" i="1"/>
  <c r="G241" i="1"/>
  <c r="G237" i="1"/>
  <c r="G232" i="1"/>
  <c r="G225" i="1"/>
  <c r="G218" i="1"/>
  <c r="G209" i="1"/>
  <c r="F208" i="1"/>
  <c r="E208" i="1"/>
  <c r="G205" i="1"/>
  <c r="G202" i="1"/>
  <c r="G197" i="1"/>
  <c r="G190" i="1"/>
  <c r="G187" i="1"/>
  <c r="F186" i="1"/>
  <c r="E186" i="1"/>
  <c r="F182" i="1"/>
  <c r="E182" i="1"/>
  <c r="F179" i="1"/>
  <c r="E179" i="1"/>
  <c r="F177" i="1"/>
  <c r="E177" i="1"/>
  <c r="F168" i="1"/>
  <c r="E168" i="1"/>
  <c r="F166" i="1"/>
  <c r="E166" i="1"/>
  <c r="F162" i="1"/>
  <c r="E162" i="1"/>
  <c r="F159" i="1"/>
  <c r="E159" i="1"/>
  <c r="F156" i="1"/>
  <c r="E156" i="1"/>
  <c r="F153" i="1"/>
  <c r="E153" i="1"/>
  <c r="F148" i="1"/>
  <c r="E148" i="1"/>
  <c r="F144" i="1"/>
  <c r="E144" i="1"/>
  <c r="F142" i="1"/>
  <c r="E142" i="1"/>
  <c r="F140" i="1"/>
  <c r="E140" i="1"/>
  <c r="F138" i="1"/>
  <c r="E138" i="1"/>
  <c r="F136" i="1"/>
  <c r="E136" i="1"/>
  <c r="G134" i="1"/>
  <c r="G133" i="1"/>
  <c r="F131" i="1"/>
  <c r="E131" i="1"/>
  <c r="F129" i="1"/>
  <c r="E129" i="1"/>
  <c r="G124" i="1"/>
  <c r="G119" i="1"/>
  <c r="G114" i="1"/>
  <c r="G110" i="1"/>
  <c r="G105" i="1"/>
  <c r="G101" i="1"/>
  <c r="G98" i="1"/>
  <c r="G94" i="1"/>
  <c r="G87" i="1"/>
  <c r="G82" i="1"/>
  <c r="G77" i="1"/>
  <c r="G73" i="1"/>
  <c r="G67" i="1"/>
  <c r="F66" i="1"/>
  <c r="E66" i="1"/>
  <c r="F64" i="1"/>
  <c r="E64" i="1"/>
  <c r="G63" i="1"/>
  <c r="G51" i="1"/>
  <c r="G50" i="1"/>
  <c r="G49" i="1"/>
  <c r="G47" i="1"/>
  <c r="G46" i="1"/>
  <c r="F44" i="1"/>
  <c r="E44" i="1"/>
  <c r="F42" i="1"/>
  <c r="E42" i="1"/>
  <c r="F40" i="1"/>
  <c r="E40" i="1"/>
  <c r="F38" i="1"/>
  <c r="E38" i="1"/>
  <c r="F36" i="1"/>
  <c r="E36" i="1"/>
  <c r="F34" i="1"/>
  <c r="E34" i="1"/>
  <c r="F32" i="1"/>
  <c r="E32" i="1"/>
  <c r="F30" i="1"/>
  <c r="E30" i="1"/>
  <c r="G27" i="1"/>
  <c r="G26" i="1"/>
  <c r="G25" i="1"/>
  <c r="F24" i="1"/>
  <c r="E24" i="1"/>
  <c r="G24" i="1" s="1"/>
  <c r="G22" i="1"/>
  <c r="F21" i="1"/>
  <c r="E21" i="1"/>
  <c r="F19" i="1"/>
  <c r="E19" i="1"/>
  <c r="G14" i="1"/>
  <c r="G12" i="1"/>
  <c r="G11" i="1"/>
  <c r="G64" i="1" l="1"/>
  <c r="G539" i="1"/>
  <c r="G129" i="1"/>
  <c r="G521" i="1"/>
  <c r="G613" i="1"/>
  <c r="G284" i="1"/>
  <c r="G300" i="1"/>
  <c r="G332" i="1"/>
  <c r="G446" i="1"/>
  <c r="G493" i="1"/>
  <c r="G547" i="1"/>
  <c r="E616" i="1"/>
  <c r="G589" i="1"/>
  <c r="G136" i="1"/>
  <c r="G437" i="1"/>
  <c r="G30" i="1"/>
  <c r="G292" i="1"/>
  <c r="G305" i="1"/>
  <c r="G530" i="1"/>
  <c r="F616" i="1"/>
  <c r="G461" i="1"/>
  <c r="G507" i="1"/>
  <c r="G558" i="1"/>
  <c r="G208" i="1"/>
  <c r="G321" i="1"/>
  <c r="G354" i="1"/>
  <c r="G367" i="1"/>
  <c r="G381" i="1"/>
  <c r="G392" i="1"/>
  <c r="G403" i="1"/>
  <c r="G413" i="1"/>
  <c r="G424" i="1"/>
  <c r="G472" i="1"/>
  <c r="G514" i="1"/>
  <c r="G19" i="1"/>
  <c r="G616" i="1" l="1"/>
</calcChain>
</file>

<file path=xl/sharedStrings.xml><?xml version="1.0" encoding="utf-8"?>
<sst xmlns="http://schemas.openxmlformats.org/spreadsheetml/2006/main" count="1770" uniqueCount="691">
  <si>
    <t>Наименование Гл. администратор</t>
  </si>
  <si>
    <t>Гл. администратор</t>
  </si>
  <si>
    <t>КВД</t>
  </si>
  <si>
    <t>Наименование КВД</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</si>
  <si>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</si>
  <si>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</si>
  <si>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</si>
  <si>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</si>
  <si>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</si>
  <si>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</si>
  <si>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</si>
  <si>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</si>
  <si>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</si>
  <si>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</si>
  <si>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</si>
  <si>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</si>
  <si>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10102010015000110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</si>
  <si>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</si>
  <si>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</si>
  <si>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</si>
  <si>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</si>
  <si>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</si>
  <si>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</si>
  <si>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</si>
  <si>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10102020014000110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</si>
  <si>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</si>
  <si>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</si>
  <si>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</si>
  <si>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</si>
  <si>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</si>
  <si>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10102030012200110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</si>
  <si>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(проценты по соответствующему платежу)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</si>
  <si>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</si>
  <si>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</si>
  <si>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10102030014000110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</si>
  <si>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</si>
  <si>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</si>
  <si>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</si>
  <si>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</si>
  <si>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(прочие поступления)</t>
  </si>
  <si>
    <t>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</si>
  <si>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</si>
  <si>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</si>
  <si>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</si>
  <si>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10102050015000110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</si>
  <si>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(уплата процентов, начисленных на суммы излишне взысканных (уплаченных) платежей, а также при нарушении сроков их возврата)</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</si>
  <si>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</si>
  <si>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</si>
  <si>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</si>
  <si>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</si>
  <si>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</si>
  <si>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</si>
  <si>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</si>
  <si>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</si>
  <si>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</si>
  <si>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</si>
  <si>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</si>
  <si>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</si>
  <si>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10502010022100110</t>
  </si>
  <si>
    <t>Единый налог на вмененный доход для отдельных видов деятельности (пени по соответствующему платежу)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</si>
  <si>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</si>
  <si>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</si>
  <si>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10502010024000110</t>
  </si>
  <si>
    <t>Единый налог на вмененный доход для отдельных видов деятельности (прочие поступления)</t>
  </si>
  <si>
    <t>10502020021000110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</si>
  <si>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</si>
  <si>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10502020022100110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</si>
  <si>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</si>
  <si>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10502020023000110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</si>
  <si>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</si>
  <si>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</si>
  <si>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</si>
  <si>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10503010012100110</t>
  </si>
  <si>
    <t>Единый сельскохозяйственный налог (пени по соответствующему платежу)</t>
  </si>
  <si>
    <t>10503010013000110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</si>
  <si>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</si>
  <si>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10503020012100110</t>
  </si>
  <si>
    <t>Единый сельскохозяйственный налог (за налоговые периоды, истекшие до 1 января 2011 года) (пени по соответствующему платежу)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</si>
  <si>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</si>
  <si>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</si>
  <si>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10504010022100110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</si>
  <si>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</si>
  <si>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10504010024000110</t>
  </si>
  <si>
    <t>Налог, взимаемый в связи с применением патентной системы налогообложения, зачисляемый в бюджеты городских округов (прочие поступления)</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</si>
  <si>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</si>
  <si>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</si>
  <si>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10601020042100110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</si>
  <si>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</si>
  <si>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10601020043000110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</si>
  <si>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</si>
  <si>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10601020044000110</t>
  </si>
  <si>
    <t>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</si>
  <si>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</si>
  <si>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</si>
  <si>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10604011022100110</t>
  </si>
  <si>
    <t>Транспортный налог с организаций (пени по соответствующему платежу)</t>
  </si>
  <si>
    <t>10604011022200110</t>
  </si>
  <si>
    <t>Транспортный налог с организаций (проценты по соответствующему платежу)</t>
  </si>
  <si>
    <t>10604011023000110</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</si>
  <si>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</si>
  <si>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10604011024000110</t>
  </si>
  <si>
    <t>Транспортный налог с организаций (прочие поступления)</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</si>
  <si>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</si>
  <si>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</si>
  <si>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10604012022100110</t>
  </si>
  <si>
    <t>Транспортный налог с физических лиц (пени по соответствующему платежу)</t>
  </si>
  <si>
    <t>10604012022200110</t>
  </si>
  <si>
    <t>Транспортный налог с физических лиц (проценты по соответствующему платежу)</t>
  </si>
  <si>
    <t>10604012024000110</t>
  </si>
  <si>
    <t>Транспортный налог с физических лиц (прочие поступления)</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</si>
  <si>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</si>
  <si>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</si>
  <si>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10606032042100110</t>
  </si>
  <si>
    <t>Земельный налог с организаций, обладающих земельным участком, расположенным в границах городских округов (пени по соответствующему платежу)</t>
  </si>
  <si>
    <t>10606032042200110</t>
  </si>
  <si>
    <t>Земельный налог с организаций, обладающих земельным участком, расположенным в границах городских округов (проценты по соответствующему платежу)</t>
  </si>
  <si>
    <t>10606032043000110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</si>
  <si>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</si>
  <si>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10606032044000110</t>
  </si>
  <si>
    <t>Земельный налог с организаций, обладающих земельным участком, расположенным в границах городских округов (прочие поступления)</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</si>
  <si>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</si>
  <si>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</si>
  <si>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</si>
  <si>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</si>
  <si>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10606042043000110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</si>
  <si>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</si>
  <si>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10606042044000110</t>
  </si>
  <si>
    <t>Земельный налог с физических лиц, обладающих земельным участком, расположенным в границах городских округов (прочие поступления)</t>
  </si>
  <si>
    <t>10802020011000110</t>
  </si>
  <si>
    <t>Государственная пошлина по делам, рассматриваемым конституционными (уставными) судами субъектов Российской Федерации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</si>
  <si>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</si>
  <si>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</si>
  <si>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10803010014000110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</si>
  <si>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</si>
  <si>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Министерство юстиции Российской Федерации</t>
  </si>
  <si>
    <t>318</t>
  </si>
  <si>
    <t>10807110010102110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</si>
  <si>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</si>
  <si>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</si>
  <si>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</si>
  <si>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</si>
  <si>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</si>
  <si>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</si>
  <si>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</si>
  <si>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</si>
  <si>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</si>
  <si>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департамент экономики и промышленной политики администрации города Перми</t>
  </si>
  <si>
    <t>951</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</si>
  <si>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</si>
  <si>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</si>
  <si>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Департамент дорог и благоустройства администрации города Перми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</si>
  <si>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</si>
  <si>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</si>
  <si>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</si>
  <si>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10904052041000110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</si>
  <si>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</si>
  <si>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</si>
  <si>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</si>
  <si>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</si>
  <si>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</si>
  <si>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</si>
  <si>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</si>
  <si>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</si>
  <si>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</si>
  <si>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</si>
  <si>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</si>
  <si>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</si>
  <si>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</si>
  <si>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</si>
  <si>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</si>
  <si>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</si>
  <si>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</si>
  <si>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Администрация города Перми</t>
  </si>
  <si>
    <t>975</t>
  </si>
  <si>
    <t>11105074040000120</t>
  </si>
  <si>
    <t>Доходы от сдачи в аренду имущества, составляющего казну городских округов (за исключением земельных участков)</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</si>
  <si>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</si>
  <si>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</si>
  <si>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</si>
  <si>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</si>
  <si>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</si>
  <si>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</si>
  <si>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</si>
  <si>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</si>
  <si>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</si>
  <si>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</si>
  <si>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</si>
  <si>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</si>
  <si>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капитального строительства администрации города Перми</t>
  </si>
  <si>
    <t>942</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</si>
  <si>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</si>
  <si>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</si>
  <si>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Департамент транспорта администрации города Перми</t>
  </si>
  <si>
    <t>945</t>
  </si>
  <si>
    <t>департамент социальной политики администрации города Перми</t>
  </si>
  <si>
    <t>955</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</si>
  <si>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</si>
  <si>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</si>
  <si>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Управление жилищных отношений администрации города Перми</t>
  </si>
  <si>
    <t>991</t>
  </si>
  <si>
    <t>Федеральная служба по надзору в сфере природопользования</t>
  </si>
  <si>
    <t>048</t>
  </si>
  <si>
    <t>11201010012100120</t>
  </si>
  <si>
    <t>Плата за выбросы загрязняющих веществ в атмосферный воздух стационарными объектами (пени по соответствующему платежу)</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</si>
  <si>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</si>
  <si>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</si>
  <si>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</si>
  <si>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</si>
  <si>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11201041012100120</t>
  </si>
  <si>
    <t>Плата за размещение отходов производства (пени по соответствующему платежу)</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</si>
  <si>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</si>
  <si>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</si>
  <si>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11201042012100120</t>
  </si>
  <si>
    <t>Плата за размещение твердых коммунальных отходов (пени по соответствующему платежу)</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</si>
  <si>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</si>
  <si>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</si>
  <si>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11201070016000120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</si>
  <si>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</si>
  <si>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Управление по экологии и природопользованию администрации города Перми</t>
  </si>
  <si>
    <t>915</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</si>
  <si>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</si>
  <si>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</si>
  <si>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</si>
  <si>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</si>
  <si>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</si>
  <si>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</si>
  <si>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</si>
  <si>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</si>
  <si>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11301994040020130</t>
  </si>
  <si>
    <t>Прочие доходы от оказания платных услуг (работ) получателями средств бюджетов городских округов (прочие доходы)</t>
  </si>
  <si>
    <t>Департамент общественной безопасности администрации города Перми</t>
  </si>
  <si>
    <t>964</t>
  </si>
  <si>
    <t>Администрация Орджоникидзевского района города Перми</t>
  </si>
  <si>
    <t>937</t>
  </si>
  <si>
    <t>11302064040000130</t>
  </si>
  <si>
    <t>Доходы, поступающие в порядке возмещения расходов, понесенных в связи с эксплуатацией имущества городских округов</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</si>
  <si>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</si>
  <si>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</si>
  <si>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</si>
  <si>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</si>
  <si>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</si>
  <si>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</si>
  <si>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11302994040030130</t>
  </si>
  <si>
    <t>Прочие доходы от компенсации затрат бюджетов городских округов (прочие доходы)</t>
  </si>
  <si>
    <t>Департамент финансов администрации города Перми</t>
  </si>
  <si>
    <t>902</t>
  </si>
  <si>
    <t>Управление записи актов гражданского состояния администрации города Перми</t>
  </si>
  <si>
    <t>910</t>
  </si>
  <si>
    <t>Департамент культуры и молодежной политики администрации города Перми</t>
  </si>
  <si>
    <t>924</t>
  </si>
  <si>
    <t>Администрация Ленинского района города Перми</t>
  </si>
  <si>
    <t>931</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</si>
  <si>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</si>
  <si>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</si>
  <si>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</si>
  <si>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</si>
  <si>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</si>
  <si>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</si>
  <si>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</si>
  <si>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</si>
  <si>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</si>
  <si>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</si>
  <si>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Контрольный департамент администрации города Перми</t>
  </si>
  <si>
    <t>950</t>
  </si>
  <si>
    <t>Комитет по физической культуре и спорту администрации города Перми</t>
  </si>
  <si>
    <t>976</t>
  </si>
  <si>
    <t>Контрольно-счетная палата города Перми</t>
  </si>
  <si>
    <t>977</t>
  </si>
  <si>
    <t>Пермская городская Дума</t>
  </si>
  <si>
    <t>985</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</si>
  <si>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</si>
  <si>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</si>
  <si>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</si>
  <si>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</si>
  <si>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</si>
  <si>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</si>
  <si>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</si>
  <si>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</si>
  <si>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</si>
  <si>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</si>
  <si>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</si>
  <si>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</si>
  <si>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</si>
  <si>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</si>
  <si>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</si>
  <si>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</si>
  <si>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Аппарат Правительства Пермского края</t>
  </si>
  <si>
    <t>875</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</si>
  <si>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</si>
  <si>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</si>
  <si>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Агентство по делам юстиции и мировых судей Пермского края</t>
  </si>
  <si>
    <t>886</t>
  </si>
  <si>
    <t>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</si>
  <si>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</si>
  <si>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</si>
  <si>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</si>
  <si>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11601053010053140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</si>
  <si>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незаконные действия по получению и (или) распространению информации, составляющей кредитную историю)</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</si>
  <si>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</si>
  <si>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</si>
  <si>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11601053010063140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</si>
  <si>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</si>
  <si>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11601053010271140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</si>
  <si>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государственных нормативных требований охраны труда, содержащихся в федеральных законах и иных нормативных правовых актах Российской Федерации)</t>
  </si>
  <si>
    <t>11601053010351140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</si>
  <si>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</si>
  <si>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</si>
  <si>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</si>
  <si>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</si>
  <si>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</si>
  <si>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</si>
  <si>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</si>
  <si>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</si>
  <si>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</si>
  <si>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11601063010017140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</si>
  <si>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</si>
  <si>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</si>
  <si>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</si>
  <si>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11601063010024140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</si>
  <si>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</si>
  <si>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</si>
  <si>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</si>
  <si>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</si>
  <si>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</si>
  <si>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</si>
  <si>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</si>
  <si>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</si>
  <si>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</si>
  <si>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11601073010006140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</si>
  <si>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занятие водного объекта или пользование им с нарушением установленных условий)</t>
  </si>
  <si>
    <t>11601073010012140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</si>
  <si>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авторских и смежных прав, изобретательских и патентных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</si>
  <si>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</si>
  <si>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</si>
  <si>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</si>
  <si>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</si>
  <si>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</si>
  <si>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</si>
  <si>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Государственная инспекция по охране объектов культурного наследия Пермского края</t>
  </si>
  <si>
    <t>826</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</si>
  <si>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</si>
  <si>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</si>
  <si>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</si>
  <si>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</si>
  <si>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</si>
  <si>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</si>
  <si>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11601083010028140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</si>
  <si>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</si>
  <si>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</si>
  <si>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</si>
  <si>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11601083010039140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</si>
  <si>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охраны и использования природных ресурсов на особо охраняемых природных территориях)</t>
  </si>
  <si>
    <t>11601083010281140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</si>
  <si>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</si>
  <si>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</si>
  <si>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</si>
  <si>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</si>
  <si>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</si>
  <si>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Инспекция государственного жилищного надзора Пермского края</t>
  </si>
  <si>
    <t>843</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</si>
  <si>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</si>
  <si>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</si>
  <si>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11601103010008140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</si>
  <si>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нарушение ветеринарно-санитарных правил перевозки, перегона или убоя животных либо правил заготовки, переработки, хранения или реализации продуктов животноводства))</t>
  </si>
  <si>
    <t>11601103019000140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</si>
  <si>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</si>
  <si>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</si>
  <si>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</si>
  <si>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11601113010021140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</si>
  <si>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</si>
  <si>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11601113019000140</t>
  </si>
  <si>
    <t>Административные штрафы, установленные Главой 11 КоАП РФ за административные правонарушения на транспорте, налагаемые мировыми судьями (иные штрафы)</t>
  </si>
  <si>
    <t>11601123010000140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</si>
  <si>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</si>
  <si>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</si>
  <si>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</si>
  <si>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11601133010005140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</si>
  <si>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правил охраны линий или сооружений связи)</t>
  </si>
  <si>
    <t>11601133019000140</t>
  </si>
  <si>
    <t>Административные штрафы, установленные Главой 13 КоАП РФ за административные правонарушения в области связи и информации, налагаемые мировыми судьями (иные штрафы)</t>
  </si>
  <si>
    <t>Министерство социального развития Пермского края</t>
  </si>
  <si>
    <t>855</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</si>
  <si>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</si>
  <si>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</si>
  <si>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</si>
  <si>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</si>
  <si>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11601143010005140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</si>
  <si>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</si>
  <si>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</si>
  <si>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</si>
  <si>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11601143010401140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</si>
  <si>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</si>
  <si>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Министерство промышленности и торговли Пермского края</t>
  </si>
  <si>
    <t>832</t>
  </si>
  <si>
    <t>11601143019000140</t>
  </si>
  <si>
    <t>Административные штрафы, установленные Главой 14 КоАП РФ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(иные штрафы)</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</si>
  <si>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</si>
  <si>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</si>
  <si>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</si>
  <si>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</si>
  <si>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</si>
  <si>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</si>
  <si>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</si>
  <si>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</si>
  <si>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</si>
  <si>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</si>
  <si>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</si>
  <si>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</si>
  <si>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11601163010000140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</si>
  <si>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</si>
  <si>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11601173010007140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</si>
  <si>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</si>
  <si>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</si>
  <si>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</si>
  <si>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11601173019000140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</si>
  <si>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</si>
  <si>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</si>
  <si>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</si>
  <si>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Государственная инспекция по экологии и природопользованию Пермского края</t>
  </si>
  <si>
    <t>815</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</si>
  <si>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</si>
  <si>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</si>
  <si>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природных ресурсов, лесного хозяйства и экологии Пермского края</t>
  </si>
  <si>
    <t>816</t>
  </si>
  <si>
    <t>Инспекция государственного строительного надзора Пермского края</t>
  </si>
  <si>
    <t>818</t>
  </si>
  <si>
    <t>Министерство образование и науки Пермского края</t>
  </si>
  <si>
    <t>830</t>
  </si>
  <si>
    <t>Региональная энергетическая комиссия Пермского края</t>
  </si>
  <si>
    <t>846</t>
  </si>
  <si>
    <t>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</si>
  <si>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</si>
  <si>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11601193010009140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</si>
  <si>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</si>
  <si>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</si>
  <si>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</si>
  <si>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</si>
  <si>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</si>
  <si>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11601193010020140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</si>
  <si>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</si>
  <si>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11601193010028140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</si>
  <si>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</si>
  <si>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</si>
  <si>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</si>
  <si>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11601193010401140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</si>
  <si>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</si>
  <si>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</si>
  <si>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</si>
  <si>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</si>
  <si>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</si>
  <si>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</si>
  <si>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</si>
  <si>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11601203010006140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</si>
  <si>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</si>
  <si>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11601203010007140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</si>
  <si>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</si>
  <si>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</si>
  <si>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</si>
  <si>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</si>
  <si>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</si>
  <si>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</si>
  <si>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</si>
  <si>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</si>
  <si>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</si>
  <si>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Министерство финансов Пермского края</t>
  </si>
  <si>
    <t>840</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</si>
  <si>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</si>
  <si>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</si>
  <si>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11601333010012140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</si>
  <si>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</si>
  <si>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11601333010015140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</si>
  <si>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13 КоАП РФ, за злоупотребление свободой массовой информации)</t>
  </si>
  <si>
    <t>11601333010016140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</si>
  <si>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</si>
  <si>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11601333010171140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</si>
  <si>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</si>
  <si>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</si>
  <si>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</si>
  <si>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</si>
  <si>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</si>
  <si>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</si>
  <si>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</si>
  <si>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</si>
  <si>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</si>
  <si>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</si>
  <si>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</si>
  <si>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</si>
  <si>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</si>
  <si>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</si>
  <si>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</si>
  <si>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</si>
  <si>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</si>
  <si>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</si>
  <si>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</si>
  <si>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</si>
  <si>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</si>
  <si>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</si>
  <si>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</si>
  <si>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</si>
  <si>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</si>
  <si>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</si>
  <si>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</si>
  <si>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</si>
  <si>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</si>
  <si>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</si>
  <si>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</si>
  <si>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</si>
  <si>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</si>
  <si>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</si>
  <si>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</si>
  <si>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</si>
  <si>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</si>
  <si>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Инспекция государственного технического надзора Пермского края</t>
  </si>
  <si>
    <t>844</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</si>
  <si>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</si>
  <si>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</si>
  <si>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Федеральное агентство по рыболовству</t>
  </si>
  <si>
    <t>076</t>
  </si>
  <si>
    <t>Федеральная служба по надзору в сфере транспорта</t>
  </si>
  <si>
    <t>106</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</si>
  <si>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</si>
  <si>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</si>
  <si>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</si>
  <si>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</si>
  <si>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таможенная служба</t>
  </si>
  <si>
    <t>153</t>
  </si>
  <si>
    <t>Федеральная служба государственной статистики</t>
  </si>
  <si>
    <t>157</t>
  </si>
  <si>
    <t>Федеральная служба по регулированию алкогольного рынка</t>
  </si>
  <si>
    <t>160</t>
  </si>
  <si>
    <t>Федеральная антимонопольная служба</t>
  </si>
  <si>
    <t>161</t>
  </si>
  <si>
    <t>Министерство Российской Федерации по делам гражданской обороны, чрезвычайным ситуациям и ликвидации последствий стихийных бедствий</t>
  </si>
  <si>
    <t>177</t>
  </si>
  <si>
    <t>Министерство внутренних дел Российской Федерации</t>
  </si>
  <si>
    <t>188</t>
  </si>
  <si>
    <t>Федеральная служба государственной регистрации, кадастра и картографии</t>
  </si>
  <si>
    <t>321</t>
  </si>
  <si>
    <t>Федеральная служба судебных приставов</t>
  </si>
  <si>
    <t>322</t>
  </si>
  <si>
    <t>Генеральная прокуратура Российской Федерации</t>
  </si>
  <si>
    <t>415</t>
  </si>
  <si>
    <t>Федеральная служба по экологическому, технологическому и атомному надзору</t>
  </si>
  <si>
    <t>498</t>
  </si>
  <si>
    <t>Центральный банк Российской Федерации</t>
  </si>
  <si>
    <t>999</t>
  </si>
  <si>
    <t>11610123011120140</t>
  </si>
  <si>
    <t>11610123011240140</t>
  </si>
  <si>
    <t>11610123011531140</t>
  </si>
  <si>
    <t>11610123011532140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</si>
  <si>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</si>
  <si>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</si>
  <si>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</si>
  <si>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11611030010000140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</si>
  <si>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</si>
  <si>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</si>
  <si>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</si>
  <si>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</si>
  <si>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</si>
  <si>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</si>
  <si>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</si>
  <si>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</si>
  <si>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</si>
  <si>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20216549040000150</t>
  </si>
  <si>
    <t>Дотации (гранты) бюджетам городских округов за достижение показателей деятельности органов местного самоуправления</t>
  </si>
  <si>
    <t>20219999040000150</t>
  </si>
  <si>
    <t>Прочие дотации бюджетам городских округов</t>
  </si>
  <si>
    <t>20220077040000150</t>
  </si>
  <si>
    <t>Субсидии бюджетам городских округов на софинансирование капитальных вложений в объекты муниципальной собственности</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</si>
  <si>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</si>
  <si>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</si>
  <si>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20225021040000150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</si>
  <si>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</si>
  <si>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20225081040000150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</si>
  <si>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</si>
  <si>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20225232040000150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</si>
  <si>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</si>
  <si>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20225253040000150</t>
  </si>
  <si>
    <t>Субсидии бюджетам городских округов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</si>
  <si>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20225497040000150</t>
  </si>
  <si>
    <t>Субсидии бюджетам городских округов на реализацию мероприятий по обеспечению жильем молодых семей</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</si>
  <si>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</si>
  <si>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</si>
  <si>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</si>
  <si>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Субсидии бюджетам городских округов на поддержку отрасли культуры</t>
  </si>
  <si>
    <t>20225555040000150</t>
  </si>
  <si>
    <t>Субсидии бюджетам городских округов на реализацию программ формирования современной городской среды</t>
  </si>
  <si>
    <t>20229999040000150</t>
  </si>
  <si>
    <t>Прочие субсидии бюджетам городских округов</t>
  </si>
  <si>
    <t>20230024040001150</t>
  </si>
  <si>
    <t>Субвенции бюджетам городских округов на выполнение передаваемых полномочий субъектов Российской Федерации (cубвенции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</si>
  <si>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</si>
  <si>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</si>
  <si>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</si>
  <si>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</si>
  <si>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</si>
  <si>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</si>
  <si>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</si>
  <si>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</si>
  <si>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</si>
  <si>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</si>
  <si>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</si>
  <si>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</si>
  <si>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</si>
  <si>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</si>
  <si>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</si>
  <si>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</si>
  <si>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</si>
  <si>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</si>
  <si>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20230024040031150</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</si>
  <si>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</si>
  <si>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</si>
  <si>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</si>
  <si>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</si>
  <si>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</si>
  <si>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</si>
  <si>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</si>
  <si>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</si>
  <si>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</si>
  <si>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</si>
  <si>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</si>
  <si>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</si>
  <si>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</si>
  <si>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</si>
  <si>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</si>
  <si>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</si>
  <si>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</si>
  <si>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</si>
  <si>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</si>
  <si>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</si>
  <si>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</si>
  <si>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</si>
  <si>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</si>
  <si>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</si>
  <si>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20235930040000150</t>
  </si>
  <si>
    <t>Субвенции бюджетам городских округов на государственную регистрацию актов гражданского состояния</t>
  </si>
  <si>
    <t>20239999040000150</t>
  </si>
  <si>
    <t>Прочие субвенции бюджетам городских округов</t>
  </si>
  <si>
    <t>20245303040000150</t>
  </si>
  <si>
    <t>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</si>
  <si>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</si>
  <si>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</si>
  <si>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20245454040000150</t>
  </si>
  <si>
    <t>Межбюджетные трансферты, передаваемые бюджетам городских округов на создание модельных муниципальных библиотек</t>
  </si>
  <si>
    <t>20249001040000150</t>
  </si>
  <si>
    <t>Межбюджетные трансферты, передаваемые бюджетам городских округов, за счет средств резервного фонда Правительства Российской Федерации</t>
  </si>
  <si>
    <t>20249999040000150</t>
  </si>
  <si>
    <t>Прочие межбюджетные трансферты, передаваемые бюджетам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</si>
  <si>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</si>
  <si>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</si>
  <si>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20704050040000150</t>
  </si>
  <si>
    <t>Прочие безвозмездные поступления в бюджеты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</si>
  <si>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</si>
  <si>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</si>
  <si>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</si>
  <si>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</si>
  <si>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21804030040000150</t>
  </si>
  <si>
    <t>Доходы бюджетов городских округов от возврата иными организациями остатков субсидий прошлых лет</t>
  </si>
  <si>
    <t>21925228040000150</t>
  </si>
  <si>
    <t>Возврат остатков субсидий на оснащение объектов спортивной инфраструктуры спортивно-технологическим оборудованием из бюджетов городских округов</t>
  </si>
  <si>
    <t>21925229040000150</t>
  </si>
  <si>
    <t>Возврат остатков субсидий на приобретение спортивного оборудования и инвентаря для приведения организаций спортивной подготовки в нормативное состояние из бюджетов городских округов</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</si>
  <si>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</si>
  <si>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</si>
  <si>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</si>
  <si>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</si>
  <si>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</si>
  <si>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</si>
  <si>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</si>
  <si>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</si>
  <si>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</si>
  <si>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</si>
  <si>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21935930040000150</t>
  </si>
  <si>
    <t>Возврат остатков субвенций на государственную регистрацию актов гражданского состояния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</si>
  <si>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</si>
  <si>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</si>
  <si>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 исполнения</t>
  </si>
  <si>
    <t>к решению Пермской городской Думы</t>
  </si>
  <si>
    <t>Отчет</t>
  </si>
  <si>
    <t>тыс. руб.</t>
  </si>
  <si>
    <t>Итого по главному администратору</t>
  </si>
  <si>
    <t>Итого доходов</t>
  </si>
  <si>
    <t xml:space="preserve">об исполнении доходов бюджета города Перми по кодам классификации доходов бюджетов </t>
  </si>
  <si>
    <t>за 2020 год</t>
  </si>
  <si>
    <t>Приложение 1</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</si>
  <si>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</si>
  <si>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</si>
  <si>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</si>
  <si>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 xml:space="preserve">Исполнено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</si>
  <si>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</si>
  <si>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Утвержденный план по решению ПГД от 17.12.2019 № 303 (в ред. от 15.12.2020)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</si>
</sst>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000"/>
    <numFmt numFmtId="166" formatCode="?"/>
    <numFmt numFmtId="167" formatCode="0.0%"/>
    <numFmt numFmtId="168" formatCode="#,##0.0"/>
    <numFmt numFmtId="169" formatCode="_-* #,##0.000\ _₽_-;\-* #,##0.000\ _₽_-;_-* &quot;-&quot;???\ _₽_-;_-@_-"/>
  </numFmts>
  <fonts count="5" x14ac:knownFonts="1">
    <font>
      <sz val="10"/>
      <name val="Arial"/>
    </font>
    <font>
      <sz val="10"/>
      <name val="Arial"/>
      <family val="2"/>
      <charset val="204"/>
    </font>
    <font>
      <sz val="10"/>
      <name val="Times New Roman"/>
      <family val="1"/>
      <charset val="204"/>
    </font>
    <font>
      <sz val="12"/>
      <name val="Times New Roman"/>
      <family val="1"/>
      <charset val="204"/>
    </font>
    <font>
      <sz val="10"/>
      <name val="Arial"/>
      <family val="2"/>
      <charset val="204"/>
    </font>
  </fonts>
  <fills count="3">
    <fill>
      <patternFill patternType="none"/>
    </fill>
    <fill>
      <patternFill patternType="gray125"/>
    </fill>
    <fill>
      <patternFill patternType="solid">
        <fgColor theme="5"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0" fontId="2" fillId="0" borderId="0" xfId="0" applyFont="1"/>
    <xf numFmtId="0" fontId="2" fillId="0" borderId="0" xfId="0" applyFont="1" applyBorder="1" applyAlignment="1" applyProtection="1"/>
    <xf numFmtId="0" fontId="2" fillId="0" borderId="0" xfId="0" applyFont="1" applyBorder="1" applyAlignment="1" applyProtection="1">
      <alignment vertical="top"/>
    </xf>
    <xf numFmtId="0" fontId="2" fillId="0" borderId="0" xfId="0" applyFont="1" applyBorder="1" applyAlignment="1" applyProtection="1">
      <alignment vertical="top" wrapText="1"/>
    </xf>
    <xf numFmtId="0" fontId="2" fillId="0" borderId="0" xfId="0" applyFont="1" applyAlignment="1">
      <alignment vertical="top"/>
    </xf>
    <xf numFmtId="168" fontId="2" fillId="0" borderId="0" xfId="0" applyNumberFormat="1" applyFont="1" applyFill="1" applyAlignment="1">
      <alignment horizontal="left" vertical="center"/>
    </xf>
    <xf numFmtId="49" fontId="2" fillId="0" borderId="1" xfId="0" applyNumberFormat="1" applyFont="1" applyBorder="1" applyAlignment="1" applyProtection="1">
      <alignment horizontal="left" vertical="top" wrapText="1"/>
    </xf>
    <xf numFmtId="49" fontId="2" fillId="0" borderId="1" xfId="0" applyNumberFormat="1" applyFont="1" applyBorder="1" applyAlignment="1" applyProtection="1">
      <alignment horizontal="center" vertical="center" wrapText="1"/>
    </xf>
    <xf numFmtId="165" fontId="2" fillId="0" borderId="1" xfId="0" applyNumberFormat="1" applyFont="1" applyBorder="1" applyAlignment="1" applyProtection="1">
      <alignment horizontal="right" vertical="center" wrapText="1"/>
    </xf>
    <xf numFmtId="166" fontId="2" fillId="0" borderId="1" xfId="0" applyNumberFormat="1" applyFont="1" applyBorder="1" applyAlignment="1" applyProtection="1">
      <alignment horizontal="left" vertical="top" wrapText="1"/>
    </xf>
    <xf numFmtId="49" fontId="2" fillId="0" borderId="1" xfId="0" applyNumberFormat="1" applyFont="1" applyBorder="1" applyAlignment="1" applyProtection="1">
      <alignment horizontal="center" vertical="top" wrapText="1"/>
    </xf>
    <xf numFmtId="164" fontId="2" fillId="0" borderId="0" xfId="1" applyFont="1"/>
    <xf numFmtId="169" fontId="2" fillId="0" borderId="0" xfId="0" applyNumberFormat="1" applyFont="1"/>
    <xf numFmtId="0" fontId="2" fillId="0" borderId="0" xfId="0" applyFont="1" applyBorder="1" applyAlignment="1" applyProtection="1">
      <alignment vertical="center" wrapText="1"/>
    </xf>
    <xf numFmtId="0" fontId="2" fillId="0" borderId="0" xfId="0" applyFont="1" applyAlignment="1">
      <alignment vertical="center"/>
    </xf>
    <xf numFmtId="0" fontId="2" fillId="0" borderId="0" xfId="0" applyFont="1" applyFill="1" applyAlignment="1">
      <alignment horizontal="right" vertical="center"/>
    </xf>
    <xf numFmtId="167" fontId="2" fillId="0" borderId="1" xfId="2" applyNumberFormat="1" applyFont="1" applyBorder="1" applyAlignment="1">
      <alignment vertical="center"/>
    </xf>
    <xf numFmtId="0" fontId="2" fillId="0" borderId="0" xfId="0" applyFont="1" applyBorder="1" applyAlignment="1" applyProtection="1">
      <alignment wrapText="1"/>
    </xf>
    <xf numFmtId="0" fontId="2" fillId="0" borderId="0" xfId="0" applyFont="1" applyBorder="1" applyAlignment="1" applyProtection="1">
      <alignment horizontal="left" vertical="top"/>
    </xf>
    <xf numFmtId="0" fontId="2" fillId="0" borderId="0" xfId="0" applyFont="1" applyBorder="1" applyAlignment="1" applyProtection="1">
      <alignment horizontal="center"/>
    </xf>
    <xf numFmtId="0" fontId="2" fillId="0" borderId="0" xfId="0" applyFont="1" applyBorder="1" applyAlignment="1" applyProtection="1">
      <alignment horizontal="center" vertical="top"/>
    </xf>
    <xf numFmtId="0" fontId="2" fillId="0" borderId="0" xfId="0" applyFont="1" applyBorder="1" applyAlignment="1" applyProtection="1">
      <alignment horizontal="center" vertical="center"/>
    </xf>
    <xf numFmtId="49" fontId="2" fillId="0" borderId="1" xfId="0" applyNumberFormat="1" applyFont="1" applyFill="1" applyBorder="1" applyAlignment="1" applyProtection="1">
      <alignment horizontal="center" vertical="center" wrapText="1"/>
    </xf>
    <xf numFmtId="0" fontId="4" fillId="0" borderId="0" xfId="0" applyFont="1" applyFill="1" applyAlignment="1">
      <alignment horizontal="left" vertical="center"/>
    </xf>
    <xf numFmtId="168" fontId="2" fillId="0" borderId="0" xfId="0" applyNumberFormat="1" applyFont="1" applyFill="1" applyAlignment="1">
      <alignment horizontal="left" vertical="center"/>
    </xf>
    <xf numFmtId="0" fontId="3" fillId="0" borderId="0" xfId="0" applyFont="1" applyFill="1" applyAlignment="1">
      <alignment horizontal="center" wrapText="1"/>
    </xf>
    <xf numFmtId="0" fontId="3" fillId="2" borderId="0" xfId="0" applyFont="1" applyFill="1" applyAlignment="1">
      <alignment horizontal="center" wrapText="1"/>
    </xf>
    <xf numFmtId="49" fontId="2" fillId="0" borderId="1" xfId="0" applyNumberFormat="1" applyFont="1" applyFill="1" applyBorder="1" applyAlignment="1" applyProtection="1">
      <alignment horizontal="left" vertical="top"/>
    </xf>
    <xf numFmtId="49" fontId="2" fillId="0" borderId="2" xfId="0" applyNumberFormat="1" applyFont="1" applyBorder="1" applyAlignment="1" applyProtection="1">
      <alignment horizontal="center" vertical="top" wrapText="1"/>
    </xf>
    <xf numFmtId="49" fontId="2" fillId="0" borderId="3" xfId="0" applyNumberFormat="1" applyFont="1" applyBorder="1" applyAlignment="1" applyProtection="1">
      <alignment horizontal="center" vertical="top" wrapText="1"/>
    </xf>
    <xf numFmtId="49" fontId="2" fillId="0" borderId="4" xfId="0" applyNumberFormat="1" applyFont="1" applyBorder="1" applyAlignment="1" applyProtection="1">
      <alignment horizontal="center" vertical="top" wrapText="1"/>
    </xf>
  </cellXfs>
  <cellStyles count="3">
    <cellStyle name="Обычный" xfId="0" builtinId="0"/>
    <cellStyle name="Процентный" xfId="2" builtinId="5"/>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J619"/>
  <sheetViews>
    <sheetView showGridLines="0" tabSelected="1" zoomScaleNormal="100" workbookViewId="0">
      <selection activeCell="E11" sqref="E11"/>
    </sheetView>
  </sheetViews>
  <sheetFormatPr defaultColWidth="9.109375" defaultRowHeight="13.2" x14ac:dyDescent="0.25"/>
  <cols>
    <col min="1" max="1" width="22.33203125" style="5" customWidth="1"/>
    <col min="2" max="2" width="6.6640625" style="1" customWidth="1"/>
    <col min="3" max="3" width="18.88671875" style="1" customWidth="1"/>
    <col min="4" max="4" width="46.33203125" style="5" customWidth="1"/>
    <col min="5" max="5" width="21.109375" style="1" customWidth="1"/>
    <col min="6" max="6" width="17.88671875" style="1" customWidth="1"/>
    <col min="7" max="7" width="14.5546875" style="15" customWidth="1"/>
    <col min="8" max="10" width="9.109375" style="1" customWidth="1"/>
    <col min="11" max="16384" width="9.109375" style="1"/>
  </cols>
  <sheetData>
    <row r="1" spans="1:10" x14ac:dyDescent="0.25">
      <c r="A1" s="19"/>
      <c r="B1" s="20"/>
      <c r="C1" s="20"/>
      <c r="D1" s="21"/>
      <c r="E1" s="6"/>
      <c r="F1" s="25" t="s">
        <v>684</v>
      </c>
      <c r="G1" s="25"/>
      <c r="H1" s="20"/>
      <c r="I1" s="20"/>
      <c r="J1" s="20"/>
    </row>
    <row r="2" spans="1:10" x14ac:dyDescent="0.25">
      <c r="A2" s="19"/>
      <c r="B2" s="20"/>
      <c r="C2" s="20"/>
      <c r="D2" s="21"/>
      <c r="E2" s="6"/>
      <c r="F2" s="6" t="s">
        <v>677</v>
      </c>
      <c r="G2" s="24"/>
      <c r="H2" s="20"/>
      <c r="I2" s="20"/>
      <c r="J2" s="20"/>
    </row>
    <row r="3" spans="1:10" x14ac:dyDescent="0.25">
      <c r="A3" s="19"/>
      <c r="B3" s="20"/>
      <c r="C3" s="20"/>
      <c r="D3" s="21"/>
      <c r="E3" s="20"/>
      <c r="F3" s="20"/>
      <c r="G3" s="22"/>
      <c r="H3" s="20"/>
      <c r="I3" s="20"/>
      <c r="J3" s="20"/>
    </row>
    <row r="4" spans="1:10" x14ac:dyDescent="0.25">
      <c r="A4" s="4"/>
      <c r="B4" s="18"/>
      <c r="C4" s="18"/>
      <c r="D4" s="4"/>
      <c r="E4" s="18"/>
      <c r="F4" s="18"/>
      <c r="G4" s="14"/>
      <c r="H4" s="18"/>
      <c r="I4" s="18"/>
      <c r="J4" s="18"/>
    </row>
    <row r="5" spans="1:10" ht="15.6" x14ac:dyDescent="0.3">
      <c r="A5" s="26" t="s">
        <v>678</v>
      </c>
      <c r="B5" s="26"/>
      <c r="C5" s="26"/>
      <c r="D5" s="26"/>
      <c r="E5" s="26"/>
      <c r="F5" s="27"/>
      <c r="G5" s="26"/>
    </row>
    <row r="6" spans="1:10" ht="15.6" x14ac:dyDescent="0.3">
      <c r="A6" s="26" t="s">
        <v>682</v>
      </c>
      <c r="B6" s="26"/>
      <c r="C6" s="26"/>
      <c r="D6" s="26"/>
      <c r="E6" s="26"/>
      <c r="F6" s="27"/>
      <c r="G6" s="26"/>
    </row>
    <row r="7" spans="1:10" ht="15.6" x14ac:dyDescent="0.3">
      <c r="A7" s="26" t="s">
        <v>683</v>
      </c>
      <c r="B7" s="26"/>
      <c r="C7" s="26"/>
      <c r="D7" s="26"/>
      <c r="E7" s="26"/>
      <c r="F7" s="26"/>
      <c r="G7" s="26"/>
    </row>
    <row r="8" spans="1:10" x14ac:dyDescent="0.25">
      <c r="A8" s="3"/>
      <c r="B8" s="2"/>
      <c r="C8" s="2"/>
      <c r="D8" s="3"/>
      <c r="E8" s="2"/>
      <c r="F8" s="2"/>
      <c r="G8" s="16" t="s">
        <v>679</v>
      </c>
      <c r="H8" s="2"/>
      <c r="I8" s="2"/>
      <c r="J8" s="2"/>
    </row>
    <row r="9" spans="1:10" ht="54.75" customHeight="1" x14ac:dyDescent="0.25">
      <c r="A9" s="23" t="s">
        <v>0</v>
      </c>
      <c r="B9" s="23" t="s">
        <v>1</v>
      </c>
      <c r="C9" s="23" t="s">
        <v>2</v>
      </c>
      <c r="D9" s="23" t="s">
        <v>3</v>
      </c>
      <c r="E9" s="23" t="s">
        <v>690</v>
      </c>
      <c r="F9" s="23" t="s">
        <v>688</v>
      </c>
      <c r="G9" s="23" t="s">
        <v>676</v>
      </c>
    </row>
    <row r="10" spans="1:10" ht="39.6" x14ac:dyDescent="0.25">
      <c r="A10" s="29" t="s">
        <v>200</v>
      </c>
      <c r="B10" s="8" t="s">
        <v>201</v>
      </c>
      <c r="C10" s="8" t="s">
        <v>202</v>
      </c>
      <c r="D10" s="7" t="s">
        <v>203</v>
      </c>
      <c r="E10" s="9">
        <v>0</v>
      </c>
      <c r="F10" s="9">
        <v>5.5E-2</v>
      </c>
      <c r="G10" s="17"/>
    </row>
    <row r="11" spans="1:10" ht="66" x14ac:dyDescent="0.25">
      <c r="A11" s="30"/>
      <c r="B11" s="8" t="s">
        <v>201</v>
      </c>
      <c r="C11" s="8" t="s">
        <v>204</v>
      </c>
      <c r="D11" s="7" t="s">
        <v>205</v>
      </c>
      <c r="E11" s="9">
        <v>2500</v>
      </c>
      <c r="F11" s="9">
        <v>1226.625</v>
      </c>
      <c r="G11" s="17">
        <f>F11/E11</f>
        <v>0.49064999999999998</v>
      </c>
    </row>
    <row r="12" spans="1:10" ht="52.8" x14ac:dyDescent="0.25">
      <c r="A12" s="30"/>
      <c r="B12" s="8" t="s">
        <v>201</v>
      </c>
      <c r="C12" s="8" t="s">
        <v>206</v>
      </c>
      <c r="D12" s="7" t="s">
        <v>207</v>
      </c>
      <c r="E12" s="9">
        <v>3900</v>
      </c>
      <c r="F12" s="9">
        <v>1547.1220000000001</v>
      </c>
      <c r="G12" s="17">
        <f>F12/E12</f>
        <v>0.39669794871794872</v>
      </c>
    </row>
    <row r="13" spans="1:10" ht="26.4" x14ac:dyDescent="0.25">
      <c r="A13" s="30"/>
      <c r="B13" s="8" t="s">
        <v>201</v>
      </c>
      <c r="C13" s="8" t="s">
        <v>208</v>
      </c>
      <c r="D13" s="7" t="s">
        <v>209</v>
      </c>
      <c r="E13" s="9">
        <v>0</v>
      </c>
      <c r="F13" s="9">
        <v>13.108000000000001</v>
      </c>
      <c r="G13" s="17"/>
    </row>
    <row r="14" spans="1:10" ht="52.8" x14ac:dyDescent="0.25">
      <c r="A14" s="30"/>
      <c r="B14" s="8" t="s">
        <v>201</v>
      </c>
      <c r="C14" s="8" t="s">
        <v>210</v>
      </c>
      <c r="D14" s="7" t="s">
        <v>211</v>
      </c>
      <c r="E14" s="9">
        <v>680</v>
      </c>
      <c r="F14" s="9">
        <v>401.12700000000001</v>
      </c>
      <c r="G14" s="17">
        <f>F14/E14</f>
        <v>0.58989264705882349</v>
      </c>
    </row>
    <row r="15" spans="1:10" ht="26.4" x14ac:dyDescent="0.25">
      <c r="A15" s="30"/>
      <c r="B15" s="8" t="s">
        <v>201</v>
      </c>
      <c r="C15" s="8" t="s">
        <v>212</v>
      </c>
      <c r="D15" s="7" t="s">
        <v>213</v>
      </c>
      <c r="E15" s="9">
        <v>0</v>
      </c>
      <c r="F15" s="9">
        <v>3.7490000000000001</v>
      </c>
      <c r="G15" s="17"/>
    </row>
    <row r="16" spans="1:10" ht="52.8" x14ac:dyDescent="0.25">
      <c r="A16" s="30"/>
      <c r="B16" s="8" t="s">
        <v>201</v>
      </c>
      <c r="C16" s="8" t="s">
        <v>214</v>
      </c>
      <c r="D16" s="7" t="s">
        <v>215</v>
      </c>
      <c r="E16" s="9">
        <v>0</v>
      </c>
      <c r="F16" s="9">
        <v>26.155999999999999</v>
      </c>
      <c r="G16" s="17"/>
    </row>
    <row r="17" spans="1:7" ht="79.2" x14ac:dyDescent="0.25">
      <c r="A17" s="30"/>
      <c r="B17" s="8" t="s">
        <v>201</v>
      </c>
      <c r="C17" s="8" t="s">
        <v>216</v>
      </c>
      <c r="D17" s="10" t="s">
        <v>217</v>
      </c>
      <c r="E17" s="9">
        <v>0</v>
      </c>
      <c r="F17" s="9">
        <v>-2.5289999999999999</v>
      </c>
      <c r="G17" s="17"/>
    </row>
    <row r="18" spans="1:7" ht="145.19999999999999" x14ac:dyDescent="0.25">
      <c r="A18" s="31"/>
      <c r="B18" s="8" t="s">
        <v>201</v>
      </c>
      <c r="C18" s="8" t="s">
        <v>514</v>
      </c>
      <c r="D18" s="10" t="s">
        <v>515</v>
      </c>
      <c r="E18" s="9">
        <v>0</v>
      </c>
      <c r="F18" s="9">
        <v>2801.47</v>
      </c>
      <c r="G18" s="17"/>
    </row>
    <row r="19" spans="1:7" x14ac:dyDescent="0.25">
      <c r="A19" s="28" t="s">
        <v>680</v>
      </c>
      <c r="B19" s="28"/>
      <c r="C19" s="28"/>
      <c r="D19" s="28"/>
      <c r="E19" s="9">
        <f>SUM(E10:E18)</f>
        <v>7080</v>
      </c>
      <c r="F19" s="9">
        <f>SUM(F10:F18)</f>
        <v>6016.8829999999998</v>
      </c>
      <c r="G19" s="17">
        <f>F19/E19</f>
        <v>0.8498422316384181</v>
      </c>
    </row>
    <row r="20" spans="1:7" ht="145.19999999999999" x14ac:dyDescent="0.25">
      <c r="A20" s="11" t="s">
        <v>516</v>
      </c>
      <c r="B20" s="8" t="s">
        <v>517</v>
      </c>
      <c r="C20" s="8" t="s">
        <v>514</v>
      </c>
      <c r="D20" s="10" t="s">
        <v>515</v>
      </c>
      <c r="E20" s="9">
        <v>0</v>
      </c>
      <c r="F20" s="9">
        <v>240.36099999999999</v>
      </c>
      <c r="G20" s="17"/>
    </row>
    <row r="21" spans="1:7" x14ac:dyDescent="0.25">
      <c r="A21" s="28" t="s">
        <v>680</v>
      </c>
      <c r="B21" s="28"/>
      <c r="C21" s="28"/>
      <c r="D21" s="28"/>
      <c r="E21" s="9">
        <f>SUM(E20)</f>
        <v>0</v>
      </c>
      <c r="F21" s="9">
        <f>SUM(F20)</f>
        <v>240.36099999999999</v>
      </c>
      <c r="G21" s="17"/>
    </row>
    <row r="22" spans="1:7" ht="145.19999999999999" x14ac:dyDescent="0.25">
      <c r="A22" s="29" t="s">
        <v>142</v>
      </c>
      <c r="B22" s="8" t="s">
        <v>143</v>
      </c>
      <c r="C22" s="8" t="s">
        <v>144</v>
      </c>
      <c r="D22" s="10" t="s">
        <v>145</v>
      </c>
      <c r="E22" s="9">
        <v>132.80000000000001</v>
      </c>
      <c r="F22" s="9">
        <v>163.6</v>
      </c>
      <c r="G22" s="17">
        <f>F22/E22</f>
        <v>1.2319277108433733</v>
      </c>
    </row>
    <row r="23" spans="1:7" ht="145.19999999999999" x14ac:dyDescent="0.25">
      <c r="A23" s="31"/>
      <c r="B23" s="8" t="s">
        <v>143</v>
      </c>
      <c r="C23" s="8" t="s">
        <v>514</v>
      </c>
      <c r="D23" s="10" t="s">
        <v>515</v>
      </c>
      <c r="E23" s="9">
        <v>0</v>
      </c>
      <c r="F23" s="9">
        <v>1422.829</v>
      </c>
      <c r="G23" s="17"/>
    </row>
    <row r="24" spans="1:7" x14ac:dyDescent="0.25">
      <c r="A24" s="28" t="s">
        <v>680</v>
      </c>
      <c r="B24" s="28"/>
      <c r="C24" s="28"/>
      <c r="D24" s="28"/>
      <c r="E24" s="9">
        <f>SUM(E22:E23)</f>
        <v>132.80000000000001</v>
      </c>
      <c r="F24" s="9">
        <f>SUM(F22:F23)</f>
        <v>1586.4289999999999</v>
      </c>
      <c r="G24" s="17">
        <f>F24/E24</f>
        <v>11.946001506024094</v>
      </c>
    </row>
    <row r="25" spans="1:7" ht="118.8" x14ac:dyDescent="0.25">
      <c r="A25" s="29" t="s">
        <v>46</v>
      </c>
      <c r="B25" s="8" t="s">
        <v>47</v>
      </c>
      <c r="C25" s="8" t="s">
        <v>48</v>
      </c>
      <c r="D25" s="10" t="s">
        <v>49</v>
      </c>
      <c r="E25" s="9">
        <v>22186.5</v>
      </c>
      <c r="F25" s="9">
        <v>24654.62</v>
      </c>
      <c r="G25" s="17">
        <f>F25/E25</f>
        <v>1.1112442250918351</v>
      </c>
    </row>
    <row r="26" spans="1:7" ht="132" x14ac:dyDescent="0.25">
      <c r="A26" s="30"/>
      <c r="B26" s="8" t="s">
        <v>47</v>
      </c>
      <c r="C26" s="8" t="s">
        <v>50</v>
      </c>
      <c r="D26" s="10" t="s">
        <v>51</v>
      </c>
      <c r="E26" s="9">
        <v>188.5</v>
      </c>
      <c r="F26" s="9">
        <v>176.34800000000001</v>
      </c>
      <c r="G26" s="17">
        <f>F26/E26</f>
        <v>0.93553315649867386</v>
      </c>
    </row>
    <row r="27" spans="1:7" ht="118.8" x14ac:dyDescent="0.25">
      <c r="A27" s="30"/>
      <c r="B27" s="8" t="s">
        <v>47</v>
      </c>
      <c r="C27" s="8" t="s">
        <v>52</v>
      </c>
      <c r="D27" s="10" t="s">
        <v>53</v>
      </c>
      <c r="E27" s="9">
        <v>30209.9</v>
      </c>
      <c r="F27" s="9">
        <v>33167.391000000003</v>
      </c>
      <c r="G27" s="17">
        <f>F27/E27</f>
        <v>1.0978980731482064</v>
      </c>
    </row>
    <row r="28" spans="1:7" ht="118.8" x14ac:dyDescent="0.25">
      <c r="A28" s="30"/>
      <c r="B28" s="8" t="s">
        <v>47</v>
      </c>
      <c r="C28" s="8" t="s">
        <v>54</v>
      </c>
      <c r="D28" s="10" t="s">
        <v>55</v>
      </c>
      <c r="E28" s="9">
        <v>0</v>
      </c>
      <c r="F28" s="9">
        <v>-4545.1890000000003</v>
      </c>
      <c r="G28" s="17"/>
    </row>
    <row r="29" spans="1:7" ht="145.19999999999999" x14ac:dyDescent="0.25">
      <c r="A29" s="31"/>
      <c r="B29" s="8" t="s">
        <v>47</v>
      </c>
      <c r="C29" s="8" t="s">
        <v>514</v>
      </c>
      <c r="D29" s="10" t="s">
        <v>515</v>
      </c>
      <c r="E29" s="9">
        <v>0</v>
      </c>
      <c r="F29" s="9">
        <v>3.9E-2</v>
      </c>
      <c r="G29" s="17"/>
    </row>
    <row r="30" spans="1:7" x14ac:dyDescent="0.25">
      <c r="A30" s="28" t="s">
        <v>680</v>
      </c>
      <c r="B30" s="28"/>
      <c r="C30" s="28"/>
      <c r="D30" s="28"/>
      <c r="E30" s="9">
        <f>SUM(E25:E29)</f>
        <v>52584.9</v>
      </c>
      <c r="F30" s="9">
        <f>SUM(F25:F29)</f>
        <v>53453.209000000003</v>
      </c>
      <c r="G30" s="17">
        <f>F30/E30</f>
        <v>1.0165125159503965</v>
      </c>
    </row>
    <row r="31" spans="1:7" ht="145.19999999999999" x14ac:dyDescent="0.25">
      <c r="A31" s="11" t="s">
        <v>518</v>
      </c>
      <c r="B31" s="8" t="s">
        <v>519</v>
      </c>
      <c r="C31" s="8" t="s">
        <v>514</v>
      </c>
      <c r="D31" s="10" t="s">
        <v>515</v>
      </c>
      <c r="E31" s="9">
        <v>0</v>
      </c>
      <c r="F31" s="9">
        <v>31.469000000000001</v>
      </c>
      <c r="G31" s="17"/>
    </row>
    <row r="32" spans="1:7" x14ac:dyDescent="0.25">
      <c r="A32" s="28" t="s">
        <v>680</v>
      </c>
      <c r="B32" s="28"/>
      <c r="C32" s="28"/>
      <c r="D32" s="28"/>
      <c r="E32" s="9">
        <f>SUM(E31)</f>
        <v>0</v>
      </c>
      <c r="F32" s="9">
        <f>SUM(F31)</f>
        <v>31.469000000000001</v>
      </c>
      <c r="G32" s="17"/>
    </row>
    <row r="33" spans="1:7" ht="145.19999999999999" x14ac:dyDescent="0.25">
      <c r="A33" s="11" t="s">
        <v>520</v>
      </c>
      <c r="B33" s="8" t="s">
        <v>521</v>
      </c>
      <c r="C33" s="8" t="s">
        <v>514</v>
      </c>
      <c r="D33" s="10" t="s">
        <v>515</v>
      </c>
      <c r="E33" s="9">
        <v>0</v>
      </c>
      <c r="F33" s="9">
        <v>4327.3890000000001</v>
      </c>
      <c r="G33" s="17"/>
    </row>
    <row r="34" spans="1:7" x14ac:dyDescent="0.25">
      <c r="A34" s="28" t="s">
        <v>680</v>
      </c>
      <c r="B34" s="28"/>
      <c r="C34" s="28"/>
      <c r="D34" s="28"/>
      <c r="E34" s="9">
        <f>SUM(E33)</f>
        <v>0</v>
      </c>
      <c r="F34" s="9">
        <f>SUM(F33)</f>
        <v>4327.3890000000001</v>
      </c>
      <c r="G34" s="17"/>
    </row>
    <row r="35" spans="1:7" ht="145.19999999999999" x14ac:dyDescent="0.25">
      <c r="A35" s="11" t="s">
        <v>522</v>
      </c>
      <c r="B35" s="8" t="s">
        <v>523</v>
      </c>
      <c r="C35" s="8" t="s">
        <v>514</v>
      </c>
      <c r="D35" s="10" t="s">
        <v>515</v>
      </c>
      <c r="E35" s="9">
        <v>0</v>
      </c>
      <c r="F35" s="9">
        <v>224.173</v>
      </c>
      <c r="G35" s="17"/>
    </row>
    <row r="36" spans="1:7" x14ac:dyDescent="0.25">
      <c r="A36" s="28" t="s">
        <v>680</v>
      </c>
      <c r="B36" s="28"/>
      <c r="C36" s="28"/>
      <c r="D36" s="28"/>
      <c r="E36" s="9">
        <f>SUM(E35)</f>
        <v>0</v>
      </c>
      <c r="F36" s="9">
        <f>SUM(F35)</f>
        <v>224.173</v>
      </c>
      <c r="G36" s="17"/>
    </row>
    <row r="37" spans="1:7" ht="145.19999999999999" x14ac:dyDescent="0.25">
      <c r="A37" s="11" t="s">
        <v>524</v>
      </c>
      <c r="B37" s="8" t="s">
        <v>525</v>
      </c>
      <c r="C37" s="8" t="s">
        <v>514</v>
      </c>
      <c r="D37" s="10" t="s">
        <v>515</v>
      </c>
      <c r="E37" s="9">
        <v>0</v>
      </c>
      <c r="F37" s="9">
        <v>600.54</v>
      </c>
      <c r="G37" s="17"/>
    </row>
    <row r="38" spans="1:7" x14ac:dyDescent="0.25">
      <c r="A38" s="28" t="s">
        <v>680</v>
      </c>
      <c r="B38" s="28"/>
      <c r="C38" s="28"/>
      <c r="D38" s="28"/>
      <c r="E38" s="9">
        <f>SUM(E37)</f>
        <v>0</v>
      </c>
      <c r="F38" s="9">
        <f>SUM(F37)</f>
        <v>600.54</v>
      </c>
      <c r="G38" s="17"/>
    </row>
    <row r="39" spans="1:7" ht="145.19999999999999" x14ac:dyDescent="0.25">
      <c r="A39" s="11" t="s">
        <v>526</v>
      </c>
      <c r="B39" s="8" t="s">
        <v>527</v>
      </c>
      <c r="C39" s="8" t="s">
        <v>514</v>
      </c>
      <c r="D39" s="10" t="s">
        <v>515</v>
      </c>
      <c r="E39" s="9">
        <v>0</v>
      </c>
      <c r="F39" s="9">
        <v>1047.3119999999999</v>
      </c>
      <c r="G39" s="17"/>
    </row>
    <row r="40" spans="1:7" x14ac:dyDescent="0.25">
      <c r="A40" s="28" t="s">
        <v>680</v>
      </c>
      <c r="B40" s="28"/>
      <c r="C40" s="28"/>
      <c r="D40" s="28"/>
      <c r="E40" s="9">
        <f>SUM(E39)</f>
        <v>0</v>
      </c>
      <c r="F40" s="9">
        <f>SUM(F39)</f>
        <v>1047.3119999999999</v>
      </c>
      <c r="G40" s="17"/>
    </row>
    <row r="41" spans="1:7" ht="145.19999999999999" x14ac:dyDescent="0.25">
      <c r="A41" s="11" t="s">
        <v>528</v>
      </c>
      <c r="B41" s="8" t="s">
        <v>529</v>
      </c>
      <c r="C41" s="8" t="s">
        <v>514</v>
      </c>
      <c r="D41" s="10" t="s">
        <v>515</v>
      </c>
      <c r="E41" s="9">
        <v>0</v>
      </c>
      <c r="F41" s="9">
        <v>12</v>
      </c>
      <c r="G41" s="17"/>
    </row>
    <row r="42" spans="1:7" x14ac:dyDescent="0.25">
      <c r="A42" s="28" t="s">
        <v>680</v>
      </c>
      <c r="B42" s="28"/>
      <c r="C42" s="28"/>
      <c r="D42" s="28"/>
      <c r="E42" s="9">
        <f>SUM(E41)</f>
        <v>0</v>
      </c>
      <c r="F42" s="9">
        <f>SUM(F41)</f>
        <v>12</v>
      </c>
      <c r="G42" s="17"/>
    </row>
    <row r="43" spans="1:7" ht="145.19999999999999" x14ac:dyDescent="0.25">
      <c r="A43" s="11" t="s">
        <v>530</v>
      </c>
      <c r="B43" s="8" t="s">
        <v>531</v>
      </c>
      <c r="C43" s="8" t="s">
        <v>514</v>
      </c>
      <c r="D43" s="10" t="s">
        <v>515</v>
      </c>
      <c r="E43" s="9">
        <v>0</v>
      </c>
      <c r="F43" s="9">
        <v>6149</v>
      </c>
      <c r="G43" s="17"/>
    </row>
    <row r="44" spans="1:7" x14ac:dyDescent="0.25">
      <c r="A44" s="28" t="s">
        <v>680</v>
      </c>
      <c r="B44" s="28"/>
      <c r="C44" s="28"/>
      <c r="D44" s="28"/>
      <c r="E44" s="9">
        <f>SUM(E43)</f>
        <v>0</v>
      </c>
      <c r="F44" s="9">
        <f>SUM(F43)</f>
        <v>6149</v>
      </c>
      <c r="G44" s="17"/>
    </row>
    <row r="45" spans="1:7" ht="52.8" x14ac:dyDescent="0.25">
      <c r="A45" s="29" t="s">
        <v>156</v>
      </c>
      <c r="B45" s="8" t="s">
        <v>157</v>
      </c>
      <c r="C45" s="8" t="s">
        <v>158</v>
      </c>
      <c r="D45" s="7" t="s">
        <v>159</v>
      </c>
      <c r="E45" s="9">
        <v>0</v>
      </c>
      <c r="F45" s="9">
        <v>209.31399999999999</v>
      </c>
      <c r="G45" s="17"/>
    </row>
    <row r="46" spans="1:7" ht="39.6" x14ac:dyDescent="0.25">
      <c r="A46" s="30"/>
      <c r="B46" s="8" t="s">
        <v>157</v>
      </c>
      <c r="C46" s="8" t="s">
        <v>174</v>
      </c>
      <c r="D46" s="7" t="s">
        <v>175</v>
      </c>
      <c r="E46" s="9">
        <v>73249.399999999994</v>
      </c>
      <c r="F46" s="9">
        <v>56644.987999999998</v>
      </c>
      <c r="G46" s="17">
        <f>F46/E46</f>
        <v>0.77331675071741202</v>
      </c>
    </row>
    <row r="47" spans="1:7" ht="79.2" x14ac:dyDescent="0.25">
      <c r="A47" s="30"/>
      <c r="B47" s="8" t="s">
        <v>157</v>
      </c>
      <c r="C47" s="8" t="s">
        <v>196</v>
      </c>
      <c r="D47" s="7" t="s">
        <v>197</v>
      </c>
      <c r="E47" s="9">
        <v>557</v>
      </c>
      <c r="F47" s="9">
        <v>566.81500000000005</v>
      </c>
      <c r="G47" s="17">
        <f>F47/E47</f>
        <v>1.0176211849192101</v>
      </c>
    </row>
    <row r="48" spans="1:7" ht="26.4" x14ac:dyDescent="0.25">
      <c r="A48" s="30"/>
      <c r="B48" s="8" t="s">
        <v>157</v>
      </c>
      <c r="C48" s="8" t="s">
        <v>242</v>
      </c>
      <c r="D48" s="7" t="s">
        <v>243</v>
      </c>
      <c r="E48" s="9">
        <v>0</v>
      </c>
      <c r="F48" s="9">
        <v>371.02600000000001</v>
      </c>
      <c r="G48" s="17"/>
    </row>
    <row r="49" spans="1:7" ht="118.8" x14ac:dyDescent="0.25">
      <c r="A49" s="30"/>
      <c r="B49" s="8" t="s">
        <v>157</v>
      </c>
      <c r="C49" s="8" t="s">
        <v>272</v>
      </c>
      <c r="D49" s="10" t="s">
        <v>273</v>
      </c>
      <c r="E49" s="9">
        <v>58311.5</v>
      </c>
      <c r="F49" s="9">
        <v>24529.331999999999</v>
      </c>
      <c r="G49" s="17">
        <f>F49/E49</f>
        <v>0.42066028141961703</v>
      </c>
    </row>
    <row r="50" spans="1:7" ht="132" x14ac:dyDescent="0.25">
      <c r="A50" s="30"/>
      <c r="B50" s="8" t="s">
        <v>157</v>
      </c>
      <c r="C50" s="8" t="s">
        <v>274</v>
      </c>
      <c r="D50" s="10" t="s">
        <v>275</v>
      </c>
      <c r="E50" s="9">
        <v>406.2</v>
      </c>
      <c r="F50" s="9">
        <v>415.15800000000002</v>
      </c>
      <c r="G50" s="17">
        <f>F50/E50</f>
        <v>1.02205317577548</v>
      </c>
    </row>
    <row r="51" spans="1:7" ht="118.8" x14ac:dyDescent="0.25">
      <c r="A51" s="30"/>
      <c r="B51" s="8" t="s">
        <v>157</v>
      </c>
      <c r="C51" s="8" t="s">
        <v>276</v>
      </c>
      <c r="D51" s="10" t="s">
        <v>277</v>
      </c>
      <c r="E51" s="9">
        <v>28502.799999999999</v>
      </c>
      <c r="F51" s="9">
        <v>28813.284</v>
      </c>
      <c r="G51" s="17">
        <f>F51/E51</f>
        <v>1.0108931052387835</v>
      </c>
    </row>
    <row r="52" spans="1:7" ht="79.2" x14ac:dyDescent="0.25">
      <c r="A52" s="30"/>
      <c r="B52" s="8" t="s">
        <v>157</v>
      </c>
      <c r="C52" s="8" t="s">
        <v>278</v>
      </c>
      <c r="D52" s="10" t="s">
        <v>279</v>
      </c>
      <c r="E52" s="9">
        <v>0</v>
      </c>
      <c r="F52" s="9">
        <v>231.107</v>
      </c>
      <c r="G52" s="17"/>
    </row>
    <row r="53" spans="1:7" ht="52.8" x14ac:dyDescent="0.25">
      <c r="A53" s="30"/>
      <c r="B53" s="8" t="s">
        <v>157</v>
      </c>
      <c r="C53" s="8" t="s">
        <v>476</v>
      </c>
      <c r="D53" s="7" t="s">
        <v>477</v>
      </c>
      <c r="E53" s="9">
        <v>0</v>
      </c>
      <c r="F53" s="9">
        <v>3.2890000000000001</v>
      </c>
      <c r="G53" s="17"/>
    </row>
    <row r="54" spans="1:7" ht="79.2" x14ac:dyDescent="0.25">
      <c r="A54" s="30"/>
      <c r="B54" s="8" t="s">
        <v>157</v>
      </c>
      <c r="C54" s="8" t="s">
        <v>478</v>
      </c>
      <c r="D54" s="7" t="s">
        <v>479</v>
      </c>
      <c r="E54" s="9">
        <v>0</v>
      </c>
      <c r="F54" s="9">
        <v>159.947</v>
      </c>
      <c r="G54" s="17"/>
    </row>
    <row r="55" spans="1:7" ht="105.6" x14ac:dyDescent="0.25">
      <c r="A55" s="30"/>
      <c r="B55" s="8" t="s">
        <v>157</v>
      </c>
      <c r="C55" s="8" t="s">
        <v>488</v>
      </c>
      <c r="D55" s="10" t="s">
        <v>489</v>
      </c>
      <c r="E55" s="9">
        <v>0</v>
      </c>
      <c r="F55" s="9">
        <v>583.86599999999999</v>
      </c>
      <c r="G55" s="17"/>
    </row>
    <row r="56" spans="1:7" ht="118.8" x14ac:dyDescent="0.25">
      <c r="A56" s="30"/>
      <c r="B56" s="8" t="s">
        <v>157</v>
      </c>
      <c r="C56" s="8" t="s">
        <v>496</v>
      </c>
      <c r="D56" s="10" t="s">
        <v>497</v>
      </c>
      <c r="E56" s="9">
        <v>0</v>
      </c>
      <c r="F56" s="9">
        <v>1.6</v>
      </c>
      <c r="G56" s="17"/>
    </row>
    <row r="57" spans="1:7" ht="118.8" x14ac:dyDescent="0.25">
      <c r="A57" s="30"/>
      <c r="B57" s="8" t="s">
        <v>157</v>
      </c>
      <c r="C57" s="8" t="s">
        <v>498</v>
      </c>
      <c r="D57" s="10" t="s">
        <v>499</v>
      </c>
      <c r="E57" s="9">
        <v>0</v>
      </c>
      <c r="F57" s="9">
        <v>44.002000000000002</v>
      </c>
      <c r="G57" s="17"/>
    </row>
    <row r="58" spans="1:7" ht="79.2" x14ac:dyDescent="0.25">
      <c r="A58" s="30"/>
      <c r="B58" s="8" t="s">
        <v>157</v>
      </c>
      <c r="C58" s="8" t="s">
        <v>500</v>
      </c>
      <c r="D58" s="10" t="s">
        <v>501</v>
      </c>
      <c r="E58" s="9">
        <v>0</v>
      </c>
      <c r="F58" s="9">
        <v>5</v>
      </c>
      <c r="G58" s="17"/>
    </row>
    <row r="59" spans="1:7" ht="39.6" x14ac:dyDescent="0.25">
      <c r="A59" s="30"/>
      <c r="B59" s="8" t="s">
        <v>157</v>
      </c>
      <c r="C59" s="8" t="s">
        <v>502</v>
      </c>
      <c r="D59" s="7" t="s">
        <v>503</v>
      </c>
      <c r="E59" s="9">
        <v>0</v>
      </c>
      <c r="F59" s="9">
        <v>230.887</v>
      </c>
      <c r="G59" s="17"/>
    </row>
    <row r="60" spans="1:7" ht="66" x14ac:dyDescent="0.25">
      <c r="A60" s="30"/>
      <c r="B60" s="8" t="s">
        <v>157</v>
      </c>
      <c r="C60" s="8" t="s">
        <v>504</v>
      </c>
      <c r="D60" s="7" t="s">
        <v>505</v>
      </c>
      <c r="E60" s="9">
        <v>0</v>
      </c>
      <c r="F60" s="9">
        <v>4.3730000000000002</v>
      </c>
      <c r="G60" s="17"/>
    </row>
    <row r="61" spans="1:7" ht="66" x14ac:dyDescent="0.25">
      <c r="A61" s="30"/>
      <c r="B61" s="8" t="s">
        <v>157</v>
      </c>
      <c r="C61" s="8" t="s">
        <v>510</v>
      </c>
      <c r="D61" s="7" t="s">
        <v>511</v>
      </c>
      <c r="E61" s="9">
        <v>0</v>
      </c>
      <c r="F61" s="9">
        <v>765.35400000000004</v>
      </c>
      <c r="G61" s="17"/>
    </row>
    <row r="62" spans="1:7" ht="26.4" x14ac:dyDescent="0.25">
      <c r="A62" s="30"/>
      <c r="B62" s="8" t="s">
        <v>157</v>
      </c>
      <c r="C62" s="8" t="s">
        <v>561</v>
      </c>
      <c r="D62" s="7" t="s">
        <v>562</v>
      </c>
      <c r="E62" s="9">
        <v>0</v>
      </c>
      <c r="F62" s="9">
        <v>35.789000000000001</v>
      </c>
      <c r="G62" s="17"/>
    </row>
    <row r="63" spans="1:7" x14ac:dyDescent="0.25">
      <c r="A63" s="31"/>
      <c r="B63" s="8" t="s">
        <v>157</v>
      </c>
      <c r="C63" s="8" t="s">
        <v>587</v>
      </c>
      <c r="D63" s="7" t="s">
        <v>588</v>
      </c>
      <c r="E63" s="9">
        <v>55556.2</v>
      </c>
      <c r="F63" s="9">
        <v>35158.03</v>
      </c>
      <c r="G63" s="17">
        <f>F63/E63</f>
        <v>0.63283719908849057</v>
      </c>
    </row>
    <row r="64" spans="1:7" x14ac:dyDescent="0.25">
      <c r="A64" s="28" t="s">
        <v>680</v>
      </c>
      <c r="B64" s="28"/>
      <c r="C64" s="28"/>
      <c r="D64" s="28"/>
      <c r="E64" s="9">
        <f>SUM(E45:E63)</f>
        <v>216583.09999999998</v>
      </c>
      <c r="F64" s="9">
        <f>SUM(F45:F63)</f>
        <v>148773.16100000002</v>
      </c>
      <c r="G64" s="17">
        <f>F64/E64</f>
        <v>0.68691029447819352</v>
      </c>
    </row>
    <row r="65" spans="1:7" ht="145.19999999999999" x14ac:dyDescent="0.25">
      <c r="A65" s="11" t="s">
        <v>532</v>
      </c>
      <c r="B65" s="8" t="s">
        <v>533</v>
      </c>
      <c r="C65" s="8" t="s">
        <v>514</v>
      </c>
      <c r="D65" s="10" t="s">
        <v>515</v>
      </c>
      <c r="E65" s="9">
        <v>0</v>
      </c>
      <c r="F65" s="9">
        <v>14.298999999999999</v>
      </c>
      <c r="G65" s="17"/>
    </row>
    <row r="66" spans="1:7" x14ac:dyDescent="0.25">
      <c r="A66" s="28" t="s">
        <v>680</v>
      </c>
      <c r="B66" s="28"/>
      <c r="C66" s="28"/>
      <c r="D66" s="28"/>
      <c r="E66" s="9">
        <f>SUM(E65)</f>
        <v>0</v>
      </c>
      <c r="F66" s="9">
        <f>SUM(F65)</f>
        <v>14.298999999999999</v>
      </c>
      <c r="G66" s="17"/>
    </row>
    <row r="67" spans="1:7" ht="118.8" x14ac:dyDescent="0.25">
      <c r="A67" s="29" t="s">
        <v>4</v>
      </c>
      <c r="B67" s="8" t="s">
        <v>5</v>
      </c>
      <c r="C67" s="8" t="s">
        <v>6</v>
      </c>
      <c r="D67" s="10" t="s">
        <v>7</v>
      </c>
      <c r="E67" s="9">
        <v>9060738.9000000004</v>
      </c>
      <c r="F67" s="9">
        <v>9583635.5490000006</v>
      </c>
      <c r="G67" s="17">
        <f>F67/E67</f>
        <v>1.0577101552942885</v>
      </c>
    </row>
    <row r="68" spans="1:7" ht="92.4" x14ac:dyDescent="0.25">
      <c r="A68" s="30"/>
      <c r="B68" s="8" t="s">
        <v>5</v>
      </c>
      <c r="C68" s="8" t="s">
        <v>8</v>
      </c>
      <c r="D68" s="10" t="s">
        <v>9</v>
      </c>
      <c r="E68" s="9">
        <v>0</v>
      </c>
      <c r="F68" s="9">
        <v>13761.91</v>
      </c>
      <c r="G68" s="17"/>
    </row>
    <row r="69" spans="1:7" ht="92.4" x14ac:dyDescent="0.25">
      <c r="A69" s="30"/>
      <c r="B69" s="8" t="s">
        <v>5</v>
      </c>
      <c r="C69" s="8" t="s">
        <v>10</v>
      </c>
      <c r="D69" s="10" t="s">
        <v>11</v>
      </c>
      <c r="E69" s="9">
        <v>0</v>
      </c>
      <c r="F69" s="9">
        <v>40.720999999999997</v>
      </c>
      <c r="G69" s="17"/>
    </row>
    <row r="70" spans="1:7" ht="105.6" x14ac:dyDescent="0.25">
      <c r="A70" s="30"/>
      <c r="B70" s="8" t="s">
        <v>5</v>
      </c>
      <c r="C70" s="8" t="s">
        <v>12</v>
      </c>
      <c r="D70" s="10" t="s">
        <v>13</v>
      </c>
      <c r="E70" s="9">
        <v>0</v>
      </c>
      <c r="F70" s="9">
        <v>2214.65</v>
      </c>
      <c r="G70" s="17"/>
    </row>
    <row r="71" spans="1:7" ht="79.2" x14ac:dyDescent="0.25">
      <c r="A71" s="30"/>
      <c r="B71" s="8" t="s">
        <v>5</v>
      </c>
      <c r="C71" s="8" t="s">
        <v>14</v>
      </c>
      <c r="D71" s="10" t="s">
        <v>15</v>
      </c>
      <c r="E71" s="9">
        <v>0</v>
      </c>
      <c r="F71" s="9">
        <v>-87.54</v>
      </c>
      <c r="G71" s="17"/>
    </row>
    <row r="72" spans="1:7" ht="118.8" x14ac:dyDescent="0.25">
      <c r="A72" s="30"/>
      <c r="B72" s="8" t="s">
        <v>5</v>
      </c>
      <c r="C72" s="8" t="s">
        <v>16</v>
      </c>
      <c r="D72" s="10" t="s">
        <v>17</v>
      </c>
      <c r="E72" s="9">
        <v>0</v>
      </c>
      <c r="F72" s="9">
        <v>-2.5000000000000001E-2</v>
      </c>
      <c r="G72" s="17"/>
    </row>
    <row r="73" spans="1:7" ht="145.19999999999999" x14ac:dyDescent="0.25">
      <c r="A73" s="30"/>
      <c r="B73" s="8" t="s">
        <v>5</v>
      </c>
      <c r="C73" s="8" t="s">
        <v>18</v>
      </c>
      <c r="D73" s="10" t="s">
        <v>19</v>
      </c>
      <c r="E73" s="9">
        <v>110875.2</v>
      </c>
      <c r="F73" s="9">
        <v>130563.622</v>
      </c>
      <c r="G73" s="17">
        <f>F73/E73</f>
        <v>1.1775728206127249</v>
      </c>
    </row>
    <row r="74" spans="1:7" ht="118.8" x14ac:dyDescent="0.25">
      <c r="A74" s="30"/>
      <c r="B74" s="8" t="s">
        <v>5</v>
      </c>
      <c r="C74" s="8" t="s">
        <v>20</v>
      </c>
      <c r="D74" s="10" t="s">
        <v>21</v>
      </c>
      <c r="E74" s="9">
        <v>0</v>
      </c>
      <c r="F74" s="9">
        <v>1533.67</v>
      </c>
      <c r="G74" s="17"/>
    </row>
    <row r="75" spans="1:7" ht="145.19999999999999" x14ac:dyDescent="0.25">
      <c r="A75" s="30"/>
      <c r="B75" s="8" t="s">
        <v>5</v>
      </c>
      <c r="C75" s="8" t="s">
        <v>22</v>
      </c>
      <c r="D75" s="10" t="s">
        <v>23</v>
      </c>
      <c r="E75" s="9">
        <v>0</v>
      </c>
      <c r="F75" s="9">
        <v>176.21100000000001</v>
      </c>
      <c r="G75" s="17"/>
    </row>
    <row r="76" spans="1:7" ht="118.8" x14ac:dyDescent="0.25">
      <c r="A76" s="30"/>
      <c r="B76" s="8" t="s">
        <v>5</v>
      </c>
      <c r="C76" s="8" t="s">
        <v>24</v>
      </c>
      <c r="D76" s="10" t="s">
        <v>25</v>
      </c>
      <c r="E76" s="9">
        <v>0</v>
      </c>
      <c r="F76" s="9">
        <v>0.26300000000000001</v>
      </c>
      <c r="G76" s="17"/>
    </row>
    <row r="77" spans="1:7" ht="79.2" x14ac:dyDescent="0.25">
      <c r="A77" s="30"/>
      <c r="B77" s="8" t="s">
        <v>5</v>
      </c>
      <c r="C77" s="8" t="s">
        <v>26</v>
      </c>
      <c r="D77" s="7" t="s">
        <v>27</v>
      </c>
      <c r="E77" s="9">
        <v>129397</v>
      </c>
      <c r="F77" s="9">
        <v>137831.23199999999</v>
      </c>
      <c r="G77" s="17">
        <f>F77/E77</f>
        <v>1.0651810474740526</v>
      </c>
    </row>
    <row r="78" spans="1:7" ht="52.8" x14ac:dyDescent="0.25">
      <c r="A78" s="30"/>
      <c r="B78" s="8" t="s">
        <v>5</v>
      </c>
      <c r="C78" s="8" t="s">
        <v>28</v>
      </c>
      <c r="D78" s="7" t="s">
        <v>29</v>
      </c>
      <c r="E78" s="9">
        <v>0</v>
      </c>
      <c r="F78" s="9">
        <v>939.91099999999994</v>
      </c>
      <c r="G78" s="17"/>
    </row>
    <row r="79" spans="1:7" ht="52.8" x14ac:dyDescent="0.25">
      <c r="A79" s="30"/>
      <c r="B79" s="8" t="s">
        <v>5</v>
      </c>
      <c r="C79" s="8" t="s">
        <v>30</v>
      </c>
      <c r="D79" s="7" t="s">
        <v>31</v>
      </c>
      <c r="E79" s="9">
        <v>0</v>
      </c>
      <c r="F79" s="9">
        <v>-0.64400000000000002</v>
      </c>
      <c r="G79" s="17"/>
    </row>
    <row r="80" spans="1:7" ht="79.2" x14ac:dyDescent="0.25">
      <c r="A80" s="30"/>
      <c r="B80" s="8" t="s">
        <v>5</v>
      </c>
      <c r="C80" s="8" t="s">
        <v>32</v>
      </c>
      <c r="D80" s="7" t="s">
        <v>33</v>
      </c>
      <c r="E80" s="9">
        <v>0</v>
      </c>
      <c r="F80" s="9">
        <v>375.452</v>
      </c>
      <c r="G80" s="17"/>
    </row>
    <row r="81" spans="1:7" ht="52.8" x14ac:dyDescent="0.25">
      <c r="A81" s="30"/>
      <c r="B81" s="8" t="s">
        <v>5</v>
      </c>
      <c r="C81" s="8" t="s">
        <v>34</v>
      </c>
      <c r="D81" s="7" t="s">
        <v>35</v>
      </c>
      <c r="E81" s="9">
        <v>0</v>
      </c>
      <c r="F81" s="9">
        <v>-1.9079999999999999</v>
      </c>
      <c r="G81" s="17"/>
    </row>
    <row r="82" spans="1:7" ht="120" customHeight="1" x14ac:dyDescent="0.25">
      <c r="A82" s="30"/>
      <c r="B82" s="8" t="s">
        <v>5</v>
      </c>
      <c r="C82" s="8" t="s">
        <v>36</v>
      </c>
      <c r="D82" s="10" t="s">
        <v>37</v>
      </c>
      <c r="E82" s="9">
        <v>40602.1</v>
      </c>
      <c r="F82" s="9">
        <v>37735.436000000002</v>
      </c>
      <c r="G82" s="17">
        <f>F82/E82</f>
        <v>0.92939616423781046</v>
      </c>
    </row>
    <row r="83" spans="1:7" ht="92.4" x14ac:dyDescent="0.25">
      <c r="A83" s="30"/>
      <c r="B83" s="8" t="s">
        <v>5</v>
      </c>
      <c r="C83" s="8" t="s">
        <v>38</v>
      </c>
      <c r="D83" s="10" t="s">
        <v>39</v>
      </c>
      <c r="E83" s="9">
        <v>0</v>
      </c>
      <c r="F83" s="9">
        <v>1517.7539999999999</v>
      </c>
      <c r="G83" s="17"/>
    </row>
    <row r="84" spans="1:7" ht="92.4" x14ac:dyDescent="0.25">
      <c r="A84" s="30"/>
      <c r="B84" s="8" t="s">
        <v>5</v>
      </c>
      <c r="C84" s="8" t="s">
        <v>40</v>
      </c>
      <c r="D84" s="10" t="s">
        <v>41</v>
      </c>
      <c r="E84" s="9">
        <v>0</v>
      </c>
      <c r="F84" s="9">
        <v>-28.277999999999999</v>
      </c>
      <c r="G84" s="17"/>
    </row>
    <row r="85" spans="1:7" ht="66" x14ac:dyDescent="0.25">
      <c r="A85" s="30"/>
      <c r="B85" s="8" t="s">
        <v>5</v>
      </c>
      <c r="C85" s="8" t="s">
        <v>42</v>
      </c>
      <c r="D85" s="7" t="s">
        <v>43</v>
      </c>
      <c r="E85" s="9">
        <v>0</v>
      </c>
      <c r="F85" s="9">
        <v>7.0000000000000001E-3</v>
      </c>
      <c r="G85" s="17"/>
    </row>
    <row r="86" spans="1:7" ht="92.4" x14ac:dyDescent="0.25">
      <c r="A86" s="30"/>
      <c r="B86" s="8" t="s">
        <v>5</v>
      </c>
      <c r="C86" s="8" t="s">
        <v>44</v>
      </c>
      <c r="D86" s="10" t="s">
        <v>45</v>
      </c>
      <c r="E86" s="9">
        <v>0</v>
      </c>
      <c r="F86" s="9">
        <v>-7.9000000000000001E-2</v>
      </c>
      <c r="G86" s="17"/>
    </row>
    <row r="87" spans="1:7" ht="52.8" x14ac:dyDescent="0.25">
      <c r="A87" s="30"/>
      <c r="B87" s="8" t="s">
        <v>5</v>
      </c>
      <c r="C87" s="8" t="s">
        <v>56</v>
      </c>
      <c r="D87" s="7" t="s">
        <v>57</v>
      </c>
      <c r="E87" s="9">
        <v>104490.3</v>
      </c>
      <c r="F87" s="9">
        <v>106429.02899999999</v>
      </c>
      <c r="G87" s="17">
        <f>F87/E87</f>
        <v>1.0185541528735202</v>
      </c>
    </row>
    <row r="88" spans="1:7" ht="39.6" x14ac:dyDescent="0.25">
      <c r="A88" s="30"/>
      <c r="B88" s="8" t="s">
        <v>5</v>
      </c>
      <c r="C88" s="8" t="s">
        <v>58</v>
      </c>
      <c r="D88" s="7" t="s">
        <v>59</v>
      </c>
      <c r="E88" s="9">
        <v>0</v>
      </c>
      <c r="F88" s="9">
        <v>1037.2940000000001</v>
      </c>
      <c r="G88" s="17"/>
    </row>
    <row r="89" spans="1:7" ht="52.8" x14ac:dyDescent="0.25">
      <c r="A89" s="30"/>
      <c r="B89" s="8" t="s">
        <v>5</v>
      </c>
      <c r="C89" s="8" t="s">
        <v>60</v>
      </c>
      <c r="D89" s="7" t="s">
        <v>61</v>
      </c>
      <c r="E89" s="9">
        <v>0</v>
      </c>
      <c r="F89" s="9">
        <v>683.17700000000002</v>
      </c>
      <c r="G89" s="17"/>
    </row>
    <row r="90" spans="1:7" ht="26.4" x14ac:dyDescent="0.25">
      <c r="A90" s="30"/>
      <c r="B90" s="8" t="s">
        <v>5</v>
      </c>
      <c r="C90" s="8" t="s">
        <v>62</v>
      </c>
      <c r="D90" s="7" t="s">
        <v>63</v>
      </c>
      <c r="E90" s="9">
        <v>0</v>
      </c>
      <c r="F90" s="9">
        <v>-17.355</v>
      </c>
      <c r="G90" s="17"/>
    </row>
    <row r="91" spans="1:7" ht="66" x14ac:dyDescent="0.25">
      <c r="A91" s="30"/>
      <c r="B91" s="8" t="s">
        <v>5</v>
      </c>
      <c r="C91" s="8" t="s">
        <v>64</v>
      </c>
      <c r="D91" s="7" t="s">
        <v>65</v>
      </c>
      <c r="E91" s="9">
        <v>0</v>
      </c>
      <c r="F91" s="9">
        <v>-27.52</v>
      </c>
      <c r="G91" s="17"/>
    </row>
    <row r="92" spans="1:7" ht="52.8" x14ac:dyDescent="0.25">
      <c r="A92" s="30"/>
      <c r="B92" s="8" t="s">
        <v>5</v>
      </c>
      <c r="C92" s="8" t="s">
        <v>66</v>
      </c>
      <c r="D92" s="7" t="s">
        <v>67</v>
      </c>
      <c r="E92" s="9">
        <v>0</v>
      </c>
      <c r="F92" s="9">
        <v>71.489000000000004</v>
      </c>
      <c r="G92" s="17"/>
    </row>
    <row r="93" spans="1:7" ht="66" x14ac:dyDescent="0.25">
      <c r="A93" s="30"/>
      <c r="B93" s="8" t="s">
        <v>5</v>
      </c>
      <c r="C93" s="8" t="s">
        <v>68</v>
      </c>
      <c r="D93" s="7" t="s">
        <v>69</v>
      </c>
      <c r="E93" s="9">
        <v>0</v>
      </c>
      <c r="F93" s="9">
        <v>1.49</v>
      </c>
      <c r="G93" s="17"/>
    </row>
    <row r="94" spans="1:7" ht="52.8" x14ac:dyDescent="0.25">
      <c r="A94" s="30"/>
      <c r="B94" s="8" t="s">
        <v>5</v>
      </c>
      <c r="C94" s="8" t="s">
        <v>70</v>
      </c>
      <c r="D94" s="7" t="s">
        <v>71</v>
      </c>
      <c r="E94" s="9">
        <v>720.4</v>
      </c>
      <c r="F94" s="9">
        <v>1187.8140000000001</v>
      </c>
      <c r="G94" s="17">
        <f>F94/E94</f>
        <v>1.6488256524153251</v>
      </c>
    </row>
    <row r="95" spans="1:7" ht="26.4" x14ac:dyDescent="0.25">
      <c r="A95" s="30"/>
      <c r="B95" s="8" t="s">
        <v>5</v>
      </c>
      <c r="C95" s="8" t="s">
        <v>72</v>
      </c>
      <c r="D95" s="7" t="s">
        <v>73</v>
      </c>
      <c r="E95" s="9">
        <v>0</v>
      </c>
      <c r="F95" s="9">
        <v>2.9169999999999998</v>
      </c>
      <c r="G95" s="17"/>
    </row>
    <row r="96" spans="1:7" ht="39.6" x14ac:dyDescent="0.25">
      <c r="A96" s="30"/>
      <c r="B96" s="8" t="s">
        <v>5</v>
      </c>
      <c r="C96" s="8" t="s">
        <v>74</v>
      </c>
      <c r="D96" s="7" t="s">
        <v>75</v>
      </c>
      <c r="E96" s="9">
        <v>0</v>
      </c>
      <c r="F96" s="9">
        <v>3.25</v>
      </c>
      <c r="G96" s="17"/>
    </row>
    <row r="97" spans="1:7" ht="39.6" x14ac:dyDescent="0.25">
      <c r="A97" s="30"/>
      <c r="B97" s="8" t="s">
        <v>5</v>
      </c>
      <c r="C97" s="8" t="s">
        <v>76</v>
      </c>
      <c r="D97" s="7" t="s">
        <v>77</v>
      </c>
      <c r="E97" s="9">
        <v>0</v>
      </c>
      <c r="F97" s="9">
        <v>-3.0000000000000001E-3</v>
      </c>
      <c r="G97" s="17"/>
    </row>
    <row r="98" spans="1:7" ht="66" x14ac:dyDescent="0.25">
      <c r="A98" s="30"/>
      <c r="B98" s="8" t="s">
        <v>5</v>
      </c>
      <c r="C98" s="8" t="s">
        <v>78</v>
      </c>
      <c r="D98" s="7" t="s">
        <v>79</v>
      </c>
      <c r="E98" s="9">
        <v>47385.2</v>
      </c>
      <c r="F98" s="9">
        <v>124912.891</v>
      </c>
      <c r="G98" s="17">
        <f>F98/E98</f>
        <v>2.6361161501903552</v>
      </c>
    </row>
    <row r="99" spans="1:7" ht="52.8" x14ac:dyDescent="0.25">
      <c r="A99" s="30"/>
      <c r="B99" s="8" t="s">
        <v>5</v>
      </c>
      <c r="C99" s="8" t="s">
        <v>80</v>
      </c>
      <c r="D99" s="7" t="s">
        <v>81</v>
      </c>
      <c r="E99" s="9">
        <v>0</v>
      </c>
      <c r="F99" s="9">
        <v>106.477</v>
      </c>
      <c r="G99" s="17"/>
    </row>
    <row r="100" spans="1:7" ht="39.6" x14ac:dyDescent="0.25">
      <c r="A100" s="30"/>
      <c r="B100" s="8" t="s">
        <v>5</v>
      </c>
      <c r="C100" s="8" t="s">
        <v>82</v>
      </c>
      <c r="D100" s="7" t="s">
        <v>83</v>
      </c>
      <c r="E100" s="9">
        <v>0</v>
      </c>
      <c r="F100" s="9">
        <v>2.585</v>
      </c>
      <c r="G100" s="17"/>
    </row>
    <row r="101" spans="1:7" ht="79.2" x14ac:dyDescent="0.25">
      <c r="A101" s="30"/>
      <c r="B101" s="8" t="s">
        <v>5</v>
      </c>
      <c r="C101" s="8" t="s">
        <v>84</v>
      </c>
      <c r="D101" s="7" t="s">
        <v>85</v>
      </c>
      <c r="E101" s="9">
        <v>868772</v>
      </c>
      <c r="F101" s="9">
        <v>760662.87899999996</v>
      </c>
      <c r="G101" s="17">
        <f>F101/E101</f>
        <v>0.87556099759200334</v>
      </c>
    </row>
    <row r="102" spans="1:7" ht="52.8" x14ac:dyDescent="0.25">
      <c r="A102" s="30"/>
      <c r="B102" s="8" t="s">
        <v>5</v>
      </c>
      <c r="C102" s="8" t="s">
        <v>86</v>
      </c>
      <c r="D102" s="7" t="s">
        <v>87</v>
      </c>
      <c r="E102" s="9">
        <v>0</v>
      </c>
      <c r="F102" s="9">
        <v>7605.89</v>
      </c>
      <c r="G102" s="17"/>
    </row>
    <row r="103" spans="1:7" ht="79.2" x14ac:dyDescent="0.25">
      <c r="A103" s="30"/>
      <c r="B103" s="8" t="s">
        <v>5</v>
      </c>
      <c r="C103" s="8" t="s">
        <v>88</v>
      </c>
      <c r="D103" s="7" t="s">
        <v>89</v>
      </c>
      <c r="E103" s="9">
        <v>0</v>
      </c>
      <c r="F103" s="9">
        <v>-1</v>
      </c>
      <c r="G103" s="17"/>
    </row>
    <row r="104" spans="1:7" ht="52.8" x14ac:dyDescent="0.25">
      <c r="A104" s="30"/>
      <c r="B104" s="8" t="s">
        <v>5</v>
      </c>
      <c r="C104" s="8" t="s">
        <v>90</v>
      </c>
      <c r="D104" s="7" t="s">
        <v>91</v>
      </c>
      <c r="E104" s="9">
        <v>0</v>
      </c>
      <c r="F104" s="9">
        <v>-5.758</v>
      </c>
      <c r="G104" s="17"/>
    </row>
    <row r="105" spans="1:7" ht="52.8" x14ac:dyDescent="0.25">
      <c r="A105" s="30"/>
      <c r="B105" s="8" t="s">
        <v>5</v>
      </c>
      <c r="C105" s="8" t="s">
        <v>92</v>
      </c>
      <c r="D105" s="7" t="s">
        <v>93</v>
      </c>
      <c r="E105" s="9">
        <v>254398.3</v>
      </c>
      <c r="F105" s="9">
        <v>293296.38500000001</v>
      </c>
      <c r="G105" s="17">
        <f>F105/E105</f>
        <v>1.1529022992685094</v>
      </c>
    </row>
    <row r="106" spans="1:7" ht="26.4" x14ac:dyDescent="0.25">
      <c r="A106" s="30"/>
      <c r="B106" s="8" t="s">
        <v>5</v>
      </c>
      <c r="C106" s="8" t="s">
        <v>94</v>
      </c>
      <c r="D106" s="7" t="s">
        <v>95</v>
      </c>
      <c r="E106" s="9">
        <v>0</v>
      </c>
      <c r="F106" s="9">
        <v>5726.2120000000004</v>
      </c>
      <c r="G106" s="17"/>
    </row>
    <row r="107" spans="1:7" ht="26.4" x14ac:dyDescent="0.25">
      <c r="A107" s="30"/>
      <c r="B107" s="8" t="s">
        <v>5</v>
      </c>
      <c r="C107" s="8" t="s">
        <v>96</v>
      </c>
      <c r="D107" s="7" t="s">
        <v>97</v>
      </c>
      <c r="E107" s="9">
        <v>0</v>
      </c>
      <c r="F107" s="9">
        <v>9.8040000000000003</v>
      </c>
      <c r="G107" s="17"/>
    </row>
    <row r="108" spans="1:7" ht="39.6" x14ac:dyDescent="0.25">
      <c r="A108" s="30"/>
      <c r="B108" s="8" t="s">
        <v>5</v>
      </c>
      <c r="C108" s="8" t="s">
        <v>98</v>
      </c>
      <c r="D108" s="7" t="s">
        <v>99</v>
      </c>
      <c r="E108" s="9">
        <v>0</v>
      </c>
      <c r="F108" s="9">
        <v>228.81200000000001</v>
      </c>
      <c r="G108" s="17"/>
    </row>
    <row r="109" spans="1:7" ht="26.4" x14ac:dyDescent="0.25">
      <c r="A109" s="30"/>
      <c r="B109" s="8" t="s">
        <v>5</v>
      </c>
      <c r="C109" s="8" t="s">
        <v>100</v>
      </c>
      <c r="D109" s="7" t="s">
        <v>101</v>
      </c>
      <c r="E109" s="9">
        <v>0</v>
      </c>
      <c r="F109" s="9">
        <v>29.056000000000001</v>
      </c>
      <c r="G109" s="17"/>
    </row>
    <row r="110" spans="1:7" ht="52.8" x14ac:dyDescent="0.25">
      <c r="A110" s="30"/>
      <c r="B110" s="8" t="s">
        <v>5</v>
      </c>
      <c r="C110" s="8" t="s">
        <v>102</v>
      </c>
      <c r="D110" s="7" t="s">
        <v>103</v>
      </c>
      <c r="E110" s="9">
        <v>1242436</v>
      </c>
      <c r="F110" s="9">
        <v>1224566.318</v>
      </c>
      <c r="G110" s="17">
        <f>F110/E110</f>
        <v>0.9856172213297103</v>
      </c>
    </row>
    <row r="111" spans="1:7" ht="26.4" x14ac:dyDescent="0.25">
      <c r="A111" s="30"/>
      <c r="B111" s="8" t="s">
        <v>5</v>
      </c>
      <c r="C111" s="8" t="s">
        <v>104</v>
      </c>
      <c r="D111" s="7" t="s">
        <v>105</v>
      </c>
      <c r="E111" s="9">
        <v>0</v>
      </c>
      <c r="F111" s="9">
        <v>31570.918000000001</v>
      </c>
      <c r="G111" s="17"/>
    </row>
    <row r="112" spans="1:7" ht="26.4" x14ac:dyDescent="0.25">
      <c r="A112" s="30"/>
      <c r="B112" s="8" t="s">
        <v>5</v>
      </c>
      <c r="C112" s="8" t="s">
        <v>106</v>
      </c>
      <c r="D112" s="7" t="s">
        <v>107</v>
      </c>
      <c r="E112" s="9">
        <v>0</v>
      </c>
      <c r="F112" s="9">
        <v>-8.2000000000000003E-2</v>
      </c>
      <c r="G112" s="17"/>
    </row>
    <row r="113" spans="1:7" ht="26.4" x14ac:dyDescent="0.25">
      <c r="A113" s="30"/>
      <c r="B113" s="8" t="s">
        <v>5</v>
      </c>
      <c r="C113" s="8" t="s">
        <v>108</v>
      </c>
      <c r="D113" s="7" t="s">
        <v>109</v>
      </c>
      <c r="E113" s="9">
        <v>0</v>
      </c>
      <c r="F113" s="9">
        <v>-30.646000000000001</v>
      </c>
      <c r="G113" s="17"/>
    </row>
    <row r="114" spans="1:7" ht="66" x14ac:dyDescent="0.25">
      <c r="A114" s="30"/>
      <c r="B114" s="8" t="s">
        <v>5</v>
      </c>
      <c r="C114" s="8" t="s">
        <v>110</v>
      </c>
      <c r="D114" s="7" t="s">
        <v>111</v>
      </c>
      <c r="E114" s="9">
        <v>2269535.48</v>
      </c>
      <c r="F114" s="9">
        <v>2264604.5499999998</v>
      </c>
      <c r="G114" s="17">
        <f>F114/E114</f>
        <v>0.9978273395399837</v>
      </c>
    </row>
    <row r="115" spans="1:7" ht="52.8" x14ac:dyDescent="0.25">
      <c r="A115" s="30"/>
      <c r="B115" s="8" t="s">
        <v>5</v>
      </c>
      <c r="C115" s="8" t="s">
        <v>112</v>
      </c>
      <c r="D115" s="7" t="s">
        <v>113</v>
      </c>
      <c r="E115" s="9">
        <v>0</v>
      </c>
      <c r="F115" s="9">
        <v>12521.351000000001</v>
      </c>
      <c r="G115" s="17"/>
    </row>
    <row r="116" spans="1:7" ht="52.8" x14ac:dyDescent="0.25">
      <c r="A116" s="30"/>
      <c r="B116" s="8" t="s">
        <v>5</v>
      </c>
      <c r="C116" s="8" t="s">
        <v>114</v>
      </c>
      <c r="D116" s="7" t="s">
        <v>115</v>
      </c>
      <c r="E116" s="9">
        <v>0</v>
      </c>
      <c r="F116" s="9">
        <v>17.02</v>
      </c>
      <c r="G116" s="17"/>
    </row>
    <row r="117" spans="1:7" ht="66" x14ac:dyDescent="0.25">
      <c r="A117" s="30"/>
      <c r="B117" s="8" t="s">
        <v>5</v>
      </c>
      <c r="C117" s="8" t="s">
        <v>116</v>
      </c>
      <c r="D117" s="7" t="s">
        <v>117</v>
      </c>
      <c r="E117" s="9">
        <v>0</v>
      </c>
      <c r="F117" s="9">
        <v>604.83199999999999</v>
      </c>
      <c r="G117" s="17"/>
    </row>
    <row r="118" spans="1:7" ht="39.6" x14ac:dyDescent="0.25">
      <c r="A118" s="30"/>
      <c r="B118" s="8" t="s">
        <v>5</v>
      </c>
      <c r="C118" s="8" t="s">
        <v>118</v>
      </c>
      <c r="D118" s="7" t="s">
        <v>119</v>
      </c>
      <c r="E118" s="9">
        <v>0</v>
      </c>
      <c r="F118" s="9">
        <v>-1672.04</v>
      </c>
      <c r="G118" s="17"/>
    </row>
    <row r="119" spans="1:7" ht="66" x14ac:dyDescent="0.25">
      <c r="A119" s="30"/>
      <c r="B119" s="8" t="s">
        <v>5</v>
      </c>
      <c r="C119" s="8" t="s">
        <v>120</v>
      </c>
      <c r="D119" s="7" t="s">
        <v>121</v>
      </c>
      <c r="E119" s="9">
        <v>312184.8</v>
      </c>
      <c r="F119" s="9">
        <v>316682.21100000001</v>
      </c>
      <c r="G119" s="17">
        <f>F119/E119</f>
        <v>1.0144062459158807</v>
      </c>
    </row>
    <row r="120" spans="1:7" ht="52.8" x14ac:dyDescent="0.25">
      <c r="A120" s="30"/>
      <c r="B120" s="8" t="s">
        <v>5</v>
      </c>
      <c r="C120" s="8" t="s">
        <v>122</v>
      </c>
      <c r="D120" s="7" t="s">
        <v>123</v>
      </c>
      <c r="E120" s="9">
        <v>0</v>
      </c>
      <c r="F120" s="9">
        <v>3890.643</v>
      </c>
      <c r="G120" s="17"/>
    </row>
    <row r="121" spans="1:7" ht="66" x14ac:dyDescent="0.25">
      <c r="A121" s="30"/>
      <c r="B121" s="8" t="s">
        <v>5</v>
      </c>
      <c r="C121" s="8" t="s">
        <v>124</v>
      </c>
      <c r="D121" s="7" t="s">
        <v>125</v>
      </c>
      <c r="E121" s="9">
        <v>0</v>
      </c>
      <c r="F121" s="9">
        <v>36.438000000000002</v>
      </c>
      <c r="G121" s="17"/>
    </row>
    <row r="122" spans="1:7" ht="39.6" x14ac:dyDescent="0.25">
      <c r="A122" s="30"/>
      <c r="B122" s="8" t="s">
        <v>5</v>
      </c>
      <c r="C122" s="8" t="s">
        <v>126</v>
      </c>
      <c r="D122" s="7" t="s">
        <v>127</v>
      </c>
      <c r="E122" s="9">
        <v>0</v>
      </c>
      <c r="F122" s="9">
        <v>3.8170000000000002</v>
      </c>
      <c r="G122" s="17"/>
    </row>
    <row r="123" spans="1:7" ht="66" x14ac:dyDescent="0.25">
      <c r="A123" s="30"/>
      <c r="B123" s="8" t="s">
        <v>5</v>
      </c>
      <c r="C123" s="8" t="s">
        <v>128</v>
      </c>
      <c r="D123" s="7" t="s">
        <v>129</v>
      </c>
      <c r="E123" s="9">
        <v>0</v>
      </c>
      <c r="F123" s="9">
        <v>0.3</v>
      </c>
      <c r="G123" s="17"/>
    </row>
    <row r="124" spans="1:7" ht="79.2" x14ac:dyDescent="0.25">
      <c r="A124" s="30"/>
      <c r="B124" s="8" t="s">
        <v>5</v>
      </c>
      <c r="C124" s="8" t="s">
        <v>130</v>
      </c>
      <c r="D124" s="10" t="s">
        <v>131</v>
      </c>
      <c r="E124" s="9">
        <v>196547.3</v>
      </c>
      <c r="F124" s="9">
        <v>222455.6</v>
      </c>
      <c r="G124" s="17">
        <f>F124/E124</f>
        <v>1.1318171249363387</v>
      </c>
    </row>
    <row r="125" spans="1:7" ht="52.8" x14ac:dyDescent="0.25">
      <c r="A125" s="30"/>
      <c r="B125" s="8" t="s">
        <v>5</v>
      </c>
      <c r="C125" s="8" t="s">
        <v>132</v>
      </c>
      <c r="D125" s="7" t="s">
        <v>133</v>
      </c>
      <c r="E125" s="9">
        <v>0</v>
      </c>
      <c r="F125" s="9">
        <v>26.905000000000001</v>
      </c>
      <c r="G125" s="17"/>
    </row>
    <row r="126" spans="1:7" ht="66" x14ac:dyDescent="0.25">
      <c r="A126" s="30"/>
      <c r="B126" s="8" t="s">
        <v>5</v>
      </c>
      <c r="C126" s="8" t="s">
        <v>154</v>
      </c>
      <c r="D126" s="7" t="s">
        <v>155</v>
      </c>
      <c r="E126" s="9">
        <v>0</v>
      </c>
      <c r="F126" s="9">
        <v>-6.5000000000000002E-2</v>
      </c>
      <c r="G126" s="17"/>
    </row>
    <row r="127" spans="1:7" ht="145.19999999999999" x14ac:dyDescent="0.25">
      <c r="A127" s="30"/>
      <c r="B127" s="8" t="s">
        <v>5</v>
      </c>
      <c r="C127" s="8" t="s">
        <v>514</v>
      </c>
      <c r="D127" s="10" t="s">
        <v>515</v>
      </c>
      <c r="E127" s="9">
        <v>0</v>
      </c>
      <c r="F127" s="9">
        <v>5394.2839999999997</v>
      </c>
      <c r="G127" s="17"/>
    </row>
    <row r="128" spans="1:7" ht="79.2" x14ac:dyDescent="0.25">
      <c r="A128" s="31"/>
      <c r="B128" s="8" t="s">
        <v>5</v>
      </c>
      <c r="C128" s="8" t="s">
        <v>551</v>
      </c>
      <c r="D128" s="7" t="s">
        <v>552</v>
      </c>
      <c r="E128" s="9">
        <v>0</v>
      </c>
      <c r="F128" s="9">
        <v>1685.605</v>
      </c>
      <c r="G128" s="17"/>
    </row>
    <row r="129" spans="1:7" x14ac:dyDescent="0.25">
      <c r="A129" s="28" t="s">
        <v>680</v>
      </c>
      <c r="B129" s="28"/>
      <c r="C129" s="28"/>
      <c r="D129" s="28"/>
      <c r="E129" s="9">
        <f>SUM(E67:E128)</f>
        <v>14638082.980000002</v>
      </c>
      <c r="F129" s="9">
        <f>SUM(F67:F128)</f>
        <v>15294511.687999999</v>
      </c>
      <c r="G129" s="17">
        <f>F129/E129</f>
        <v>1.0448438985416926</v>
      </c>
    </row>
    <row r="130" spans="1:7" ht="145.19999999999999" x14ac:dyDescent="0.25">
      <c r="A130" s="11" t="s">
        <v>534</v>
      </c>
      <c r="B130" s="8" t="s">
        <v>535</v>
      </c>
      <c r="C130" s="8" t="s">
        <v>514</v>
      </c>
      <c r="D130" s="10" t="s">
        <v>515</v>
      </c>
      <c r="E130" s="9">
        <v>0</v>
      </c>
      <c r="F130" s="9">
        <v>26948.845000000001</v>
      </c>
      <c r="G130" s="17"/>
    </row>
    <row r="131" spans="1:7" x14ac:dyDescent="0.25">
      <c r="A131" s="28" t="s">
        <v>680</v>
      </c>
      <c r="B131" s="28"/>
      <c r="C131" s="28"/>
      <c r="D131" s="28"/>
      <c r="E131" s="9">
        <f>SUM(E130)</f>
        <v>0</v>
      </c>
      <c r="F131" s="9">
        <f>SUM(F130)</f>
        <v>26948.845000000001</v>
      </c>
      <c r="G131" s="17"/>
    </row>
    <row r="132" spans="1:7" ht="118.8" x14ac:dyDescent="0.25">
      <c r="A132" s="29" t="s">
        <v>134</v>
      </c>
      <c r="B132" s="8" t="s">
        <v>135</v>
      </c>
      <c r="C132" s="8" t="s">
        <v>136</v>
      </c>
      <c r="D132" s="10" t="s">
        <v>137</v>
      </c>
      <c r="E132" s="9">
        <v>0</v>
      </c>
      <c r="F132" s="9">
        <v>0.8</v>
      </c>
      <c r="G132" s="17"/>
    </row>
    <row r="133" spans="1:7" ht="105.6" x14ac:dyDescent="0.25">
      <c r="A133" s="30"/>
      <c r="B133" s="8" t="s">
        <v>135</v>
      </c>
      <c r="C133" s="8" t="s">
        <v>138</v>
      </c>
      <c r="D133" s="10" t="s">
        <v>139</v>
      </c>
      <c r="E133" s="9">
        <v>404</v>
      </c>
      <c r="F133" s="9">
        <v>134.6</v>
      </c>
      <c r="G133" s="17">
        <f>F133/E133</f>
        <v>0.33316831683168313</v>
      </c>
    </row>
    <row r="134" spans="1:7" ht="79.2" x14ac:dyDescent="0.25">
      <c r="A134" s="30"/>
      <c r="B134" s="8" t="s">
        <v>135</v>
      </c>
      <c r="C134" s="8" t="s">
        <v>140</v>
      </c>
      <c r="D134" s="7" t="s">
        <v>141</v>
      </c>
      <c r="E134" s="9">
        <v>14</v>
      </c>
      <c r="F134" s="9">
        <v>24.5</v>
      </c>
      <c r="G134" s="17">
        <f>F134/E134</f>
        <v>1.75</v>
      </c>
    </row>
    <row r="135" spans="1:7" ht="145.19999999999999" x14ac:dyDescent="0.25">
      <c r="A135" s="31"/>
      <c r="B135" s="8" t="s">
        <v>135</v>
      </c>
      <c r="C135" s="8" t="s">
        <v>514</v>
      </c>
      <c r="D135" s="10" t="s">
        <v>515</v>
      </c>
      <c r="E135" s="9">
        <v>0</v>
      </c>
      <c r="F135" s="9">
        <v>20.986000000000001</v>
      </c>
      <c r="G135" s="17"/>
    </row>
    <row r="136" spans="1:7" x14ac:dyDescent="0.25">
      <c r="A136" s="28" t="s">
        <v>680</v>
      </c>
      <c r="B136" s="28"/>
      <c r="C136" s="28"/>
      <c r="D136" s="28"/>
      <c r="E136" s="9">
        <f>SUM(E132:E135)</f>
        <v>418</v>
      </c>
      <c r="F136" s="9">
        <f>SUM(F132:F135)</f>
        <v>180.886</v>
      </c>
      <c r="G136" s="17">
        <f>F136/E136</f>
        <v>0.43274162679425837</v>
      </c>
    </row>
    <row r="137" spans="1:7" ht="145.19999999999999" x14ac:dyDescent="0.25">
      <c r="A137" s="11" t="s">
        <v>536</v>
      </c>
      <c r="B137" s="8" t="s">
        <v>537</v>
      </c>
      <c r="C137" s="8" t="s">
        <v>514</v>
      </c>
      <c r="D137" s="10" t="s">
        <v>515</v>
      </c>
      <c r="E137" s="9">
        <v>0</v>
      </c>
      <c r="F137" s="9">
        <v>804.76800000000003</v>
      </c>
      <c r="G137" s="17"/>
    </row>
    <row r="138" spans="1:7" x14ac:dyDescent="0.25">
      <c r="A138" s="28" t="s">
        <v>680</v>
      </c>
      <c r="B138" s="28"/>
      <c r="C138" s="28"/>
      <c r="D138" s="28"/>
      <c r="E138" s="9">
        <f>SUM(E137)</f>
        <v>0</v>
      </c>
      <c r="F138" s="9">
        <f>SUM(F137)</f>
        <v>804.76800000000003</v>
      </c>
      <c r="G138" s="17"/>
    </row>
    <row r="139" spans="1:7" ht="145.19999999999999" x14ac:dyDescent="0.25">
      <c r="A139" s="11" t="s">
        <v>538</v>
      </c>
      <c r="B139" s="8" t="s">
        <v>539</v>
      </c>
      <c r="C139" s="8" t="s">
        <v>514</v>
      </c>
      <c r="D139" s="10" t="s">
        <v>515</v>
      </c>
      <c r="E139" s="9">
        <v>0</v>
      </c>
      <c r="F139" s="9">
        <v>419.88299999999998</v>
      </c>
      <c r="G139" s="17"/>
    </row>
    <row r="140" spans="1:7" x14ac:dyDescent="0.25">
      <c r="A140" s="28" t="s">
        <v>680</v>
      </c>
      <c r="B140" s="28"/>
      <c r="C140" s="28"/>
      <c r="D140" s="28"/>
      <c r="E140" s="9">
        <f>SUM(E139)</f>
        <v>0</v>
      </c>
      <c r="F140" s="9">
        <f>SUM(F139)</f>
        <v>419.88299999999998</v>
      </c>
      <c r="G140" s="17"/>
    </row>
    <row r="141" spans="1:7" ht="145.19999999999999" x14ac:dyDescent="0.25">
      <c r="A141" s="11" t="s">
        <v>540</v>
      </c>
      <c r="B141" s="8" t="s">
        <v>541</v>
      </c>
      <c r="C141" s="8" t="s">
        <v>514</v>
      </c>
      <c r="D141" s="10" t="s">
        <v>515</v>
      </c>
      <c r="E141" s="9">
        <v>0</v>
      </c>
      <c r="F141" s="9">
        <v>228</v>
      </c>
      <c r="G141" s="17"/>
    </row>
    <row r="142" spans="1:7" x14ac:dyDescent="0.25">
      <c r="A142" s="28" t="s">
        <v>680</v>
      </c>
      <c r="B142" s="28"/>
      <c r="C142" s="28"/>
      <c r="D142" s="28"/>
      <c r="E142" s="9">
        <f>SUM(E141)</f>
        <v>0</v>
      </c>
      <c r="F142" s="9">
        <f>SUM(F141)</f>
        <v>228</v>
      </c>
      <c r="G142" s="17"/>
    </row>
    <row r="143" spans="1:7" ht="145.19999999999999" x14ac:dyDescent="0.25">
      <c r="A143" s="11" t="s">
        <v>542</v>
      </c>
      <c r="B143" s="8" t="s">
        <v>543</v>
      </c>
      <c r="C143" s="8" t="s">
        <v>514</v>
      </c>
      <c r="D143" s="10" t="s">
        <v>515</v>
      </c>
      <c r="E143" s="9">
        <v>0</v>
      </c>
      <c r="F143" s="9">
        <v>2825.5160000000001</v>
      </c>
      <c r="G143" s="17"/>
    </row>
    <row r="144" spans="1:7" x14ac:dyDescent="0.25">
      <c r="A144" s="28" t="s">
        <v>680</v>
      </c>
      <c r="B144" s="28"/>
      <c r="C144" s="28"/>
      <c r="D144" s="28"/>
      <c r="E144" s="9">
        <f>SUM(E143)</f>
        <v>0</v>
      </c>
      <c r="F144" s="9">
        <f>SUM(F143)</f>
        <v>2825.5160000000001</v>
      </c>
      <c r="G144" s="17"/>
    </row>
    <row r="145" spans="1:7" ht="184.8" x14ac:dyDescent="0.25">
      <c r="A145" s="29" t="s">
        <v>418</v>
      </c>
      <c r="B145" s="8" t="s">
        <v>419</v>
      </c>
      <c r="C145" s="8" t="s">
        <v>420</v>
      </c>
      <c r="D145" s="10" t="s">
        <v>421</v>
      </c>
      <c r="E145" s="9">
        <v>0</v>
      </c>
      <c r="F145" s="9">
        <v>10.55</v>
      </c>
      <c r="G145" s="17"/>
    </row>
    <row r="146" spans="1:7" ht="92.4" x14ac:dyDescent="0.25">
      <c r="A146" s="30"/>
      <c r="B146" s="8" t="s">
        <v>419</v>
      </c>
      <c r="C146" s="8" t="s">
        <v>462</v>
      </c>
      <c r="D146" s="10" t="s">
        <v>463</v>
      </c>
      <c r="E146" s="9">
        <v>0</v>
      </c>
      <c r="F146" s="9">
        <v>15</v>
      </c>
      <c r="G146" s="17"/>
    </row>
    <row r="147" spans="1:7" ht="66" x14ac:dyDescent="0.25">
      <c r="A147" s="31"/>
      <c r="B147" s="8" t="s">
        <v>419</v>
      </c>
      <c r="C147" s="8" t="s">
        <v>510</v>
      </c>
      <c r="D147" s="7" t="s">
        <v>511</v>
      </c>
      <c r="E147" s="9">
        <v>0</v>
      </c>
      <c r="F147" s="9">
        <v>2849.308</v>
      </c>
      <c r="G147" s="17"/>
    </row>
    <row r="148" spans="1:7" x14ac:dyDescent="0.25">
      <c r="A148" s="28" t="s">
        <v>680</v>
      </c>
      <c r="B148" s="28"/>
      <c r="C148" s="28"/>
      <c r="D148" s="28"/>
      <c r="E148" s="9">
        <f>SUM(E145:E147)</f>
        <v>0</v>
      </c>
      <c r="F148" s="9">
        <f>SUM(F145:F147)</f>
        <v>2874.8580000000002</v>
      </c>
      <c r="G148" s="17"/>
    </row>
    <row r="149" spans="1:7" ht="184.8" x14ac:dyDescent="0.25">
      <c r="A149" s="29" t="s">
        <v>422</v>
      </c>
      <c r="B149" s="8" t="s">
        <v>423</v>
      </c>
      <c r="C149" s="8" t="s">
        <v>420</v>
      </c>
      <c r="D149" s="10" t="s">
        <v>421</v>
      </c>
      <c r="E149" s="9">
        <v>0</v>
      </c>
      <c r="F149" s="9">
        <v>2</v>
      </c>
      <c r="G149" s="17"/>
    </row>
    <row r="150" spans="1:7" ht="92.4" x14ac:dyDescent="0.25">
      <c r="A150" s="30"/>
      <c r="B150" s="8" t="s">
        <v>423</v>
      </c>
      <c r="C150" s="8" t="s">
        <v>462</v>
      </c>
      <c r="D150" s="10" t="s">
        <v>463</v>
      </c>
      <c r="E150" s="9">
        <v>0</v>
      </c>
      <c r="F150" s="9">
        <v>10.042999999999999</v>
      </c>
      <c r="G150" s="17"/>
    </row>
    <row r="151" spans="1:7" ht="66" x14ac:dyDescent="0.25">
      <c r="A151" s="30"/>
      <c r="B151" s="8" t="s">
        <v>423</v>
      </c>
      <c r="C151" s="8" t="s">
        <v>510</v>
      </c>
      <c r="D151" s="7" t="s">
        <v>511</v>
      </c>
      <c r="E151" s="9">
        <v>0</v>
      </c>
      <c r="F151" s="9">
        <v>2197.491</v>
      </c>
      <c r="G151" s="17"/>
    </row>
    <row r="152" spans="1:7" ht="105.6" x14ac:dyDescent="0.25">
      <c r="A152" s="31"/>
      <c r="B152" s="8" t="s">
        <v>423</v>
      </c>
      <c r="C152" s="8" t="s">
        <v>555</v>
      </c>
      <c r="D152" s="10" t="s">
        <v>556</v>
      </c>
      <c r="E152" s="9">
        <v>0</v>
      </c>
      <c r="F152" s="9">
        <v>696.39800000000002</v>
      </c>
      <c r="G152" s="17"/>
    </row>
    <row r="153" spans="1:7" x14ac:dyDescent="0.25">
      <c r="A153" s="28" t="s">
        <v>680</v>
      </c>
      <c r="B153" s="28"/>
      <c r="C153" s="28"/>
      <c r="D153" s="28"/>
      <c r="E153" s="9">
        <f>SUM(E149:E152)</f>
        <v>0</v>
      </c>
      <c r="F153" s="9">
        <f>SUM(F149:F152)</f>
        <v>2905.9320000000002</v>
      </c>
      <c r="G153" s="17"/>
    </row>
    <row r="154" spans="1:7" ht="184.8" x14ac:dyDescent="0.25">
      <c r="A154" s="29" t="s">
        <v>424</v>
      </c>
      <c r="B154" s="8" t="s">
        <v>425</v>
      </c>
      <c r="C154" s="8" t="s">
        <v>420</v>
      </c>
      <c r="D154" s="10" t="s">
        <v>421</v>
      </c>
      <c r="E154" s="9">
        <v>0</v>
      </c>
      <c r="F154" s="9">
        <v>25</v>
      </c>
      <c r="G154" s="17"/>
    </row>
    <row r="155" spans="1:7" ht="66" x14ac:dyDescent="0.25">
      <c r="A155" s="31"/>
      <c r="B155" s="8" t="s">
        <v>425</v>
      </c>
      <c r="C155" s="8" t="s">
        <v>510</v>
      </c>
      <c r="D155" s="7" t="s">
        <v>511</v>
      </c>
      <c r="E155" s="9">
        <v>0</v>
      </c>
      <c r="F155" s="9">
        <v>3989.549</v>
      </c>
      <c r="G155" s="17"/>
    </row>
    <row r="156" spans="1:7" x14ac:dyDescent="0.25">
      <c r="A156" s="28" t="s">
        <v>680</v>
      </c>
      <c r="B156" s="28"/>
      <c r="C156" s="28"/>
      <c r="D156" s="28"/>
      <c r="E156" s="9">
        <f>SUM(E154:E155)</f>
        <v>0</v>
      </c>
      <c r="F156" s="9">
        <f>SUM(F154:F155)</f>
        <v>4014.549</v>
      </c>
      <c r="G156" s="17"/>
    </row>
    <row r="157" spans="1:7" ht="79.2" x14ac:dyDescent="0.25">
      <c r="A157" s="29" t="s">
        <v>338</v>
      </c>
      <c r="B157" s="8" t="s">
        <v>339</v>
      </c>
      <c r="C157" s="8" t="s">
        <v>340</v>
      </c>
      <c r="D157" s="10" t="s">
        <v>341</v>
      </c>
      <c r="E157" s="9">
        <v>0</v>
      </c>
      <c r="F157" s="9">
        <v>75</v>
      </c>
      <c r="G157" s="17"/>
    </row>
    <row r="158" spans="1:7" ht="184.8" x14ac:dyDescent="0.25">
      <c r="A158" s="31"/>
      <c r="B158" s="8" t="s">
        <v>339</v>
      </c>
      <c r="C158" s="8" t="s">
        <v>420</v>
      </c>
      <c r="D158" s="10" t="s">
        <v>421</v>
      </c>
      <c r="E158" s="9">
        <v>0</v>
      </c>
      <c r="F158" s="9">
        <v>150</v>
      </c>
      <c r="G158" s="17"/>
    </row>
    <row r="159" spans="1:7" x14ac:dyDescent="0.25">
      <c r="A159" s="28" t="s">
        <v>680</v>
      </c>
      <c r="B159" s="28"/>
      <c r="C159" s="28"/>
      <c r="D159" s="28"/>
      <c r="E159" s="9">
        <f>SUM(E157:E158)</f>
        <v>0</v>
      </c>
      <c r="F159" s="9">
        <f>SUM(F157:F158)</f>
        <v>225</v>
      </c>
      <c r="G159" s="17"/>
    </row>
    <row r="160" spans="1:7" ht="184.8" x14ac:dyDescent="0.25">
      <c r="A160" s="29" t="s">
        <v>426</v>
      </c>
      <c r="B160" s="8" t="s">
        <v>427</v>
      </c>
      <c r="C160" s="8" t="s">
        <v>420</v>
      </c>
      <c r="D160" s="10" t="s">
        <v>421</v>
      </c>
      <c r="E160" s="9">
        <v>0</v>
      </c>
      <c r="F160" s="9">
        <v>30.5</v>
      </c>
      <c r="G160" s="17"/>
    </row>
    <row r="161" spans="1:7" ht="118.8" x14ac:dyDescent="0.25">
      <c r="A161" s="31"/>
      <c r="B161" s="8" t="s">
        <v>427</v>
      </c>
      <c r="C161" s="8" t="s">
        <v>438</v>
      </c>
      <c r="D161" s="10" t="s">
        <v>439</v>
      </c>
      <c r="E161" s="9">
        <v>0</v>
      </c>
      <c r="F161" s="9">
        <v>84</v>
      </c>
      <c r="G161" s="17"/>
    </row>
    <row r="162" spans="1:7" x14ac:dyDescent="0.25">
      <c r="A162" s="28" t="s">
        <v>680</v>
      </c>
      <c r="B162" s="28"/>
      <c r="C162" s="28"/>
      <c r="D162" s="28"/>
      <c r="E162" s="9">
        <f>SUM(E160:E161)</f>
        <v>0</v>
      </c>
      <c r="F162" s="9">
        <f>SUM(F160:F161)</f>
        <v>114.5</v>
      </c>
      <c r="G162" s="17"/>
    </row>
    <row r="163" spans="1:7" ht="66" x14ac:dyDescent="0.25">
      <c r="A163" s="29" t="s">
        <v>392</v>
      </c>
      <c r="B163" s="8" t="s">
        <v>393</v>
      </c>
      <c r="C163" s="8" t="s">
        <v>394</v>
      </c>
      <c r="D163" s="7" t="s">
        <v>395</v>
      </c>
      <c r="E163" s="9">
        <v>0</v>
      </c>
      <c r="F163" s="9">
        <v>150</v>
      </c>
      <c r="G163" s="17"/>
    </row>
    <row r="164" spans="1:7" ht="92.4" x14ac:dyDescent="0.25">
      <c r="A164" s="30"/>
      <c r="B164" s="8" t="s">
        <v>393</v>
      </c>
      <c r="C164" s="8" t="s">
        <v>462</v>
      </c>
      <c r="D164" s="10" t="s">
        <v>463</v>
      </c>
      <c r="E164" s="9">
        <v>0</v>
      </c>
      <c r="F164" s="9">
        <v>241</v>
      </c>
      <c r="G164" s="17"/>
    </row>
    <row r="165" spans="1:7" ht="66" x14ac:dyDescent="0.25">
      <c r="A165" s="31"/>
      <c r="B165" s="8" t="s">
        <v>393</v>
      </c>
      <c r="C165" s="8" t="s">
        <v>510</v>
      </c>
      <c r="D165" s="7" t="s">
        <v>511</v>
      </c>
      <c r="E165" s="9">
        <v>0</v>
      </c>
      <c r="F165" s="9">
        <v>661.178</v>
      </c>
      <c r="G165" s="17"/>
    </row>
    <row r="166" spans="1:7" x14ac:dyDescent="0.25">
      <c r="A166" s="28" t="s">
        <v>680</v>
      </c>
      <c r="B166" s="28"/>
      <c r="C166" s="28"/>
      <c r="D166" s="28"/>
      <c r="E166" s="9">
        <f>SUM(E163:E165)</f>
        <v>0</v>
      </c>
      <c r="F166" s="9">
        <f>SUM(F163:F165)</f>
        <v>1052.1779999999999</v>
      </c>
      <c r="G166" s="17"/>
    </row>
    <row r="167" spans="1:7" ht="92.4" x14ac:dyDescent="0.25">
      <c r="A167" s="11" t="s">
        <v>464</v>
      </c>
      <c r="B167" s="8" t="s">
        <v>465</v>
      </c>
      <c r="C167" s="8" t="s">
        <v>462</v>
      </c>
      <c r="D167" s="10" t="s">
        <v>463</v>
      </c>
      <c r="E167" s="9">
        <v>0</v>
      </c>
      <c r="F167" s="9">
        <v>5</v>
      </c>
      <c r="G167" s="17"/>
    </row>
    <row r="168" spans="1:7" x14ac:dyDescent="0.25">
      <c r="A168" s="28" t="s">
        <v>680</v>
      </c>
      <c r="B168" s="28"/>
      <c r="C168" s="28"/>
      <c r="D168" s="28"/>
      <c r="E168" s="9">
        <f>SUM(E167)</f>
        <v>0</v>
      </c>
      <c r="F168" s="9">
        <f>SUM(F167)</f>
        <v>5</v>
      </c>
      <c r="G168" s="17"/>
    </row>
    <row r="169" spans="1:7" ht="92.4" x14ac:dyDescent="0.25">
      <c r="A169" s="29" t="s">
        <v>358</v>
      </c>
      <c r="B169" s="8" t="s">
        <v>359</v>
      </c>
      <c r="C169" s="8" t="s">
        <v>360</v>
      </c>
      <c r="D169" s="10" t="s">
        <v>361</v>
      </c>
      <c r="E169" s="9">
        <v>0</v>
      </c>
      <c r="F169" s="9">
        <v>0.5</v>
      </c>
      <c r="G169" s="17"/>
    </row>
    <row r="170" spans="1:7" ht="52.8" x14ac:dyDescent="0.25">
      <c r="A170" s="30"/>
      <c r="B170" s="8" t="s">
        <v>359</v>
      </c>
      <c r="C170" s="8" t="s">
        <v>378</v>
      </c>
      <c r="D170" s="7" t="s">
        <v>379</v>
      </c>
      <c r="E170" s="9">
        <v>0</v>
      </c>
      <c r="F170" s="9">
        <v>2.5</v>
      </c>
      <c r="G170" s="17"/>
    </row>
    <row r="171" spans="1:7" ht="66" x14ac:dyDescent="0.25">
      <c r="A171" s="30"/>
      <c r="B171" s="8" t="s">
        <v>359</v>
      </c>
      <c r="C171" s="8" t="s">
        <v>394</v>
      </c>
      <c r="D171" s="7" t="s">
        <v>395</v>
      </c>
      <c r="E171" s="9">
        <v>0</v>
      </c>
      <c r="F171" s="9">
        <v>619.21699999999998</v>
      </c>
      <c r="G171" s="17"/>
    </row>
    <row r="172" spans="1:7" ht="184.8" x14ac:dyDescent="0.25">
      <c r="A172" s="30"/>
      <c r="B172" s="8" t="s">
        <v>359</v>
      </c>
      <c r="C172" s="8" t="s">
        <v>420</v>
      </c>
      <c r="D172" s="10" t="s">
        <v>421</v>
      </c>
      <c r="E172" s="9">
        <v>0</v>
      </c>
      <c r="F172" s="9">
        <v>131.51400000000001</v>
      </c>
      <c r="G172" s="17"/>
    </row>
    <row r="173" spans="1:7" ht="92.4" x14ac:dyDescent="0.25">
      <c r="A173" s="30"/>
      <c r="B173" s="8" t="s">
        <v>359</v>
      </c>
      <c r="C173" s="8" t="s">
        <v>430</v>
      </c>
      <c r="D173" s="10" t="s">
        <v>431</v>
      </c>
      <c r="E173" s="9">
        <v>0</v>
      </c>
      <c r="F173" s="9">
        <v>71.75</v>
      </c>
      <c r="G173" s="17"/>
    </row>
    <row r="174" spans="1:7" ht="158.4" x14ac:dyDescent="0.25">
      <c r="A174" s="30"/>
      <c r="B174" s="8" t="s">
        <v>359</v>
      </c>
      <c r="C174" s="8" t="s">
        <v>444</v>
      </c>
      <c r="D174" s="10" t="s">
        <v>445</v>
      </c>
      <c r="E174" s="9">
        <v>0</v>
      </c>
      <c r="F174" s="9">
        <v>84.293000000000006</v>
      </c>
      <c r="G174" s="17"/>
    </row>
    <row r="175" spans="1:7" ht="92.4" x14ac:dyDescent="0.25">
      <c r="A175" s="30"/>
      <c r="B175" s="8" t="s">
        <v>359</v>
      </c>
      <c r="C175" s="8" t="s">
        <v>462</v>
      </c>
      <c r="D175" s="10" t="s">
        <v>463</v>
      </c>
      <c r="E175" s="9">
        <v>0</v>
      </c>
      <c r="F175" s="9">
        <v>76.320999999999998</v>
      </c>
      <c r="G175" s="17"/>
    </row>
    <row r="176" spans="1:7" ht="66" x14ac:dyDescent="0.25">
      <c r="A176" s="31"/>
      <c r="B176" s="8" t="s">
        <v>359</v>
      </c>
      <c r="C176" s="8" t="s">
        <v>510</v>
      </c>
      <c r="D176" s="7" t="s">
        <v>511</v>
      </c>
      <c r="E176" s="9">
        <v>0</v>
      </c>
      <c r="F176" s="9">
        <v>11996.378000000001</v>
      </c>
      <c r="G176" s="17"/>
    </row>
    <row r="177" spans="1:7" x14ac:dyDescent="0.25">
      <c r="A177" s="28" t="s">
        <v>680</v>
      </c>
      <c r="B177" s="28"/>
      <c r="C177" s="28"/>
      <c r="D177" s="28"/>
      <c r="E177" s="9">
        <f>SUM(E169:E176)</f>
        <v>0</v>
      </c>
      <c r="F177" s="9">
        <f>SUM(F169:F176)</f>
        <v>12982.473</v>
      </c>
      <c r="G177" s="17"/>
    </row>
    <row r="178" spans="1:7" ht="66" x14ac:dyDescent="0.25">
      <c r="A178" s="11" t="s">
        <v>512</v>
      </c>
      <c r="B178" s="8" t="s">
        <v>513</v>
      </c>
      <c r="C178" s="8" t="s">
        <v>510</v>
      </c>
      <c r="D178" s="7" t="s">
        <v>511</v>
      </c>
      <c r="E178" s="9">
        <v>0</v>
      </c>
      <c r="F178" s="9">
        <v>5.5</v>
      </c>
      <c r="G178" s="17"/>
    </row>
    <row r="179" spans="1:7" x14ac:dyDescent="0.25">
      <c r="A179" s="28" t="s">
        <v>680</v>
      </c>
      <c r="B179" s="28"/>
      <c r="C179" s="28"/>
      <c r="D179" s="28"/>
      <c r="E179" s="9">
        <f>SUM(E178)</f>
        <v>0</v>
      </c>
      <c r="F179" s="9">
        <f>SUM(F178)</f>
        <v>5.5</v>
      </c>
      <c r="G179" s="17"/>
    </row>
    <row r="180" spans="1:7" ht="184.8" x14ac:dyDescent="0.25">
      <c r="A180" s="29" t="s">
        <v>428</v>
      </c>
      <c r="B180" s="8" t="s">
        <v>429</v>
      </c>
      <c r="C180" s="8" t="s">
        <v>420</v>
      </c>
      <c r="D180" s="10" t="s">
        <v>421</v>
      </c>
      <c r="E180" s="9">
        <v>0</v>
      </c>
      <c r="F180" s="9">
        <v>52.75</v>
      </c>
      <c r="G180" s="17"/>
    </row>
    <row r="181" spans="1:7" ht="92.4" x14ac:dyDescent="0.25">
      <c r="A181" s="31"/>
      <c r="B181" s="8" t="s">
        <v>429</v>
      </c>
      <c r="C181" s="8" t="s">
        <v>462</v>
      </c>
      <c r="D181" s="10" t="s">
        <v>463</v>
      </c>
      <c r="E181" s="9">
        <v>0</v>
      </c>
      <c r="F181" s="9">
        <v>60</v>
      </c>
      <c r="G181" s="17"/>
    </row>
    <row r="182" spans="1:7" x14ac:dyDescent="0.25">
      <c r="A182" s="28" t="s">
        <v>680</v>
      </c>
      <c r="B182" s="28"/>
      <c r="C182" s="28"/>
      <c r="D182" s="28"/>
      <c r="E182" s="9">
        <f>SUM(E180:E181)</f>
        <v>0</v>
      </c>
      <c r="F182" s="9">
        <f>SUM(F180:F181)</f>
        <v>112.75</v>
      </c>
      <c r="G182" s="17"/>
    </row>
    <row r="183" spans="1:7" ht="52.8" x14ac:dyDescent="0.25">
      <c r="A183" s="29" t="s">
        <v>380</v>
      </c>
      <c r="B183" s="8" t="s">
        <v>381</v>
      </c>
      <c r="C183" s="8" t="s">
        <v>378</v>
      </c>
      <c r="D183" s="7" t="s">
        <v>379</v>
      </c>
      <c r="E183" s="9">
        <v>0</v>
      </c>
      <c r="F183" s="9">
        <v>5</v>
      </c>
      <c r="G183" s="17"/>
    </row>
    <row r="184" spans="1:7" ht="184.8" x14ac:dyDescent="0.25">
      <c r="A184" s="30"/>
      <c r="B184" s="8" t="s">
        <v>381</v>
      </c>
      <c r="C184" s="8" t="s">
        <v>420</v>
      </c>
      <c r="D184" s="10" t="s">
        <v>421</v>
      </c>
      <c r="E184" s="9">
        <v>0</v>
      </c>
      <c r="F184" s="9">
        <v>1.1910000000000001</v>
      </c>
      <c r="G184" s="17"/>
    </row>
    <row r="185" spans="1:7" ht="92.4" x14ac:dyDescent="0.25">
      <c r="A185" s="31"/>
      <c r="B185" s="8" t="s">
        <v>381</v>
      </c>
      <c r="C185" s="8" t="s">
        <v>430</v>
      </c>
      <c r="D185" s="10" t="s">
        <v>431</v>
      </c>
      <c r="E185" s="9">
        <v>0</v>
      </c>
      <c r="F185" s="9">
        <v>45.45</v>
      </c>
      <c r="G185" s="17"/>
    </row>
    <row r="186" spans="1:7" x14ac:dyDescent="0.25">
      <c r="A186" s="28" t="s">
        <v>680</v>
      </c>
      <c r="B186" s="28"/>
      <c r="C186" s="28"/>
      <c r="D186" s="28"/>
      <c r="E186" s="9">
        <f>SUM(E183:E185)</f>
        <v>0</v>
      </c>
      <c r="F186" s="9">
        <f>SUM(F183:F185)</f>
        <v>51.641000000000005</v>
      </c>
      <c r="G186" s="17"/>
    </row>
    <row r="187" spans="1:7" ht="79.2" x14ac:dyDescent="0.25">
      <c r="A187" s="29" t="s">
        <v>286</v>
      </c>
      <c r="B187" s="8" t="s">
        <v>287</v>
      </c>
      <c r="C187" s="8" t="s">
        <v>288</v>
      </c>
      <c r="D187" s="10" t="s">
        <v>289</v>
      </c>
      <c r="E187" s="9">
        <v>176.9</v>
      </c>
      <c r="F187" s="9">
        <v>0</v>
      </c>
      <c r="G187" s="17">
        <f>F187/E187</f>
        <v>0</v>
      </c>
    </row>
    <row r="188" spans="1:7" ht="118.8" x14ac:dyDescent="0.25">
      <c r="A188" s="30"/>
      <c r="B188" s="8" t="s">
        <v>287</v>
      </c>
      <c r="C188" s="8" t="s">
        <v>294</v>
      </c>
      <c r="D188" s="10" t="s">
        <v>295</v>
      </c>
      <c r="E188" s="9">
        <v>0</v>
      </c>
      <c r="F188" s="9">
        <v>49.518000000000001</v>
      </c>
      <c r="G188" s="17"/>
    </row>
    <row r="189" spans="1:7" ht="79.2" x14ac:dyDescent="0.25">
      <c r="A189" s="30"/>
      <c r="B189" s="8" t="s">
        <v>287</v>
      </c>
      <c r="C189" s="8" t="s">
        <v>306</v>
      </c>
      <c r="D189" s="10" t="s">
        <v>307</v>
      </c>
      <c r="E189" s="9">
        <v>0</v>
      </c>
      <c r="F189" s="9">
        <v>6.8959999999999999</v>
      </c>
      <c r="G189" s="17"/>
    </row>
    <row r="190" spans="1:7" ht="105.6" x14ac:dyDescent="0.25">
      <c r="A190" s="30"/>
      <c r="B190" s="8" t="s">
        <v>287</v>
      </c>
      <c r="C190" s="8" t="s">
        <v>308</v>
      </c>
      <c r="D190" s="10" t="s">
        <v>309</v>
      </c>
      <c r="E190" s="9">
        <v>154</v>
      </c>
      <c r="F190" s="9">
        <v>0</v>
      </c>
      <c r="G190" s="17">
        <f>F190/E190</f>
        <v>0</v>
      </c>
    </row>
    <row r="191" spans="1:7" ht="184.8" x14ac:dyDescent="0.25">
      <c r="A191" s="30"/>
      <c r="B191" s="8" t="s">
        <v>287</v>
      </c>
      <c r="C191" s="8" t="s">
        <v>310</v>
      </c>
      <c r="D191" s="10" t="s">
        <v>311</v>
      </c>
      <c r="E191" s="9">
        <v>0</v>
      </c>
      <c r="F191" s="9">
        <v>2</v>
      </c>
      <c r="G191" s="17"/>
    </row>
    <row r="192" spans="1:7" ht="145.19999999999999" x14ac:dyDescent="0.25">
      <c r="A192" s="30"/>
      <c r="B192" s="8" t="s">
        <v>287</v>
      </c>
      <c r="C192" s="8" t="s">
        <v>312</v>
      </c>
      <c r="D192" s="10" t="s">
        <v>313</v>
      </c>
      <c r="E192" s="9">
        <v>0</v>
      </c>
      <c r="F192" s="9">
        <v>15.685</v>
      </c>
      <c r="G192" s="17"/>
    </row>
    <row r="193" spans="1:7" ht="118.8" x14ac:dyDescent="0.25">
      <c r="A193" s="30"/>
      <c r="B193" s="8" t="s">
        <v>287</v>
      </c>
      <c r="C193" s="8" t="s">
        <v>316</v>
      </c>
      <c r="D193" s="10" t="s">
        <v>317</v>
      </c>
      <c r="E193" s="9">
        <v>0</v>
      </c>
      <c r="F193" s="9">
        <v>0.5</v>
      </c>
      <c r="G193" s="17"/>
    </row>
    <row r="194" spans="1:7" ht="132" x14ac:dyDescent="0.25">
      <c r="A194" s="30"/>
      <c r="B194" s="8" t="s">
        <v>287</v>
      </c>
      <c r="C194" s="8" t="s">
        <v>318</v>
      </c>
      <c r="D194" s="10" t="s">
        <v>319</v>
      </c>
      <c r="E194" s="9">
        <v>0</v>
      </c>
      <c r="F194" s="9">
        <v>5.8479999999999999</v>
      </c>
      <c r="G194" s="17"/>
    </row>
    <row r="195" spans="1:7" ht="105.6" x14ac:dyDescent="0.25">
      <c r="A195" s="30"/>
      <c r="B195" s="8" t="s">
        <v>287</v>
      </c>
      <c r="C195" s="8" t="s">
        <v>322</v>
      </c>
      <c r="D195" s="10" t="s">
        <v>323</v>
      </c>
      <c r="E195" s="9">
        <v>0</v>
      </c>
      <c r="F195" s="9">
        <v>57.893000000000001</v>
      </c>
      <c r="G195" s="17"/>
    </row>
    <row r="196" spans="1:7" ht="105.6" x14ac:dyDescent="0.25">
      <c r="A196" s="30"/>
      <c r="B196" s="8" t="s">
        <v>287</v>
      </c>
      <c r="C196" s="8" t="s">
        <v>324</v>
      </c>
      <c r="D196" s="10" t="s">
        <v>325</v>
      </c>
      <c r="E196" s="9">
        <v>0</v>
      </c>
      <c r="F196" s="9">
        <v>22.808</v>
      </c>
      <c r="G196" s="17"/>
    </row>
    <row r="197" spans="1:7" ht="79.2" x14ac:dyDescent="0.25">
      <c r="A197" s="30"/>
      <c r="B197" s="8" t="s">
        <v>287</v>
      </c>
      <c r="C197" s="8" t="s">
        <v>326</v>
      </c>
      <c r="D197" s="10" t="s">
        <v>327</v>
      </c>
      <c r="E197" s="9">
        <v>128.1</v>
      </c>
      <c r="F197" s="9">
        <v>0</v>
      </c>
      <c r="G197" s="17">
        <f>F197/E197</f>
        <v>0</v>
      </c>
    </row>
    <row r="198" spans="1:7" ht="92.4" x14ac:dyDescent="0.25">
      <c r="A198" s="30"/>
      <c r="B198" s="8" t="s">
        <v>287</v>
      </c>
      <c r="C198" s="8" t="s">
        <v>332</v>
      </c>
      <c r="D198" s="10" t="s">
        <v>333</v>
      </c>
      <c r="E198" s="9">
        <v>0</v>
      </c>
      <c r="F198" s="9">
        <v>0.15</v>
      </c>
      <c r="G198" s="17"/>
    </row>
    <row r="199" spans="1:7" ht="92.4" x14ac:dyDescent="0.25">
      <c r="A199" s="30"/>
      <c r="B199" s="8" t="s">
        <v>287</v>
      </c>
      <c r="C199" s="8" t="s">
        <v>336</v>
      </c>
      <c r="D199" s="10" t="s">
        <v>337</v>
      </c>
      <c r="E199" s="9">
        <v>0</v>
      </c>
      <c r="F199" s="9">
        <v>18.265999999999998</v>
      </c>
      <c r="G199" s="17"/>
    </row>
    <row r="200" spans="1:7" ht="79.2" x14ac:dyDescent="0.25">
      <c r="A200" s="30"/>
      <c r="B200" s="8" t="s">
        <v>287</v>
      </c>
      <c r="C200" s="8" t="s">
        <v>340</v>
      </c>
      <c r="D200" s="10" t="s">
        <v>341</v>
      </c>
      <c r="E200" s="9">
        <v>0</v>
      </c>
      <c r="F200" s="9">
        <v>7.5</v>
      </c>
      <c r="G200" s="17"/>
    </row>
    <row r="201" spans="1:7" ht="52.8" x14ac:dyDescent="0.25">
      <c r="A201" s="30"/>
      <c r="B201" s="8" t="s">
        <v>287</v>
      </c>
      <c r="C201" s="8" t="s">
        <v>370</v>
      </c>
      <c r="D201" s="7" t="s">
        <v>371</v>
      </c>
      <c r="E201" s="9">
        <v>0</v>
      </c>
      <c r="F201" s="9">
        <v>2.0499999999999998</v>
      </c>
      <c r="G201" s="17"/>
    </row>
    <row r="202" spans="1:7" ht="79.2" x14ac:dyDescent="0.25">
      <c r="A202" s="30"/>
      <c r="B202" s="8" t="s">
        <v>287</v>
      </c>
      <c r="C202" s="8" t="s">
        <v>416</v>
      </c>
      <c r="D202" s="10" t="s">
        <v>417</v>
      </c>
      <c r="E202" s="9">
        <v>83.5</v>
      </c>
      <c r="F202" s="9">
        <v>0</v>
      </c>
      <c r="G202" s="17">
        <f>F202/E202</f>
        <v>0</v>
      </c>
    </row>
    <row r="203" spans="1:7" ht="92.4" x14ac:dyDescent="0.25">
      <c r="A203" s="30"/>
      <c r="B203" s="8" t="s">
        <v>287</v>
      </c>
      <c r="C203" s="8" t="s">
        <v>436</v>
      </c>
      <c r="D203" s="10" t="s">
        <v>437</v>
      </c>
      <c r="E203" s="9">
        <v>0</v>
      </c>
      <c r="F203" s="9">
        <v>0.5</v>
      </c>
      <c r="G203" s="17"/>
    </row>
    <row r="204" spans="1:7" ht="79.2" x14ac:dyDescent="0.25">
      <c r="A204" s="30"/>
      <c r="B204" s="8" t="s">
        <v>287</v>
      </c>
      <c r="C204" s="8" t="s">
        <v>446</v>
      </c>
      <c r="D204" s="10" t="s">
        <v>447</v>
      </c>
      <c r="E204" s="9">
        <v>0</v>
      </c>
      <c r="F204" s="9">
        <v>6.8</v>
      </c>
      <c r="G204" s="17"/>
    </row>
    <row r="205" spans="1:7" ht="92.4" x14ac:dyDescent="0.25">
      <c r="A205" s="30"/>
      <c r="B205" s="8" t="s">
        <v>287</v>
      </c>
      <c r="C205" s="8" t="s">
        <v>450</v>
      </c>
      <c r="D205" s="10" t="s">
        <v>451</v>
      </c>
      <c r="E205" s="9">
        <v>420.6</v>
      </c>
      <c r="F205" s="9">
        <v>0</v>
      </c>
      <c r="G205" s="17">
        <f>F205/E205</f>
        <v>0</v>
      </c>
    </row>
    <row r="206" spans="1:7" ht="118.8" x14ac:dyDescent="0.25">
      <c r="A206" s="30"/>
      <c r="B206" s="8" t="s">
        <v>287</v>
      </c>
      <c r="C206" s="8" t="s">
        <v>460</v>
      </c>
      <c r="D206" s="10" t="s">
        <v>461</v>
      </c>
      <c r="E206" s="9">
        <v>0</v>
      </c>
      <c r="F206" s="9">
        <v>105.755</v>
      </c>
      <c r="G206" s="17"/>
    </row>
    <row r="207" spans="1:7" ht="92.4" x14ac:dyDescent="0.25">
      <c r="A207" s="31"/>
      <c r="B207" s="8" t="s">
        <v>287</v>
      </c>
      <c r="C207" s="8" t="s">
        <v>462</v>
      </c>
      <c r="D207" s="10" t="s">
        <v>463</v>
      </c>
      <c r="E207" s="9">
        <v>0</v>
      </c>
      <c r="F207" s="9">
        <v>78.503</v>
      </c>
      <c r="G207" s="17"/>
    </row>
    <row r="208" spans="1:7" x14ac:dyDescent="0.25">
      <c r="A208" s="28" t="s">
        <v>680</v>
      </c>
      <c r="B208" s="28"/>
      <c r="C208" s="28"/>
      <c r="D208" s="28"/>
      <c r="E208" s="9">
        <f>SUM(E187:E207)</f>
        <v>963.1</v>
      </c>
      <c r="F208" s="9">
        <f>SUM(F187:F207)</f>
        <v>380.67199999999997</v>
      </c>
      <c r="G208" s="17">
        <f>F208/E208</f>
        <v>0.39525698266015985</v>
      </c>
    </row>
    <row r="209" spans="1:7" ht="79.2" x14ac:dyDescent="0.25">
      <c r="A209" s="29" t="s">
        <v>290</v>
      </c>
      <c r="B209" s="8" t="s">
        <v>291</v>
      </c>
      <c r="C209" s="8" t="s">
        <v>288</v>
      </c>
      <c r="D209" s="10" t="s">
        <v>289</v>
      </c>
      <c r="E209" s="9">
        <v>1720</v>
      </c>
      <c r="F209" s="9">
        <v>0</v>
      </c>
      <c r="G209" s="17">
        <f>F209/E209</f>
        <v>0</v>
      </c>
    </row>
    <row r="210" spans="1:7" ht="118.8" x14ac:dyDescent="0.25">
      <c r="A210" s="30"/>
      <c r="B210" s="8" t="s">
        <v>291</v>
      </c>
      <c r="C210" s="8" t="s">
        <v>292</v>
      </c>
      <c r="D210" s="10" t="s">
        <v>293</v>
      </c>
      <c r="E210" s="9">
        <v>0</v>
      </c>
      <c r="F210" s="9">
        <v>75</v>
      </c>
      <c r="G210" s="17"/>
    </row>
    <row r="211" spans="1:7" ht="118.8" x14ac:dyDescent="0.25">
      <c r="A211" s="30"/>
      <c r="B211" s="8" t="s">
        <v>291</v>
      </c>
      <c r="C211" s="8" t="s">
        <v>294</v>
      </c>
      <c r="D211" s="10" t="s">
        <v>295</v>
      </c>
      <c r="E211" s="9">
        <v>0</v>
      </c>
      <c r="F211" s="9">
        <v>10</v>
      </c>
      <c r="G211" s="17"/>
    </row>
    <row r="212" spans="1:7" ht="118.8" x14ac:dyDescent="0.25">
      <c r="A212" s="30"/>
      <c r="B212" s="8" t="s">
        <v>291</v>
      </c>
      <c r="C212" s="8" t="s">
        <v>296</v>
      </c>
      <c r="D212" s="10" t="s">
        <v>297</v>
      </c>
      <c r="E212" s="9">
        <v>0</v>
      </c>
      <c r="F212" s="9">
        <v>2.5</v>
      </c>
      <c r="G212" s="17"/>
    </row>
    <row r="213" spans="1:7" ht="92.4" x14ac:dyDescent="0.25">
      <c r="A213" s="30"/>
      <c r="B213" s="8" t="s">
        <v>291</v>
      </c>
      <c r="C213" s="8" t="s">
        <v>298</v>
      </c>
      <c r="D213" s="10" t="s">
        <v>299</v>
      </c>
      <c r="E213" s="9">
        <v>0</v>
      </c>
      <c r="F213" s="9">
        <v>12.5</v>
      </c>
      <c r="G213" s="17"/>
    </row>
    <row r="214" spans="1:7" ht="118.8" x14ac:dyDescent="0.25">
      <c r="A214" s="30"/>
      <c r="B214" s="8" t="s">
        <v>291</v>
      </c>
      <c r="C214" s="8" t="s">
        <v>300</v>
      </c>
      <c r="D214" s="10" t="s">
        <v>301</v>
      </c>
      <c r="E214" s="9">
        <v>0</v>
      </c>
      <c r="F214" s="9">
        <v>6.5</v>
      </c>
      <c r="G214" s="17"/>
    </row>
    <row r="215" spans="1:7" ht="132" x14ac:dyDescent="0.25">
      <c r="A215" s="30"/>
      <c r="B215" s="8" t="s">
        <v>291</v>
      </c>
      <c r="C215" s="8" t="s">
        <v>302</v>
      </c>
      <c r="D215" s="10" t="s">
        <v>303</v>
      </c>
      <c r="E215" s="9">
        <v>0</v>
      </c>
      <c r="F215" s="9">
        <v>50</v>
      </c>
      <c r="G215" s="17"/>
    </row>
    <row r="216" spans="1:7" ht="105.6" x14ac:dyDescent="0.25">
      <c r="A216" s="30"/>
      <c r="B216" s="8" t="s">
        <v>291</v>
      </c>
      <c r="C216" s="8" t="s">
        <v>304</v>
      </c>
      <c r="D216" s="10" t="s">
        <v>305</v>
      </c>
      <c r="E216" s="9">
        <v>0</v>
      </c>
      <c r="F216" s="9">
        <v>16.753</v>
      </c>
      <c r="G216" s="17"/>
    </row>
    <row r="217" spans="1:7" ht="79.2" x14ac:dyDescent="0.25">
      <c r="A217" s="30"/>
      <c r="B217" s="8" t="s">
        <v>291</v>
      </c>
      <c r="C217" s="8" t="s">
        <v>306</v>
      </c>
      <c r="D217" s="10" t="s">
        <v>307</v>
      </c>
      <c r="E217" s="9">
        <v>0</v>
      </c>
      <c r="F217" s="9">
        <v>52.228999999999999</v>
      </c>
      <c r="G217" s="17"/>
    </row>
    <row r="218" spans="1:7" ht="105.6" x14ac:dyDescent="0.25">
      <c r="A218" s="30"/>
      <c r="B218" s="8" t="s">
        <v>291</v>
      </c>
      <c r="C218" s="8" t="s">
        <v>308</v>
      </c>
      <c r="D218" s="10" t="s">
        <v>309</v>
      </c>
      <c r="E218" s="9">
        <v>5050</v>
      </c>
      <c r="F218" s="9">
        <v>0</v>
      </c>
      <c r="G218" s="17">
        <f>F218/E218</f>
        <v>0</v>
      </c>
    </row>
    <row r="219" spans="1:7" ht="184.8" x14ac:dyDescent="0.25">
      <c r="A219" s="30"/>
      <c r="B219" s="8" t="s">
        <v>291</v>
      </c>
      <c r="C219" s="8" t="s">
        <v>310</v>
      </c>
      <c r="D219" s="10" t="s">
        <v>311</v>
      </c>
      <c r="E219" s="9">
        <v>0</v>
      </c>
      <c r="F219" s="9">
        <v>62.331000000000003</v>
      </c>
      <c r="G219" s="17"/>
    </row>
    <row r="220" spans="1:7" ht="145.19999999999999" x14ac:dyDescent="0.25">
      <c r="A220" s="30"/>
      <c r="B220" s="8" t="s">
        <v>291</v>
      </c>
      <c r="C220" s="8" t="s">
        <v>312</v>
      </c>
      <c r="D220" s="10" t="s">
        <v>313</v>
      </c>
      <c r="E220" s="9">
        <v>0</v>
      </c>
      <c r="F220" s="9">
        <v>314.23399999999998</v>
      </c>
      <c r="G220" s="17"/>
    </row>
    <row r="221" spans="1:7" ht="132" x14ac:dyDescent="0.25">
      <c r="A221" s="30"/>
      <c r="B221" s="8" t="s">
        <v>291</v>
      </c>
      <c r="C221" s="8" t="s">
        <v>314</v>
      </c>
      <c r="D221" s="10" t="s">
        <v>315</v>
      </c>
      <c r="E221" s="9">
        <v>0</v>
      </c>
      <c r="F221" s="9">
        <v>12.5</v>
      </c>
      <c r="G221" s="17"/>
    </row>
    <row r="222" spans="1:7" ht="184.8" x14ac:dyDescent="0.25">
      <c r="A222" s="30"/>
      <c r="B222" s="8" t="s">
        <v>291</v>
      </c>
      <c r="C222" s="8" t="s">
        <v>320</v>
      </c>
      <c r="D222" s="10" t="s">
        <v>321</v>
      </c>
      <c r="E222" s="9">
        <v>0</v>
      </c>
      <c r="F222" s="9">
        <v>95.837999999999994</v>
      </c>
      <c r="G222" s="17"/>
    </row>
    <row r="223" spans="1:7" ht="105.6" x14ac:dyDescent="0.25">
      <c r="A223" s="30"/>
      <c r="B223" s="8" t="s">
        <v>291</v>
      </c>
      <c r="C223" s="8" t="s">
        <v>322</v>
      </c>
      <c r="D223" s="10" t="s">
        <v>323</v>
      </c>
      <c r="E223" s="9">
        <v>0</v>
      </c>
      <c r="F223" s="9">
        <v>1180.415</v>
      </c>
      <c r="G223" s="17"/>
    </row>
    <row r="224" spans="1:7" ht="105.6" x14ac:dyDescent="0.25">
      <c r="A224" s="30"/>
      <c r="B224" s="8" t="s">
        <v>291</v>
      </c>
      <c r="C224" s="8" t="s">
        <v>324</v>
      </c>
      <c r="D224" s="10" t="s">
        <v>325</v>
      </c>
      <c r="E224" s="9">
        <v>0</v>
      </c>
      <c r="F224" s="9">
        <v>43.765000000000001</v>
      </c>
      <c r="G224" s="17"/>
    </row>
    <row r="225" spans="1:7" ht="79.2" x14ac:dyDescent="0.25">
      <c r="A225" s="30"/>
      <c r="B225" s="8" t="s">
        <v>291</v>
      </c>
      <c r="C225" s="8" t="s">
        <v>326</v>
      </c>
      <c r="D225" s="10" t="s">
        <v>327</v>
      </c>
      <c r="E225" s="9">
        <v>4600</v>
      </c>
      <c r="F225" s="9">
        <v>0</v>
      </c>
      <c r="G225" s="17">
        <f>F225/E225</f>
        <v>0</v>
      </c>
    </row>
    <row r="226" spans="1:7" ht="105.6" x14ac:dyDescent="0.25">
      <c r="A226" s="30"/>
      <c r="B226" s="8" t="s">
        <v>291</v>
      </c>
      <c r="C226" s="8" t="s">
        <v>328</v>
      </c>
      <c r="D226" s="10" t="s">
        <v>329</v>
      </c>
      <c r="E226" s="9">
        <v>0</v>
      </c>
      <c r="F226" s="9">
        <v>5</v>
      </c>
      <c r="G226" s="17"/>
    </row>
    <row r="227" spans="1:7" ht="105.6" x14ac:dyDescent="0.25">
      <c r="A227" s="30"/>
      <c r="B227" s="8" t="s">
        <v>291</v>
      </c>
      <c r="C227" s="8" t="s">
        <v>330</v>
      </c>
      <c r="D227" s="10" t="s">
        <v>331</v>
      </c>
      <c r="E227" s="9">
        <v>0</v>
      </c>
      <c r="F227" s="9">
        <v>15</v>
      </c>
      <c r="G227" s="17"/>
    </row>
    <row r="228" spans="1:7" ht="92.4" x14ac:dyDescent="0.25">
      <c r="A228" s="30"/>
      <c r="B228" s="8" t="s">
        <v>291</v>
      </c>
      <c r="C228" s="8" t="s">
        <v>332</v>
      </c>
      <c r="D228" s="10" t="s">
        <v>333</v>
      </c>
      <c r="E228" s="9">
        <v>0</v>
      </c>
      <c r="F228" s="9">
        <v>5.6760000000000002</v>
      </c>
      <c r="G228" s="17"/>
    </row>
    <row r="229" spans="1:7" ht="105.6" x14ac:dyDescent="0.25">
      <c r="A229" s="30"/>
      <c r="B229" s="8" t="s">
        <v>291</v>
      </c>
      <c r="C229" s="8" t="s">
        <v>334</v>
      </c>
      <c r="D229" s="10" t="s">
        <v>335</v>
      </c>
      <c r="E229" s="9">
        <v>0</v>
      </c>
      <c r="F229" s="9">
        <v>89.143000000000001</v>
      </c>
      <c r="G229" s="17"/>
    </row>
    <row r="230" spans="1:7" ht="92.4" x14ac:dyDescent="0.25">
      <c r="A230" s="30"/>
      <c r="B230" s="8" t="s">
        <v>291</v>
      </c>
      <c r="C230" s="8" t="s">
        <v>336</v>
      </c>
      <c r="D230" s="10" t="s">
        <v>337</v>
      </c>
      <c r="E230" s="9">
        <v>0</v>
      </c>
      <c r="F230" s="9">
        <v>305.87700000000001</v>
      </c>
      <c r="G230" s="17"/>
    </row>
    <row r="231" spans="1:7" ht="79.2" x14ac:dyDescent="0.25">
      <c r="A231" s="30"/>
      <c r="B231" s="8" t="s">
        <v>291</v>
      </c>
      <c r="C231" s="8" t="s">
        <v>340</v>
      </c>
      <c r="D231" s="10" t="s">
        <v>341</v>
      </c>
      <c r="E231" s="9">
        <v>0</v>
      </c>
      <c r="F231" s="9">
        <v>85.843999999999994</v>
      </c>
      <c r="G231" s="17"/>
    </row>
    <row r="232" spans="1:7" ht="92.4" x14ac:dyDescent="0.25">
      <c r="A232" s="30"/>
      <c r="B232" s="8" t="s">
        <v>291</v>
      </c>
      <c r="C232" s="8" t="s">
        <v>344</v>
      </c>
      <c r="D232" s="10" t="s">
        <v>345</v>
      </c>
      <c r="E232" s="9">
        <v>656.2</v>
      </c>
      <c r="F232" s="9">
        <v>0</v>
      </c>
      <c r="G232" s="17">
        <f>F232/E232</f>
        <v>0</v>
      </c>
    </row>
    <row r="233" spans="1:7" ht="118.8" x14ac:dyDescent="0.25">
      <c r="A233" s="30"/>
      <c r="B233" s="8" t="s">
        <v>291</v>
      </c>
      <c r="C233" s="8" t="s">
        <v>346</v>
      </c>
      <c r="D233" s="10" t="s">
        <v>347</v>
      </c>
      <c r="E233" s="9">
        <v>0</v>
      </c>
      <c r="F233" s="9">
        <v>3</v>
      </c>
      <c r="G233" s="17"/>
    </row>
    <row r="234" spans="1:7" ht="118.8" x14ac:dyDescent="0.25">
      <c r="A234" s="30"/>
      <c r="B234" s="8" t="s">
        <v>291</v>
      </c>
      <c r="C234" s="8" t="s">
        <v>348</v>
      </c>
      <c r="D234" s="10" t="s">
        <v>349</v>
      </c>
      <c r="E234" s="9">
        <v>0</v>
      </c>
      <c r="F234" s="9">
        <v>7</v>
      </c>
      <c r="G234" s="17"/>
    </row>
    <row r="235" spans="1:7" ht="118.8" x14ac:dyDescent="0.25">
      <c r="A235" s="30"/>
      <c r="B235" s="8" t="s">
        <v>291</v>
      </c>
      <c r="C235" s="8" t="s">
        <v>350</v>
      </c>
      <c r="D235" s="10" t="s">
        <v>351</v>
      </c>
      <c r="E235" s="9">
        <v>0</v>
      </c>
      <c r="F235" s="9">
        <v>7.5</v>
      </c>
      <c r="G235" s="17"/>
    </row>
    <row r="236" spans="1:7" ht="105.6" x14ac:dyDescent="0.25">
      <c r="A236" s="30"/>
      <c r="B236" s="8" t="s">
        <v>291</v>
      </c>
      <c r="C236" s="8" t="s">
        <v>352</v>
      </c>
      <c r="D236" s="10" t="s">
        <v>353</v>
      </c>
      <c r="E236" s="9">
        <v>0</v>
      </c>
      <c r="F236" s="9">
        <v>685.76</v>
      </c>
      <c r="G236" s="17"/>
    </row>
    <row r="237" spans="1:7" ht="92.4" x14ac:dyDescent="0.25">
      <c r="A237" s="30"/>
      <c r="B237" s="8" t="s">
        <v>291</v>
      </c>
      <c r="C237" s="8" t="s">
        <v>356</v>
      </c>
      <c r="D237" s="10" t="s">
        <v>357</v>
      </c>
      <c r="E237" s="9">
        <v>3000</v>
      </c>
      <c r="F237" s="9">
        <v>0</v>
      </c>
      <c r="G237" s="17">
        <f>F237/E237</f>
        <v>0</v>
      </c>
    </row>
    <row r="238" spans="1:7" ht="92.4" x14ac:dyDescent="0.25">
      <c r="A238" s="30"/>
      <c r="B238" s="8" t="s">
        <v>291</v>
      </c>
      <c r="C238" s="8" t="s">
        <v>360</v>
      </c>
      <c r="D238" s="10" t="s">
        <v>361</v>
      </c>
      <c r="E238" s="9">
        <v>0</v>
      </c>
      <c r="F238" s="9">
        <v>34.799999999999997</v>
      </c>
      <c r="G238" s="17"/>
    </row>
    <row r="239" spans="1:7" ht="132" x14ac:dyDescent="0.25">
      <c r="A239" s="30"/>
      <c r="B239" s="8" t="s">
        <v>291</v>
      </c>
      <c r="C239" s="8" t="s">
        <v>362</v>
      </c>
      <c r="D239" s="10" t="s">
        <v>363</v>
      </c>
      <c r="E239" s="9">
        <v>0</v>
      </c>
      <c r="F239" s="9">
        <v>0.75</v>
      </c>
      <c r="G239" s="17"/>
    </row>
    <row r="240" spans="1:7" ht="92.4" x14ac:dyDescent="0.25">
      <c r="A240" s="30"/>
      <c r="B240" s="8" t="s">
        <v>291</v>
      </c>
      <c r="C240" s="8" t="s">
        <v>364</v>
      </c>
      <c r="D240" s="10" t="s">
        <v>365</v>
      </c>
      <c r="E240" s="9">
        <v>0</v>
      </c>
      <c r="F240" s="9">
        <v>1.9650000000000001</v>
      </c>
      <c r="G240" s="17"/>
    </row>
    <row r="241" spans="1:7" ht="79.2" x14ac:dyDescent="0.25">
      <c r="A241" s="30"/>
      <c r="B241" s="8" t="s">
        <v>291</v>
      </c>
      <c r="C241" s="8" t="s">
        <v>366</v>
      </c>
      <c r="D241" s="7" t="s">
        <v>367</v>
      </c>
      <c r="E241" s="9">
        <v>6240</v>
      </c>
      <c r="F241" s="9">
        <v>0</v>
      </c>
      <c r="G241" s="17">
        <f>F241/E241</f>
        <v>0</v>
      </c>
    </row>
    <row r="242" spans="1:7" ht="105.6" x14ac:dyDescent="0.25">
      <c r="A242" s="30"/>
      <c r="B242" s="8" t="s">
        <v>291</v>
      </c>
      <c r="C242" s="8" t="s">
        <v>368</v>
      </c>
      <c r="D242" s="10" t="s">
        <v>369</v>
      </c>
      <c r="E242" s="9">
        <v>0</v>
      </c>
      <c r="F242" s="9">
        <v>1.25</v>
      </c>
      <c r="G242" s="17"/>
    </row>
    <row r="243" spans="1:7" ht="52.8" x14ac:dyDescent="0.25">
      <c r="A243" s="30"/>
      <c r="B243" s="8" t="s">
        <v>291</v>
      </c>
      <c r="C243" s="8" t="s">
        <v>370</v>
      </c>
      <c r="D243" s="7" t="s">
        <v>371</v>
      </c>
      <c r="E243" s="9">
        <v>0</v>
      </c>
      <c r="F243" s="9">
        <v>20</v>
      </c>
      <c r="G243" s="17"/>
    </row>
    <row r="244" spans="1:7" ht="79.2" x14ac:dyDescent="0.25">
      <c r="A244" s="30"/>
      <c r="B244" s="8" t="s">
        <v>291</v>
      </c>
      <c r="C244" s="8" t="s">
        <v>372</v>
      </c>
      <c r="D244" s="10" t="s">
        <v>373</v>
      </c>
      <c r="E244" s="9">
        <v>22300</v>
      </c>
      <c r="F244" s="9">
        <v>0</v>
      </c>
      <c r="G244" s="17">
        <f>F244/E244</f>
        <v>0</v>
      </c>
    </row>
    <row r="245" spans="1:7" ht="79.2" x14ac:dyDescent="0.25">
      <c r="A245" s="30"/>
      <c r="B245" s="8" t="s">
        <v>291</v>
      </c>
      <c r="C245" s="8" t="s">
        <v>374</v>
      </c>
      <c r="D245" s="10" t="s">
        <v>375</v>
      </c>
      <c r="E245" s="9">
        <v>1600</v>
      </c>
      <c r="F245" s="9">
        <v>0</v>
      </c>
      <c r="G245" s="17">
        <f>F245/E245</f>
        <v>0</v>
      </c>
    </row>
    <row r="246" spans="1:7" ht="92.4" x14ac:dyDescent="0.25">
      <c r="A246" s="30"/>
      <c r="B246" s="8" t="s">
        <v>291</v>
      </c>
      <c r="C246" s="8" t="s">
        <v>376</v>
      </c>
      <c r="D246" s="10" t="s">
        <v>377</v>
      </c>
      <c r="E246" s="9">
        <v>0</v>
      </c>
      <c r="F246" s="9">
        <v>5</v>
      </c>
      <c r="G246" s="17"/>
    </row>
    <row r="247" spans="1:7" ht="52.8" x14ac:dyDescent="0.25">
      <c r="A247" s="30"/>
      <c r="B247" s="8" t="s">
        <v>291</v>
      </c>
      <c r="C247" s="8" t="s">
        <v>378</v>
      </c>
      <c r="D247" s="7" t="s">
        <v>379</v>
      </c>
      <c r="E247" s="9">
        <v>0</v>
      </c>
      <c r="F247" s="9">
        <v>143.5</v>
      </c>
      <c r="G247" s="17"/>
    </row>
    <row r="248" spans="1:7" ht="105.6" x14ac:dyDescent="0.25">
      <c r="A248" s="30"/>
      <c r="B248" s="8" t="s">
        <v>291</v>
      </c>
      <c r="C248" s="8" t="s">
        <v>382</v>
      </c>
      <c r="D248" s="10" t="s">
        <v>383</v>
      </c>
      <c r="E248" s="9">
        <v>19777.400000000001</v>
      </c>
      <c r="F248" s="9">
        <v>0</v>
      </c>
      <c r="G248" s="17">
        <f>F248/E248</f>
        <v>0</v>
      </c>
    </row>
    <row r="249" spans="1:7" ht="132" x14ac:dyDescent="0.25">
      <c r="A249" s="30"/>
      <c r="B249" s="8" t="s">
        <v>291</v>
      </c>
      <c r="C249" s="8" t="s">
        <v>384</v>
      </c>
      <c r="D249" s="10" t="s">
        <v>385</v>
      </c>
      <c r="E249" s="9">
        <v>0</v>
      </c>
      <c r="F249" s="9">
        <v>23.425000000000001</v>
      </c>
      <c r="G249" s="17"/>
    </row>
    <row r="250" spans="1:7" ht="158.4" x14ac:dyDescent="0.25">
      <c r="A250" s="30"/>
      <c r="B250" s="8" t="s">
        <v>291</v>
      </c>
      <c r="C250" s="8" t="s">
        <v>386</v>
      </c>
      <c r="D250" s="10" t="s">
        <v>387</v>
      </c>
      <c r="E250" s="9">
        <v>0</v>
      </c>
      <c r="F250" s="9">
        <v>15</v>
      </c>
      <c r="G250" s="17"/>
    </row>
    <row r="251" spans="1:7" ht="118.8" x14ac:dyDescent="0.25">
      <c r="A251" s="30"/>
      <c r="B251" s="8" t="s">
        <v>291</v>
      </c>
      <c r="C251" s="8" t="s">
        <v>388</v>
      </c>
      <c r="D251" s="10" t="s">
        <v>389</v>
      </c>
      <c r="E251" s="9">
        <v>0</v>
      </c>
      <c r="F251" s="9">
        <v>38.848999999999997</v>
      </c>
      <c r="G251" s="17"/>
    </row>
    <row r="252" spans="1:7" ht="132" x14ac:dyDescent="0.25">
      <c r="A252" s="30"/>
      <c r="B252" s="8" t="s">
        <v>291</v>
      </c>
      <c r="C252" s="8" t="s">
        <v>390</v>
      </c>
      <c r="D252" s="10" t="s">
        <v>391</v>
      </c>
      <c r="E252" s="9">
        <v>0</v>
      </c>
      <c r="F252" s="9">
        <v>15.25</v>
      </c>
      <c r="G252" s="17"/>
    </row>
    <row r="253" spans="1:7" ht="66" x14ac:dyDescent="0.25">
      <c r="A253" s="30"/>
      <c r="B253" s="8" t="s">
        <v>291</v>
      </c>
      <c r="C253" s="8" t="s">
        <v>394</v>
      </c>
      <c r="D253" s="7" t="s">
        <v>395</v>
      </c>
      <c r="E253" s="9">
        <v>0</v>
      </c>
      <c r="F253" s="9">
        <v>554.84799999999996</v>
      </c>
      <c r="G253" s="17"/>
    </row>
    <row r="254" spans="1:7" ht="118.8" x14ac:dyDescent="0.25">
      <c r="A254" s="30"/>
      <c r="B254" s="8" t="s">
        <v>291</v>
      </c>
      <c r="C254" s="8" t="s">
        <v>396</v>
      </c>
      <c r="D254" s="10" t="s">
        <v>397</v>
      </c>
      <c r="E254" s="9">
        <v>1000</v>
      </c>
      <c r="F254" s="9">
        <v>0</v>
      </c>
      <c r="G254" s="17">
        <f>F254/E254</f>
        <v>0</v>
      </c>
    </row>
    <row r="255" spans="1:7" ht="145.19999999999999" x14ac:dyDescent="0.25">
      <c r="A255" s="30"/>
      <c r="B255" s="8" t="s">
        <v>291</v>
      </c>
      <c r="C255" s="8" t="s">
        <v>398</v>
      </c>
      <c r="D255" s="10" t="s">
        <v>399</v>
      </c>
      <c r="E255" s="9">
        <v>0</v>
      </c>
      <c r="F255" s="9">
        <v>7.8230000000000004</v>
      </c>
      <c r="G255" s="17"/>
    </row>
    <row r="256" spans="1:7" ht="158.4" x14ac:dyDescent="0.25">
      <c r="A256" s="30"/>
      <c r="B256" s="8" t="s">
        <v>291</v>
      </c>
      <c r="C256" s="8" t="s">
        <v>400</v>
      </c>
      <c r="D256" s="10" t="s">
        <v>401</v>
      </c>
      <c r="E256" s="9">
        <v>0</v>
      </c>
      <c r="F256" s="9">
        <v>22.93</v>
      </c>
      <c r="G256" s="17"/>
    </row>
    <row r="257" spans="1:7" ht="118.8" x14ac:dyDescent="0.25">
      <c r="A257" s="30"/>
      <c r="B257" s="8" t="s">
        <v>291</v>
      </c>
      <c r="C257" s="8" t="s">
        <v>402</v>
      </c>
      <c r="D257" s="10" t="s">
        <v>403</v>
      </c>
      <c r="E257" s="9">
        <v>0</v>
      </c>
      <c r="F257" s="9">
        <v>506.44799999999998</v>
      </c>
      <c r="G257" s="17"/>
    </row>
    <row r="258" spans="1:7" ht="92.4" x14ac:dyDescent="0.25">
      <c r="A258" s="30"/>
      <c r="B258" s="8" t="s">
        <v>291</v>
      </c>
      <c r="C258" s="8" t="s">
        <v>408</v>
      </c>
      <c r="D258" s="10" t="s">
        <v>409</v>
      </c>
      <c r="E258" s="9">
        <v>0</v>
      </c>
      <c r="F258" s="9">
        <v>0.15</v>
      </c>
      <c r="G258" s="17"/>
    </row>
    <row r="259" spans="1:7" ht="132" x14ac:dyDescent="0.25">
      <c r="A259" s="30"/>
      <c r="B259" s="8" t="s">
        <v>291</v>
      </c>
      <c r="C259" s="8" t="s">
        <v>410</v>
      </c>
      <c r="D259" s="10" t="s">
        <v>411</v>
      </c>
      <c r="E259" s="9">
        <v>0</v>
      </c>
      <c r="F259" s="9">
        <v>35.200000000000003</v>
      </c>
      <c r="G259" s="17"/>
    </row>
    <row r="260" spans="1:7" ht="158.4" x14ac:dyDescent="0.25">
      <c r="A260" s="30"/>
      <c r="B260" s="8" t="s">
        <v>291</v>
      </c>
      <c r="C260" s="8" t="s">
        <v>412</v>
      </c>
      <c r="D260" s="10" t="s">
        <v>413</v>
      </c>
      <c r="E260" s="9">
        <v>0</v>
      </c>
      <c r="F260" s="9">
        <v>4.181</v>
      </c>
      <c r="G260" s="17"/>
    </row>
    <row r="261" spans="1:7" ht="52.8" x14ac:dyDescent="0.25">
      <c r="A261" s="30"/>
      <c r="B261" s="8" t="s">
        <v>291</v>
      </c>
      <c r="C261" s="8" t="s">
        <v>414</v>
      </c>
      <c r="D261" s="7" t="s">
        <v>415</v>
      </c>
      <c r="E261" s="9">
        <v>0</v>
      </c>
      <c r="F261" s="9">
        <v>18.98</v>
      </c>
      <c r="G261" s="17"/>
    </row>
    <row r="262" spans="1:7" ht="79.2" x14ac:dyDescent="0.25">
      <c r="A262" s="30"/>
      <c r="B262" s="8" t="s">
        <v>291</v>
      </c>
      <c r="C262" s="8" t="s">
        <v>416</v>
      </c>
      <c r="D262" s="10" t="s">
        <v>417</v>
      </c>
      <c r="E262" s="9">
        <v>11527.9</v>
      </c>
      <c r="F262" s="9">
        <v>0</v>
      </c>
      <c r="G262" s="17">
        <f>F262/E262</f>
        <v>0</v>
      </c>
    </row>
    <row r="263" spans="1:7" ht="184.8" x14ac:dyDescent="0.25">
      <c r="A263" s="30"/>
      <c r="B263" s="8" t="s">
        <v>291</v>
      </c>
      <c r="C263" s="8" t="s">
        <v>420</v>
      </c>
      <c r="D263" s="10" t="s">
        <v>421</v>
      </c>
      <c r="E263" s="9">
        <v>0</v>
      </c>
      <c r="F263" s="9">
        <v>1977.777</v>
      </c>
      <c r="G263" s="17"/>
    </row>
    <row r="264" spans="1:7" ht="92.4" x14ac:dyDescent="0.25">
      <c r="A264" s="30"/>
      <c r="B264" s="8" t="s">
        <v>291</v>
      </c>
      <c r="C264" s="8" t="s">
        <v>430</v>
      </c>
      <c r="D264" s="10" t="s">
        <v>431</v>
      </c>
      <c r="E264" s="9">
        <v>0</v>
      </c>
      <c r="F264" s="9">
        <v>65.55</v>
      </c>
      <c r="G264" s="17"/>
    </row>
    <row r="265" spans="1:7" ht="105.6" x14ac:dyDescent="0.25">
      <c r="A265" s="30"/>
      <c r="B265" s="8" t="s">
        <v>291</v>
      </c>
      <c r="C265" s="8" t="s">
        <v>432</v>
      </c>
      <c r="D265" s="10" t="s">
        <v>433</v>
      </c>
      <c r="E265" s="9">
        <v>0</v>
      </c>
      <c r="F265" s="9">
        <v>2.5</v>
      </c>
      <c r="G265" s="17"/>
    </row>
    <row r="266" spans="1:7" ht="132" x14ac:dyDescent="0.25">
      <c r="A266" s="30"/>
      <c r="B266" s="8" t="s">
        <v>291</v>
      </c>
      <c r="C266" s="8" t="s">
        <v>434</v>
      </c>
      <c r="D266" s="10" t="s">
        <v>435</v>
      </c>
      <c r="E266" s="9">
        <v>0</v>
      </c>
      <c r="F266" s="9">
        <v>6.5</v>
      </c>
      <c r="G266" s="17"/>
    </row>
    <row r="267" spans="1:7" ht="92.4" x14ac:dyDescent="0.25">
      <c r="A267" s="30"/>
      <c r="B267" s="8" t="s">
        <v>291</v>
      </c>
      <c r="C267" s="8" t="s">
        <v>436</v>
      </c>
      <c r="D267" s="10" t="s">
        <v>437</v>
      </c>
      <c r="E267" s="9">
        <v>0</v>
      </c>
      <c r="F267" s="9">
        <v>19.690000000000001</v>
      </c>
      <c r="G267" s="17"/>
    </row>
    <row r="268" spans="1:7" ht="118.8" x14ac:dyDescent="0.25">
      <c r="A268" s="30"/>
      <c r="B268" s="8" t="s">
        <v>291</v>
      </c>
      <c r="C268" s="8" t="s">
        <v>438</v>
      </c>
      <c r="D268" s="10" t="s">
        <v>439</v>
      </c>
      <c r="E268" s="9">
        <v>0</v>
      </c>
      <c r="F268" s="9">
        <v>27.5</v>
      </c>
      <c r="G268" s="17"/>
    </row>
    <row r="269" spans="1:7" ht="105.6" x14ac:dyDescent="0.25">
      <c r="A269" s="30"/>
      <c r="B269" s="8" t="s">
        <v>291</v>
      </c>
      <c r="C269" s="8" t="s">
        <v>440</v>
      </c>
      <c r="D269" s="10" t="s">
        <v>441</v>
      </c>
      <c r="E269" s="9">
        <v>0</v>
      </c>
      <c r="F269" s="9">
        <v>250</v>
      </c>
      <c r="G269" s="17"/>
    </row>
    <row r="270" spans="1:7" ht="145.19999999999999" x14ac:dyDescent="0.25">
      <c r="A270" s="30"/>
      <c r="B270" s="8" t="s">
        <v>291</v>
      </c>
      <c r="C270" s="8" t="s">
        <v>442</v>
      </c>
      <c r="D270" s="10" t="s">
        <v>443</v>
      </c>
      <c r="E270" s="9">
        <v>0</v>
      </c>
      <c r="F270" s="9">
        <v>574.71799999999996</v>
      </c>
      <c r="G270" s="17"/>
    </row>
    <row r="271" spans="1:7" ht="158.4" x14ac:dyDescent="0.25">
      <c r="A271" s="30"/>
      <c r="B271" s="8" t="s">
        <v>291</v>
      </c>
      <c r="C271" s="8" t="s">
        <v>444</v>
      </c>
      <c r="D271" s="10" t="s">
        <v>445</v>
      </c>
      <c r="E271" s="9">
        <v>0</v>
      </c>
      <c r="F271" s="9">
        <v>162.11699999999999</v>
      </c>
      <c r="G271" s="17"/>
    </row>
    <row r="272" spans="1:7" ht="79.2" x14ac:dyDescent="0.25">
      <c r="A272" s="30"/>
      <c r="B272" s="8" t="s">
        <v>291</v>
      </c>
      <c r="C272" s="8" t="s">
        <v>446</v>
      </c>
      <c r="D272" s="10" t="s">
        <v>447</v>
      </c>
      <c r="E272" s="9">
        <v>0</v>
      </c>
      <c r="F272" s="9">
        <v>167.58199999999999</v>
      </c>
      <c r="G272" s="17"/>
    </row>
    <row r="273" spans="1:7" ht="92.4" x14ac:dyDescent="0.25">
      <c r="A273" s="30"/>
      <c r="B273" s="8" t="s">
        <v>291</v>
      </c>
      <c r="C273" s="8" t="s">
        <v>450</v>
      </c>
      <c r="D273" s="10" t="s">
        <v>451</v>
      </c>
      <c r="E273" s="9">
        <v>10335</v>
      </c>
      <c r="F273" s="9">
        <v>0</v>
      </c>
      <c r="G273" s="17">
        <f>F273/E273</f>
        <v>0</v>
      </c>
    </row>
    <row r="274" spans="1:7" ht="118.8" x14ac:dyDescent="0.25">
      <c r="A274" s="30"/>
      <c r="B274" s="8" t="s">
        <v>291</v>
      </c>
      <c r="C274" s="8" t="s">
        <v>452</v>
      </c>
      <c r="D274" s="10" t="s">
        <v>453</v>
      </c>
      <c r="E274" s="9">
        <v>0</v>
      </c>
      <c r="F274" s="9">
        <v>10</v>
      </c>
      <c r="G274" s="17"/>
    </row>
    <row r="275" spans="1:7" ht="118.8" x14ac:dyDescent="0.25">
      <c r="A275" s="30"/>
      <c r="B275" s="8" t="s">
        <v>291</v>
      </c>
      <c r="C275" s="8" t="s">
        <v>454</v>
      </c>
      <c r="D275" s="10" t="s">
        <v>455</v>
      </c>
      <c r="E275" s="9">
        <v>0</v>
      </c>
      <c r="F275" s="9">
        <v>160</v>
      </c>
      <c r="G275" s="17"/>
    </row>
    <row r="276" spans="1:7" ht="250.8" x14ac:dyDescent="0.25">
      <c r="A276" s="30"/>
      <c r="B276" s="8" t="s">
        <v>291</v>
      </c>
      <c r="C276" s="8" t="s">
        <v>456</v>
      </c>
      <c r="D276" s="10" t="s">
        <v>457</v>
      </c>
      <c r="E276" s="9">
        <v>0</v>
      </c>
      <c r="F276" s="9">
        <v>0.25</v>
      </c>
      <c r="G276" s="17"/>
    </row>
    <row r="277" spans="1:7" ht="132" x14ac:dyDescent="0.25">
      <c r="A277" s="30"/>
      <c r="B277" s="8" t="s">
        <v>291</v>
      </c>
      <c r="C277" s="8" t="s">
        <v>458</v>
      </c>
      <c r="D277" s="10" t="s">
        <v>459</v>
      </c>
      <c r="E277" s="9">
        <v>0</v>
      </c>
      <c r="F277" s="9">
        <v>20</v>
      </c>
      <c r="G277" s="17"/>
    </row>
    <row r="278" spans="1:7" ht="118.8" x14ac:dyDescent="0.25">
      <c r="A278" s="30"/>
      <c r="B278" s="8" t="s">
        <v>291</v>
      </c>
      <c r="C278" s="8" t="s">
        <v>460</v>
      </c>
      <c r="D278" s="10" t="s">
        <v>461</v>
      </c>
      <c r="E278" s="9">
        <v>0</v>
      </c>
      <c r="F278" s="9">
        <v>1.103</v>
      </c>
      <c r="G278" s="17"/>
    </row>
    <row r="279" spans="1:7" ht="92.4" x14ac:dyDescent="0.25">
      <c r="A279" s="30"/>
      <c r="B279" s="8" t="s">
        <v>291</v>
      </c>
      <c r="C279" s="8" t="s">
        <v>462</v>
      </c>
      <c r="D279" s="10" t="s">
        <v>463</v>
      </c>
      <c r="E279" s="9">
        <v>0</v>
      </c>
      <c r="F279" s="9">
        <v>4386.7389999999996</v>
      </c>
      <c r="G279" s="17"/>
    </row>
    <row r="280" spans="1:7" ht="237.6" x14ac:dyDescent="0.25">
      <c r="A280" s="30"/>
      <c r="B280" s="8" t="s">
        <v>291</v>
      </c>
      <c r="C280" s="8" t="s">
        <v>468</v>
      </c>
      <c r="D280" s="10" t="s">
        <v>469</v>
      </c>
      <c r="E280" s="9">
        <v>0</v>
      </c>
      <c r="F280" s="9">
        <v>7</v>
      </c>
      <c r="G280" s="17"/>
    </row>
    <row r="281" spans="1:7" ht="171.6" x14ac:dyDescent="0.25">
      <c r="A281" s="30"/>
      <c r="B281" s="8" t="s">
        <v>291</v>
      </c>
      <c r="C281" s="8" t="s">
        <v>470</v>
      </c>
      <c r="D281" s="10" t="s">
        <v>471</v>
      </c>
      <c r="E281" s="9">
        <v>0</v>
      </c>
      <c r="F281" s="9">
        <v>1.5</v>
      </c>
      <c r="G281" s="17"/>
    </row>
    <row r="282" spans="1:7" ht="171.6" x14ac:dyDescent="0.25">
      <c r="A282" s="30"/>
      <c r="B282" s="8" t="s">
        <v>291</v>
      </c>
      <c r="C282" s="8" t="s">
        <v>472</v>
      </c>
      <c r="D282" s="10" t="s">
        <v>473</v>
      </c>
      <c r="E282" s="9">
        <v>0</v>
      </c>
      <c r="F282" s="9">
        <v>1352.837</v>
      </c>
      <c r="G282" s="17"/>
    </row>
    <row r="283" spans="1:7" ht="184.8" x14ac:dyDescent="0.25">
      <c r="A283" s="31"/>
      <c r="B283" s="8" t="s">
        <v>291</v>
      </c>
      <c r="C283" s="8" t="s">
        <v>474</v>
      </c>
      <c r="D283" s="10" t="s">
        <v>475</v>
      </c>
      <c r="E283" s="9">
        <v>0</v>
      </c>
      <c r="F283" s="9">
        <v>149.39099999999999</v>
      </c>
      <c r="G283" s="17"/>
    </row>
    <row r="284" spans="1:7" x14ac:dyDescent="0.25">
      <c r="A284" s="28" t="s">
        <v>680</v>
      </c>
      <c r="B284" s="28"/>
      <c r="C284" s="28"/>
      <c r="D284" s="28"/>
      <c r="E284" s="9">
        <f>SUM(E209:E283)</f>
        <v>87806.5</v>
      </c>
      <c r="F284" s="9">
        <f>SUM(F209:F283)</f>
        <v>13937.467999999997</v>
      </c>
      <c r="G284" s="17">
        <f>F284/E284</f>
        <v>0.15872934236075914</v>
      </c>
    </row>
    <row r="285" spans="1:7" ht="26.4" x14ac:dyDescent="0.25">
      <c r="A285" s="29" t="s">
        <v>244</v>
      </c>
      <c r="B285" s="8" t="s">
        <v>245</v>
      </c>
      <c r="C285" s="8" t="s">
        <v>242</v>
      </c>
      <c r="D285" s="7" t="s">
        <v>243</v>
      </c>
      <c r="E285" s="9">
        <v>0</v>
      </c>
      <c r="F285" s="9">
        <v>331.60500000000002</v>
      </c>
      <c r="G285" s="17"/>
    </row>
    <row r="286" spans="1:7" ht="118.8" x14ac:dyDescent="0.25">
      <c r="A286" s="30"/>
      <c r="B286" s="8" t="s">
        <v>245</v>
      </c>
      <c r="C286" s="8" t="s">
        <v>404</v>
      </c>
      <c r="D286" s="10" t="s">
        <v>405</v>
      </c>
      <c r="E286" s="9">
        <v>0</v>
      </c>
      <c r="F286" s="9">
        <v>35</v>
      </c>
      <c r="G286" s="17"/>
    </row>
    <row r="287" spans="1:7" ht="79.2" x14ac:dyDescent="0.25">
      <c r="A287" s="30"/>
      <c r="B287" s="8" t="s">
        <v>245</v>
      </c>
      <c r="C287" s="8" t="s">
        <v>478</v>
      </c>
      <c r="D287" s="7" t="s">
        <v>479</v>
      </c>
      <c r="E287" s="9">
        <v>0</v>
      </c>
      <c r="F287" s="9">
        <v>1.2490000000000001</v>
      </c>
      <c r="G287" s="17"/>
    </row>
    <row r="288" spans="1:7" ht="66" x14ac:dyDescent="0.25">
      <c r="A288" s="30"/>
      <c r="B288" s="8" t="s">
        <v>245</v>
      </c>
      <c r="C288" s="8" t="s">
        <v>510</v>
      </c>
      <c r="D288" s="7" t="s">
        <v>511</v>
      </c>
      <c r="E288" s="9">
        <v>0</v>
      </c>
      <c r="F288" s="9">
        <v>35.78</v>
      </c>
      <c r="G288" s="17"/>
    </row>
    <row r="289" spans="1:7" ht="26.4" x14ac:dyDescent="0.25">
      <c r="A289" s="30"/>
      <c r="B289" s="8" t="s">
        <v>245</v>
      </c>
      <c r="C289" s="8" t="s">
        <v>559</v>
      </c>
      <c r="D289" s="7" t="s">
        <v>560</v>
      </c>
      <c r="E289" s="9">
        <v>0</v>
      </c>
      <c r="F289" s="9">
        <v>29.655999999999999</v>
      </c>
      <c r="G289" s="17"/>
    </row>
    <row r="290" spans="1:7" ht="39.6" x14ac:dyDescent="0.25">
      <c r="A290" s="30"/>
      <c r="B290" s="8" t="s">
        <v>245</v>
      </c>
      <c r="C290" s="8" t="s">
        <v>563</v>
      </c>
      <c r="D290" s="7" t="s">
        <v>564</v>
      </c>
      <c r="E290" s="9">
        <v>0</v>
      </c>
      <c r="F290" s="9">
        <v>725.68200000000002</v>
      </c>
      <c r="G290" s="17"/>
    </row>
    <row r="291" spans="1:7" x14ac:dyDescent="0.25">
      <c r="A291" s="31"/>
      <c r="B291" s="8" t="s">
        <v>245</v>
      </c>
      <c r="C291" s="8" t="s">
        <v>565</v>
      </c>
      <c r="D291" s="7" t="s">
        <v>566</v>
      </c>
      <c r="E291" s="9">
        <v>1108359.8999999999</v>
      </c>
      <c r="F291" s="9">
        <v>1108359.8999999999</v>
      </c>
      <c r="G291" s="17">
        <f>F291/E291</f>
        <v>1</v>
      </c>
    </row>
    <row r="292" spans="1:7" x14ac:dyDescent="0.25">
      <c r="A292" s="28" t="s">
        <v>680</v>
      </c>
      <c r="B292" s="28"/>
      <c r="C292" s="28"/>
      <c r="D292" s="28"/>
      <c r="E292" s="9">
        <f>SUM(E285:E291)</f>
        <v>1108359.8999999999</v>
      </c>
      <c r="F292" s="9">
        <f>SUM(F285:F291)</f>
        <v>1109518.872</v>
      </c>
      <c r="G292" s="17">
        <f>F292/E292</f>
        <v>1.00104566395807</v>
      </c>
    </row>
    <row r="293" spans="1:7" ht="52.8" x14ac:dyDescent="0.25">
      <c r="A293" s="29" t="s">
        <v>224</v>
      </c>
      <c r="B293" s="8" t="s">
        <v>225</v>
      </c>
      <c r="C293" s="8" t="s">
        <v>226</v>
      </c>
      <c r="D293" s="7" t="s">
        <v>227</v>
      </c>
      <c r="E293" s="9">
        <v>3173.4</v>
      </c>
      <c r="F293" s="9">
        <v>3176.9479999999999</v>
      </c>
      <c r="G293" s="17">
        <f>F293/E293</f>
        <v>1.0011180437385769</v>
      </c>
    </row>
    <row r="294" spans="1:7" ht="39.6" x14ac:dyDescent="0.25">
      <c r="A294" s="30"/>
      <c r="B294" s="8" t="s">
        <v>225</v>
      </c>
      <c r="C294" s="8" t="s">
        <v>228</v>
      </c>
      <c r="D294" s="7" t="s">
        <v>229</v>
      </c>
      <c r="E294" s="9">
        <v>999.5</v>
      </c>
      <c r="F294" s="9">
        <v>580.27</v>
      </c>
      <c r="G294" s="17">
        <f>F294/E294</f>
        <v>0.58056028014007</v>
      </c>
    </row>
    <row r="295" spans="1:7" ht="26.4" x14ac:dyDescent="0.25">
      <c r="A295" s="30"/>
      <c r="B295" s="8" t="s">
        <v>225</v>
      </c>
      <c r="C295" s="8" t="s">
        <v>242</v>
      </c>
      <c r="D295" s="7" t="s">
        <v>243</v>
      </c>
      <c r="E295" s="9">
        <v>0</v>
      </c>
      <c r="F295" s="9">
        <v>3.7189999999999999</v>
      </c>
      <c r="G295" s="17"/>
    </row>
    <row r="296" spans="1:7" ht="79.2" x14ac:dyDescent="0.25">
      <c r="A296" s="30"/>
      <c r="B296" s="8" t="s">
        <v>225</v>
      </c>
      <c r="C296" s="8" t="s">
        <v>478</v>
      </c>
      <c r="D296" s="7" t="s">
        <v>479</v>
      </c>
      <c r="E296" s="9">
        <v>0</v>
      </c>
      <c r="F296" s="9">
        <v>67.52</v>
      </c>
      <c r="G296" s="17"/>
    </row>
    <row r="297" spans="1:7" ht="79.2" x14ac:dyDescent="0.25">
      <c r="A297" s="30"/>
      <c r="B297" s="8" t="s">
        <v>225</v>
      </c>
      <c r="C297" s="8" t="s">
        <v>500</v>
      </c>
      <c r="D297" s="10" t="s">
        <v>501</v>
      </c>
      <c r="E297" s="9">
        <v>0</v>
      </c>
      <c r="F297" s="9">
        <v>20</v>
      </c>
      <c r="G297" s="17"/>
    </row>
    <row r="298" spans="1:7" ht="66" x14ac:dyDescent="0.25">
      <c r="A298" s="30"/>
      <c r="B298" s="8" t="s">
        <v>225</v>
      </c>
      <c r="C298" s="8" t="s">
        <v>510</v>
      </c>
      <c r="D298" s="7" t="s">
        <v>511</v>
      </c>
      <c r="E298" s="9">
        <v>0</v>
      </c>
      <c r="F298" s="9">
        <v>4.3659999999999997</v>
      </c>
      <c r="G298" s="17"/>
    </row>
    <row r="299" spans="1:7" ht="26.4" x14ac:dyDescent="0.25">
      <c r="A299" s="31"/>
      <c r="B299" s="8" t="s">
        <v>225</v>
      </c>
      <c r="C299" s="8" t="s">
        <v>650</v>
      </c>
      <c r="D299" s="7" t="s">
        <v>651</v>
      </c>
      <c r="E299" s="9">
        <v>61373.911999999997</v>
      </c>
      <c r="F299" s="9">
        <v>61373.911999999997</v>
      </c>
      <c r="G299" s="17">
        <f>F299/E299</f>
        <v>1</v>
      </c>
    </row>
    <row r="300" spans="1:7" x14ac:dyDescent="0.25">
      <c r="A300" s="28" t="s">
        <v>680</v>
      </c>
      <c r="B300" s="28"/>
      <c r="C300" s="28"/>
      <c r="D300" s="28"/>
      <c r="E300" s="9">
        <f>SUM(E293:E299)</f>
        <v>65546.811999999991</v>
      </c>
      <c r="F300" s="9">
        <f>SUM(F293:F299)</f>
        <v>65226.734999999993</v>
      </c>
      <c r="G300" s="17">
        <f>F300/E300</f>
        <v>0.99511681819094422</v>
      </c>
    </row>
    <row r="301" spans="1:7" ht="26.4" x14ac:dyDescent="0.25">
      <c r="A301" s="29" t="s">
        <v>246</v>
      </c>
      <c r="B301" s="8" t="s">
        <v>247</v>
      </c>
      <c r="C301" s="8" t="s">
        <v>242</v>
      </c>
      <c r="D301" s="7" t="s">
        <v>243</v>
      </c>
      <c r="E301" s="9">
        <v>0</v>
      </c>
      <c r="F301" s="9">
        <v>43.014000000000003</v>
      </c>
      <c r="G301" s="17"/>
    </row>
    <row r="302" spans="1:7" ht="39.6" x14ac:dyDescent="0.25">
      <c r="A302" s="30"/>
      <c r="B302" s="8" t="s">
        <v>247</v>
      </c>
      <c r="C302" s="8" t="s">
        <v>634</v>
      </c>
      <c r="D302" s="7" t="s">
        <v>635</v>
      </c>
      <c r="E302" s="9">
        <v>52887.4</v>
      </c>
      <c r="F302" s="9">
        <v>52879.24</v>
      </c>
      <c r="G302" s="17">
        <f>F302/E302</f>
        <v>0.99984570994225463</v>
      </c>
    </row>
    <row r="303" spans="1:7" ht="39.6" x14ac:dyDescent="0.25">
      <c r="A303" s="30"/>
      <c r="B303" s="8" t="s">
        <v>247</v>
      </c>
      <c r="C303" s="8" t="s">
        <v>644</v>
      </c>
      <c r="D303" s="7" t="s">
        <v>645</v>
      </c>
      <c r="E303" s="9">
        <v>0</v>
      </c>
      <c r="F303" s="9">
        <v>2450.268</v>
      </c>
      <c r="G303" s="17"/>
    </row>
    <row r="304" spans="1:7" ht="39.6" x14ac:dyDescent="0.25">
      <c r="A304" s="31"/>
      <c r="B304" s="8" t="s">
        <v>247</v>
      </c>
      <c r="C304" s="8" t="s">
        <v>672</v>
      </c>
      <c r="D304" s="7" t="s">
        <v>673</v>
      </c>
      <c r="E304" s="9">
        <v>0</v>
      </c>
      <c r="F304" s="9">
        <v>-58.124000000000002</v>
      </c>
      <c r="G304" s="17"/>
    </row>
    <row r="305" spans="1:7" x14ac:dyDescent="0.25">
      <c r="A305" s="28" t="s">
        <v>680</v>
      </c>
      <c r="B305" s="28"/>
      <c r="C305" s="28"/>
      <c r="D305" s="28"/>
      <c r="E305" s="9">
        <f>SUM(E301:E304)</f>
        <v>52887.4</v>
      </c>
      <c r="F305" s="9">
        <f>SUM(F301:F304)</f>
        <v>55314.397999999994</v>
      </c>
      <c r="G305" s="17">
        <f>F305/E305</f>
        <v>1.0458899095058556</v>
      </c>
    </row>
    <row r="306" spans="1:7" ht="39.6" x14ac:dyDescent="0.25">
      <c r="A306" s="29" t="s">
        <v>218</v>
      </c>
      <c r="B306" s="8" t="s">
        <v>219</v>
      </c>
      <c r="C306" s="8" t="s">
        <v>220</v>
      </c>
      <c r="D306" s="7" t="s">
        <v>221</v>
      </c>
      <c r="E306" s="9">
        <v>661.2</v>
      </c>
      <c r="F306" s="9">
        <v>718.20100000000002</v>
      </c>
      <c r="G306" s="17">
        <f>F306/E306</f>
        <v>1.0862084089534181</v>
      </c>
    </row>
    <row r="307" spans="1:7" ht="26.4" x14ac:dyDescent="0.25">
      <c r="A307" s="30"/>
      <c r="B307" s="8" t="s">
        <v>219</v>
      </c>
      <c r="C307" s="8" t="s">
        <v>242</v>
      </c>
      <c r="D307" s="7" t="s">
        <v>243</v>
      </c>
      <c r="E307" s="9">
        <v>0</v>
      </c>
      <c r="F307" s="9">
        <v>510.82499999999999</v>
      </c>
      <c r="G307" s="17"/>
    </row>
    <row r="308" spans="1:7" ht="79.2" x14ac:dyDescent="0.25">
      <c r="A308" s="30"/>
      <c r="B308" s="8" t="s">
        <v>219</v>
      </c>
      <c r="C308" s="8" t="s">
        <v>278</v>
      </c>
      <c r="D308" s="10" t="s">
        <v>279</v>
      </c>
      <c r="E308" s="9">
        <v>0</v>
      </c>
      <c r="F308" s="9">
        <v>20.725000000000001</v>
      </c>
      <c r="G308" s="17"/>
    </row>
    <row r="309" spans="1:7" ht="52.8" x14ac:dyDescent="0.25">
      <c r="A309" s="30"/>
      <c r="B309" s="8" t="s">
        <v>219</v>
      </c>
      <c r="C309" s="8" t="s">
        <v>476</v>
      </c>
      <c r="D309" s="7" t="s">
        <v>477</v>
      </c>
      <c r="E309" s="9">
        <v>138.80000000000001</v>
      </c>
      <c r="F309" s="9">
        <v>3</v>
      </c>
      <c r="G309" s="17">
        <f>F309/E309</f>
        <v>2.1613832853025934E-2</v>
      </c>
    </row>
    <row r="310" spans="1:7" ht="79.2" x14ac:dyDescent="0.25">
      <c r="A310" s="30"/>
      <c r="B310" s="8" t="s">
        <v>219</v>
      </c>
      <c r="C310" s="8" t="s">
        <v>478</v>
      </c>
      <c r="D310" s="7" t="s">
        <v>479</v>
      </c>
      <c r="E310" s="9">
        <v>0</v>
      </c>
      <c r="F310" s="9">
        <v>1.2589999999999999</v>
      </c>
      <c r="G310" s="17"/>
    </row>
    <row r="311" spans="1:7" ht="79.2" x14ac:dyDescent="0.25">
      <c r="A311" s="30"/>
      <c r="B311" s="8" t="s">
        <v>219</v>
      </c>
      <c r="C311" s="8" t="s">
        <v>500</v>
      </c>
      <c r="D311" s="10" t="s">
        <v>501</v>
      </c>
      <c r="E311" s="9">
        <v>0</v>
      </c>
      <c r="F311" s="9">
        <v>216.81200000000001</v>
      </c>
      <c r="G311" s="17"/>
    </row>
    <row r="312" spans="1:7" ht="158.4" x14ac:dyDescent="0.25">
      <c r="A312" s="30"/>
      <c r="B312" s="8" t="s">
        <v>219</v>
      </c>
      <c r="C312" s="8" t="s">
        <v>506</v>
      </c>
      <c r="D312" s="10" t="s">
        <v>507</v>
      </c>
      <c r="E312" s="9">
        <v>0</v>
      </c>
      <c r="F312" s="9">
        <v>1.0900000000000001</v>
      </c>
      <c r="G312" s="17"/>
    </row>
    <row r="313" spans="1:7" ht="66" x14ac:dyDescent="0.25">
      <c r="A313" s="30"/>
      <c r="B313" s="8" t="s">
        <v>219</v>
      </c>
      <c r="C313" s="8" t="s">
        <v>510</v>
      </c>
      <c r="D313" s="7" t="s">
        <v>511</v>
      </c>
      <c r="E313" s="9">
        <v>0</v>
      </c>
      <c r="F313" s="9">
        <v>586.72299999999996</v>
      </c>
      <c r="G313" s="17"/>
    </row>
    <row r="314" spans="1:7" ht="66" x14ac:dyDescent="0.25">
      <c r="A314" s="30"/>
      <c r="B314" s="8" t="s">
        <v>219</v>
      </c>
      <c r="C314" s="8" t="s">
        <v>553</v>
      </c>
      <c r="D314" s="7" t="s">
        <v>554</v>
      </c>
      <c r="E314" s="9">
        <v>0</v>
      </c>
      <c r="F314" s="9">
        <v>4478.32</v>
      </c>
      <c r="G314" s="17"/>
    </row>
    <row r="315" spans="1:7" ht="26.4" x14ac:dyDescent="0.25">
      <c r="A315" s="30"/>
      <c r="B315" s="8" t="s">
        <v>219</v>
      </c>
      <c r="C315" s="8" t="s">
        <v>559</v>
      </c>
      <c r="D315" s="7" t="s">
        <v>560</v>
      </c>
      <c r="E315" s="9">
        <v>0</v>
      </c>
      <c r="F315" s="9">
        <v>0.5</v>
      </c>
      <c r="G315" s="17"/>
    </row>
    <row r="316" spans="1:7" ht="26.4" x14ac:dyDescent="0.25">
      <c r="A316" s="30"/>
      <c r="B316" s="8" t="s">
        <v>219</v>
      </c>
      <c r="C316" s="8" t="s">
        <v>561</v>
      </c>
      <c r="D316" s="7" t="s">
        <v>562</v>
      </c>
      <c r="E316" s="9">
        <v>12336</v>
      </c>
      <c r="F316" s="9">
        <v>54860.519</v>
      </c>
      <c r="G316" s="17">
        <f>F316/E316</f>
        <v>4.4471886348897538</v>
      </c>
    </row>
    <row r="317" spans="1:7" x14ac:dyDescent="0.25">
      <c r="A317" s="30"/>
      <c r="B317" s="8" t="s">
        <v>219</v>
      </c>
      <c r="C317" s="8" t="s">
        <v>587</v>
      </c>
      <c r="D317" s="7" t="s">
        <v>588</v>
      </c>
      <c r="E317" s="9">
        <v>0</v>
      </c>
      <c r="F317" s="9">
        <v>1062.5</v>
      </c>
      <c r="G317" s="17"/>
    </row>
    <row r="318" spans="1:7" ht="92.4" x14ac:dyDescent="0.25">
      <c r="A318" s="30"/>
      <c r="B318" s="8" t="s">
        <v>219</v>
      </c>
      <c r="C318" s="8" t="s">
        <v>612</v>
      </c>
      <c r="D318" s="10" t="s">
        <v>613</v>
      </c>
      <c r="E318" s="9">
        <v>11491.5</v>
      </c>
      <c r="F318" s="9">
        <v>19144</v>
      </c>
      <c r="G318" s="17">
        <f>F318/E318</f>
        <v>1.6659269895139885</v>
      </c>
    </row>
    <row r="319" spans="1:7" ht="105.6" x14ac:dyDescent="0.25">
      <c r="A319" s="30"/>
      <c r="B319" s="8" t="s">
        <v>219</v>
      </c>
      <c r="C319" s="8" t="s">
        <v>614</v>
      </c>
      <c r="D319" s="10" t="s">
        <v>615</v>
      </c>
      <c r="E319" s="9">
        <v>1343.9</v>
      </c>
      <c r="F319" s="9">
        <v>1343.9</v>
      </c>
      <c r="G319" s="17">
        <f>F319/E319</f>
        <v>1</v>
      </c>
    </row>
    <row r="320" spans="1:7" ht="52.8" x14ac:dyDescent="0.25">
      <c r="A320" s="31"/>
      <c r="B320" s="8" t="s">
        <v>219</v>
      </c>
      <c r="C320" s="8" t="s">
        <v>674</v>
      </c>
      <c r="D320" s="7" t="s">
        <v>675</v>
      </c>
      <c r="E320" s="9">
        <v>0</v>
      </c>
      <c r="F320" s="9">
        <v>-468.66500000000002</v>
      </c>
      <c r="G320" s="17"/>
    </row>
    <row r="321" spans="1:7" x14ac:dyDescent="0.25">
      <c r="A321" s="28" t="s">
        <v>680</v>
      </c>
      <c r="B321" s="28"/>
      <c r="C321" s="28"/>
      <c r="D321" s="28"/>
      <c r="E321" s="9">
        <f>SUM(E306:E320)</f>
        <v>25971.4</v>
      </c>
      <c r="F321" s="9">
        <f>SUM(F306:F320)</f>
        <v>82479.709000000003</v>
      </c>
      <c r="G321" s="17">
        <f>F321/E321</f>
        <v>3.1757898688557411</v>
      </c>
    </row>
    <row r="322" spans="1:7" ht="26.4" x14ac:dyDescent="0.25">
      <c r="A322" s="29" t="s">
        <v>248</v>
      </c>
      <c r="B322" s="8" t="s">
        <v>249</v>
      </c>
      <c r="C322" s="8" t="s">
        <v>242</v>
      </c>
      <c r="D322" s="7" t="s">
        <v>243</v>
      </c>
      <c r="E322" s="9">
        <v>0</v>
      </c>
      <c r="F322" s="9">
        <v>207.91499999999999</v>
      </c>
      <c r="G322" s="17"/>
    </row>
    <row r="323" spans="1:7" ht="79.2" x14ac:dyDescent="0.25">
      <c r="A323" s="30"/>
      <c r="B323" s="8" t="s">
        <v>249</v>
      </c>
      <c r="C323" s="8" t="s">
        <v>478</v>
      </c>
      <c r="D323" s="7" t="s">
        <v>479</v>
      </c>
      <c r="E323" s="9">
        <v>0</v>
      </c>
      <c r="F323" s="9">
        <v>1.607</v>
      </c>
      <c r="G323" s="17"/>
    </row>
    <row r="324" spans="1:7" ht="39.6" x14ac:dyDescent="0.25">
      <c r="A324" s="30"/>
      <c r="B324" s="8" t="s">
        <v>249</v>
      </c>
      <c r="C324" s="8" t="s">
        <v>581</v>
      </c>
      <c r="D324" s="7" t="s">
        <v>582</v>
      </c>
      <c r="E324" s="9">
        <v>0</v>
      </c>
      <c r="F324" s="9">
        <v>13835.616</v>
      </c>
      <c r="G324" s="17"/>
    </row>
    <row r="325" spans="1:7" ht="26.4" x14ac:dyDescent="0.25">
      <c r="A325" s="30"/>
      <c r="B325" s="8" t="s">
        <v>249</v>
      </c>
      <c r="C325" s="8" t="s">
        <v>583</v>
      </c>
      <c r="D325" s="7" t="s">
        <v>584</v>
      </c>
      <c r="E325" s="9">
        <v>0</v>
      </c>
      <c r="F325" s="9">
        <v>21778.893</v>
      </c>
      <c r="G325" s="17"/>
    </row>
    <row r="326" spans="1:7" x14ac:dyDescent="0.25">
      <c r="A326" s="30"/>
      <c r="B326" s="8" t="s">
        <v>249</v>
      </c>
      <c r="C326" s="8" t="s">
        <v>587</v>
      </c>
      <c r="D326" s="7" t="s">
        <v>588</v>
      </c>
      <c r="E326" s="9">
        <v>375.3</v>
      </c>
      <c r="F326" s="9">
        <v>379.66399999999999</v>
      </c>
      <c r="G326" s="17">
        <f>F326/E326</f>
        <v>1.0116280309086063</v>
      </c>
    </row>
    <row r="327" spans="1:7" ht="39.6" x14ac:dyDescent="0.25">
      <c r="A327" s="30"/>
      <c r="B327" s="8" t="s">
        <v>249</v>
      </c>
      <c r="C327" s="8" t="s">
        <v>642</v>
      </c>
      <c r="D327" s="7" t="s">
        <v>643</v>
      </c>
      <c r="E327" s="9">
        <v>0</v>
      </c>
      <c r="F327" s="9">
        <v>10000</v>
      </c>
      <c r="G327" s="17"/>
    </row>
    <row r="328" spans="1:7" ht="26.4" x14ac:dyDescent="0.25">
      <c r="A328" s="30"/>
      <c r="B328" s="8" t="s">
        <v>249</v>
      </c>
      <c r="C328" s="8" t="s">
        <v>646</v>
      </c>
      <c r="D328" s="7" t="s">
        <v>647</v>
      </c>
      <c r="E328" s="9">
        <v>40000</v>
      </c>
      <c r="F328" s="9">
        <v>40000</v>
      </c>
      <c r="G328" s="17">
        <f>F328/E328</f>
        <v>1</v>
      </c>
    </row>
    <row r="329" spans="1:7" ht="39.6" x14ac:dyDescent="0.25">
      <c r="A329" s="30"/>
      <c r="B329" s="8" t="s">
        <v>249</v>
      </c>
      <c r="C329" s="8" t="s">
        <v>652</v>
      </c>
      <c r="D329" s="7" t="s">
        <v>653</v>
      </c>
      <c r="E329" s="9">
        <v>6.508</v>
      </c>
      <c r="F329" s="9">
        <v>6.508</v>
      </c>
      <c r="G329" s="17">
        <f>F329/E329</f>
        <v>1</v>
      </c>
    </row>
    <row r="330" spans="1:7" ht="39.6" x14ac:dyDescent="0.25">
      <c r="A330" s="30"/>
      <c r="B330" s="8" t="s">
        <v>249</v>
      </c>
      <c r="C330" s="8" t="s">
        <v>654</v>
      </c>
      <c r="D330" s="7" t="s">
        <v>655</v>
      </c>
      <c r="E330" s="9">
        <v>245.83199999999999</v>
      </c>
      <c r="F330" s="9">
        <v>1549.154</v>
      </c>
      <c r="G330" s="17">
        <f>F330/E330</f>
        <v>6.3016775684207103</v>
      </c>
    </row>
    <row r="331" spans="1:7" ht="52.8" x14ac:dyDescent="0.25">
      <c r="A331" s="31"/>
      <c r="B331" s="8" t="s">
        <v>249</v>
      </c>
      <c r="C331" s="8" t="s">
        <v>674</v>
      </c>
      <c r="D331" s="7" t="s">
        <v>675</v>
      </c>
      <c r="E331" s="9">
        <v>0</v>
      </c>
      <c r="F331" s="9">
        <v>-1.5249999999999999</v>
      </c>
      <c r="G331" s="17"/>
    </row>
    <row r="332" spans="1:7" x14ac:dyDescent="0.25">
      <c r="A332" s="28" t="s">
        <v>680</v>
      </c>
      <c r="B332" s="28"/>
      <c r="C332" s="28"/>
      <c r="D332" s="28"/>
      <c r="E332" s="9">
        <f>SUM(E322:E331)</f>
        <v>40627.640000000007</v>
      </c>
      <c r="F332" s="9">
        <f>SUM(F322:F331)</f>
        <v>87757.832000000009</v>
      </c>
      <c r="G332" s="17">
        <f>F332/E332</f>
        <v>2.1600524175167446</v>
      </c>
    </row>
    <row r="333" spans="1:7" ht="118.8" x14ac:dyDescent="0.25">
      <c r="A333" s="29" t="s">
        <v>180</v>
      </c>
      <c r="B333" s="8" t="s">
        <v>181</v>
      </c>
      <c r="C333" s="8" t="s">
        <v>182</v>
      </c>
      <c r="D333" s="10" t="s">
        <v>183</v>
      </c>
      <c r="E333" s="9">
        <v>0</v>
      </c>
      <c r="F333" s="9">
        <v>72.834000000000003</v>
      </c>
      <c r="G333" s="17"/>
    </row>
    <row r="334" spans="1:7" ht="26.4" x14ac:dyDescent="0.25">
      <c r="A334" s="30"/>
      <c r="B334" s="8" t="s">
        <v>181</v>
      </c>
      <c r="C334" s="8" t="s">
        <v>242</v>
      </c>
      <c r="D334" s="7" t="s">
        <v>243</v>
      </c>
      <c r="E334" s="9">
        <v>0</v>
      </c>
      <c r="F334" s="9">
        <v>3450.0410000000002</v>
      </c>
      <c r="G334" s="17"/>
    </row>
    <row r="335" spans="1:7" ht="79.2" x14ac:dyDescent="0.25">
      <c r="A335" s="30"/>
      <c r="B335" s="8" t="s">
        <v>181</v>
      </c>
      <c r="C335" s="8" t="s">
        <v>500</v>
      </c>
      <c r="D335" s="10" t="s">
        <v>501</v>
      </c>
      <c r="E335" s="9">
        <v>0</v>
      </c>
      <c r="F335" s="9">
        <v>19.314</v>
      </c>
      <c r="G335" s="17"/>
    </row>
    <row r="336" spans="1:7" ht="66" x14ac:dyDescent="0.25">
      <c r="A336" s="30"/>
      <c r="B336" s="8" t="s">
        <v>181</v>
      </c>
      <c r="C336" s="8" t="s">
        <v>510</v>
      </c>
      <c r="D336" s="7" t="s">
        <v>511</v>
      </c>
      <c r="E336" s="9">
        <v>0</v>
      </c>
      <c r="F336" s="9">
        <v>986.07600000000002</v>
      </c>
      <c r="G336" s="17"/>
    </row>
    <row r="337" spans="1:7" ht="118.8" x14ac:dyDescent="0.25">
      <c r="A337" s="30"/>
      <c r="B337" s="8" t="s">
        <v>181</v>
      </c>
      <c r="C337" s="8" t="s">
        <v>577</v>
      </c>
      <c r="D337" s="10" t="s">
        <v>578</v>
      </c>
      <c r="E337" s="9">
        <v>11474.2</v>
      </c>
      <c r="F337" s="9">
        <v>11474.210999999999</v>
      </c>
      <c r="G337" s="17">
        <f t="shared" ref="G337:G346" si="0">F337/E337</f>
        <v>1.0000009586724998</v>
      </c>
    </row>
    <row r="338" spans="1:7" x14ac:dyDescent="0.25">
      <c r="A338" s="30"/>
      <c r="B338" s="8" t="s">
        <v>181</v>
      </c>
      <c r="C338" s="8" t="s">
        <v>587</v>
      </c>
      <c r="D338" s="7" t="s">
        <v>588</v>
      </c>
      <c r="E338" s="9">
        <v>73608.399999999994</v>
      </c>
      <c r="F338" s="9">
        <v>68747.25</v>
      </c>
      <c r="G338" s="17">
        <f t="shared" si="0"/>
        <v>0.93395930355774615</v>
      </c>
    </row>
    <row r="339" spans="1:7" ht="105.6" x14ac:dyDescent="0.25">
      <c r="A339" s="30"/>
      <c r="B339" s="8" t="s">
        <v>181</v>
      </c>
      <c r="C339" s="8" t="s">
        <v>589</v>
      </c>
      <c r="D339" s="10" t="s">
        <v>590</v>
      </c>
      <c r="E339" s="9">
        <v>4144931.6</v>
      </c>
      <c r="F339" s="9">
        <v>4341417.9510000004</v>
      </c>
      <c r="G339" s="17">
        <f t="shared" si="0"/>
        <v>1.0474040032409704</v>
      </c>
    </row>
    <row r="340" spans="1:7" ht="92.4" x14ac:dyDescent="0.25">
      <c r="A340" s="30"/>
      <c r="B340" s="8" t="s">
        <v>181</v>
      </c>
      <c r="C340" s="8" t="s">
        <v>591</v>
      </c>
      <c r="D340" s="10" t="s">
        <v>592</v>
      </c>
      <c r="E340" s="9">
        <v>112680.9</v>
      </c>
      <c r="F340" s="9">
        <v>66650.8</v>
      </c>
      <c r="G340" s="17">
        <f t="shared" si="0"/>
        <v>0.5915004228755717</v>
      </c>
    </row>
    <row r="341" spans="1:7" ht="118.8" x14ac:dyDescent="0.25">
      <c r="A341" s="30"/>
      <c r="B341" s="8" t="s">
        <v>181</v>
      </c>
      <c r="C341" s="8" t="s">
        <v>601</v>
      </c>
      <c r="D341" s="10" t="s">
        <v>602</v>
      </c>
      <c r="E341" s="9">
        <v>395</v>
      </c>
      <c r="F341" s="9">
        <v>395</v>
      </c>
      <c r="G341" s="17">
        <f t="shared" si="0"/>
        <v>1</v>
      </c>
    </row>
    <row r="342" spans="1:7" ht="66" x14ac:dyDescent="0.25">
      <c r="A342" s="30"/>
      <c r="B342" s="8" t="s">
        <v>181</v>
      </c>
      <c r="C342" s="8" t="s">
        <v>603</v>
      </c>
      <c r="D342" s="7" t="s">
        <v>604</v>
      </c>
      <c r="E342" s="9">
        <v>209288.9</v>
      </c>
      <c r="F342" s="9">
        <v>225379.1</v>
      </c>
      <c r="G342" s="17">
        <f t="shared" si="0"/>
        <v>1.0768803314461495</v>
      </c>
    </row>
    <row r="343" spans="1:7" ht="66" x14ac:dyDescent="0.25">
      <c r="A343" s="30"/>
      <c r="B343" s="8" t="s">
        <v>181</v>
      </c>
      <c r="C343" s="8" t="s">
        <v>605</v>
      </c>
      <c r="D343" s="7" t="s">
        <v>606</v>
      </c>
      <c r="E343" s="9">
        <v>161592</v>
      </c>
      <c r="F343" s="9">
        <v>153736.70000000001</v>
      </c>
      <c r="G343" s="17">
        <f t="shared" si="0"/>
        <v>0.95138806376553298</v>
      </c>
    </row>
    <row r="344" spans="1:7" ht="92.4" x14ac:dyDescent="0.25">
      <c r="A344" s="30"/>
      <c r="B344" s="8" t="s">
        <v>181</v>
      </c>
      <c r="C344" s="8" t="s">
        <v>609</v>
      </c>
      <c r="D344" s="10" t="s">
        <v>685</v>
      </c>
      <c r="E344" s="9">
        <v>3760415.6</v>
      </c>
      <c r="F344" s="9">
        <v>3781887.2</v>
      </c>
      <c r="G344" s="17">
        <f t="shared" si="0"/>
        <v>1.0057099007886257</v>
      </c>
    </row>
    <row r="345" spans="1:7" ht="66" x14ac:dyDescent="0.25">
      <c r="A345" s="30"/>
      <c r="B345" s="8" t="s">
        <v>181</v>
      </c>
      <c r="C345" s="8" t="s">
        <v>620</v>
      </c>
      <c r="D345" s="7" t="s">
        <v>621</v>
      </c>
      <c r="E345" s="9">
        <v>284396.59999999998</v>
      </c>
      <c r="F345" s="9">
        <v>234479.1</v>
      </c>
      <c r="G345" s="17">
        <f t="shared" si="0"/>
        <v>0.82447926592652665</v>
      </c>
    </row>
    <row r="346" spans="1:7" ht="92.4" x14ac:dyDescent="0.25">
      <c r="A346" s="30"/>
      <c r="B346" s="8" t="s">
        <v>181</v>
      </c>
      <c r="C346" s="8" t="s">
        <v>622</v>
      </c>
      <c r="D346" s="10" t="s">
        <v>623</v>
      </c>
      <c r="E346" s="9">
        <v>47831.6</v>
      </c>
      <c r="F346" s="9">
        <v>47788.3</v>
      </c>
      <c r="G346" s="17">
        <f t="shared" si="0"/>
        <v>0.9990947407153431</v>
      </c>
    </row>
    <row r="347" spans="1:7" ht="66" x14ac:dyDescent="0.25">
      <c r="A347" s="30"/>
      <c r="B347" s="8" t="s">
        <v>181</v>
      </c>
      <c r="C347" s="8" t="s">
        <v>638</v>
      </c>
      <c r="D347" s="7" t="s">
        <v>639</v>
      </c>
      <c r="E347" s="9">
        <v>0</v>
      </c>
      <c r="F347" s="9">
        <v>149161.02600000001</v>
      </c>
      <c r="G347" s="17"/>
    </row>
    <row r="348" spans="1:7" ht="26.4" x14ac:dyDescent="0.25">
      <c r="A348" s="30"/>
      <c r="B348" s="8" t="s">
        <v>181</v>
      </c>
      <c r="C348" s="8" t="s">
        <v>646</v>
      </c>
      <c r="D348" s="7" t="s">
        <v>647</v>
      </c>
      <c r="E348" s="9">
        <v>0</v>
      </c>
      <c r="F348" s="9">
        <v>446282.815</v>
      </c>
      <c r="G348" s="17"/>
    </row>
    <row r="349" spans="1:7" ht="39.6" x14ac:dyDescent="0.25">
      <c r="A349" s="30"/>
      <c r="B349" s="8" t="s">
        <v>181</v>
      </c>
      <c r="C349" s="8" t="s">
        <v>648</v>
      </c>
      <c r="D349" s="7" t="s">
        <v>649</v>
      </c>
      <c r="E349" s="9">
        <v>0</v>
      </c>
      <c r="F349" s="9">
        <v>230.77500000000001</v>
      </c>
      <c r="G349" s="17"/>
    </row>
    <row r="350" spans="1:7" ht="26.4" x14ac:dyDescent="0.25">
      <c r="A350" s="30"/>
      <c r="B350" s="8" t="s">
        <v>181</v>
      </c>
      <c r="C350" s="8" t="s">
        <v>650</v>
      </c>
      <c r="D350" s="7" t="s">
        <v>651</v>
      </c>
      <c r="E350" s="9">
        <v>0</v>
      </c>
      <c r="F350" s="9">
        <v>1</v>
      </c>
      <c r="G350" s="17"/>
    </row>
    <row r="351" spans="1:7" ht="39.6" x14ac:dyDescent="0.25">
      <c r="A351" s="30"/>
      <c r="B351" s="8" t="s">
        <v>181</v>
      </c>
      <c r="C351" s="8" t="s">
        <v>652</v>
      </c>
      <c r="D351" s="7" t="s">
        <v>653</v>
      </c>
      <c r="E351" s="9">
        <v>397.88900000000001</v>
      </c>
      <c r="F351" s="9">
        <v>478.55</v>
      </c>
      <c r="G351" s="17">
        <f>F351/E351</f>
        <v>1.2027223672933909</v>
      </c>
    </row>
    <row r="352" spans="1:7" ht="39.6" x14ac:dyDescent="0.25">
      <c r="A352" s="30"/>
      <c r="B352" s="8" t="s">
        <v>181</v>
      </c>
      <c r="C352" s="8" t="s">
        <v>654</v>
      </c>
      <c r="D352" s="7" t="s">
        <v>655</v>
      </c>
      <c r="E352" s="9">
        <v>4539.643</v>
      </c>
      <c r="F352" s="9">
        <v>12630.449000000001</v>
      </c>
      <c r="G352" s="17">
        <f>F352/E352</f>
        <v>2.7822560055933914</v>
      </c>
    </row>
    <row r="353" spans="1:7" ht="52.8" x14ac:dyDescent="0.25">
      <c r="A353" s="31"/>
      <c r="B353" s="8" t="s">
        <v>181</v>
      </c>
      <c r="C353" s="8" t="s">
        <v>674</v>
      </c>
      <c r="D353" s="7" t="s">
        <v>675</v>
      </c>
      <c r="E353" s="9">
        <v>0</v>
      </c>
      <c r="F353" s="9">
        <v>-41405.722999999998</v>
      </c>
      <c r="G353" s="17"/>
    </row>
    <row r="354" spans="1:7" x14ac:dyDescent="0.25">
      <c r="A354" s="28" t="s">
        <v>680</v>
      </c>
      <c r="B354" s="28"/>
      <c r="C354" s="28"/>
      <c r="D354" s="28"/>
      <c r="E354" s="9">
        <f>SUM(E333:E353)</f>
        <v>8811552.3320000004</v>
      </c>
      <c r="F354" s="9">
        <f>SUM(F333:F353)</f>
        <v>9503862.7690000013</v>
      </c>
      <c r="G354" s="17">
        <f>F354/E354</f>
        <v>1.0785684985931263</v>
      </c>
    </row>
    <row r="355" spans="1:7" ht="26.4" x14ac:dyDescent="0.25">
      <c r="A355" s="29" t="s">
        <v>250</v>
      </c>
      <c r="B355" s="8" t="s">
        <v>251</v>
      </c>
      <c r="C355" s="8" t="s">
        <v>242</v>
      </c>
      <c r="D355" s="7" t="s">
        <v>243</v>
      </c>
      <c r="E355" s="9">
        <v>0</v>
      </c>
      <c r="F355" s="9">
        <v>29.462</v>
      </c>
      <c r="G355" s="17"/>
    </row>
    <row r="356" spans="1:7" ht="79.2" x14ac:dyDescent="0.25">
      <c r="A356" s="30"/>
      <c r="B356" s="8" t="s">
        <v>251</v>
      </c>
      <c r="C356" s="8" t="s">
        <v>342</v>
      </c>
      <c r="D356" s="7" t="s">
        <v>343</v>
      </c>
      <c r="E356" s="9">
        <v>0</v>
      </c>
      <c r="F356" s="9">
        <v>56.9</v>
      </c>
      <c r="G356" s="17"/>
    </row>
    <row r="357" spans="1:7" ht="79.2" x14ac:dyDescent="0.25">
      <c r="A357" s="30"/>
      <c r="B357" s="8" t="s">
        <v>251</v>
      </c>
      <c r="C357" s="8" t="s">
        <v>354</v>
      </c>
      <c r="D357" s="10" t="s">
        <v>355</v>
      </c>
      <c r="E357" s="9">
        <v>0</v>
      </c>
      <c r="F357" s="9">
        <v>10</v>
      </c>
      <c r="G357" s="17"/>
    </row>
    <row r="358" spans="1:7" ht="92.4" x14ac:dyDescent="0.25">
      <c r="A358" s="30"/>
      <c r="B358" s="8" t="s">
        <v>251</v>
      </c>
      <c r="C358" s="8" t="s">
        <v>466</v>
      </c>
      <c r="D358" s="10" t="s">
        <v>467</v>
      </c>
      <c r="E358" s="9">
        <v>0</v>
      </c>
      <c r="F358" s="9">
        <v>9</v>
      </c>
      <c r="G358" s="17"/>
    </row>
    <row r="359" spans="1:7" ht="52.8" x14ac:dyDescent="0.25">
      <c r="A359" s="30"/>
      <c r="B359" s="8" t="s">
        <v>251</v>
      </c>
      <c r="C359" s="8" t="s">
        <v>476</v>
      </c>
      <c r="D359" s="7" t="s">
        <v>477</v>
      </c>
      <c r="E359" s="9">
        <v>40.4</v>
      </c>
      <c r="F359" s="9">
        <v>89.35</v>
      </c>
      <c r="G359" s="17">
        <f>F359/E359</f>
        <v>2.2116336633663365</v>
      </c>
    </row>
    <row r="360" spans="1:7" ht="79.2" x14ac:dyDescent="0.25">
      <c r="A360" s="30"/>
      <c r="B360" s="8" t="s">
        <v>251</v>
      </c>
      <c r="C360" s="8" t="s">
        <v>478</v>
      </c>
      <c r="D360" s="7" t="s">
        <v>479</v>
      </c>
      <c r="E360" s="9">
        <v>0</v>
      </c>
      <c r="F360" s="9">
        <v>54.136000000000003</v>
      </c>
      <c r="G360" s="17"/>
    </row>
    <row r="361" spans="1:7" ht="66" x14ac:dyDescent="0.25">
      <c r="A361" s="30"/>
      <c r="B361" s="8" t="s">
        <v>251</v>
      </c>
      <c r="C361" s="8" t="s">
        <v>510</v>
      </c>
      <c r="D361" s="7" t="s">
        <v>511</v>
      </c>
      <c r="E361" s="9">
        <v>0</v>
      </c>
      <c r="F361" s="9">
        <v>594.93799999999999</v>
      </c>
      <c r="G361" s="17"/>
    </row>
    <row r="362" spans="1:7" ht="26.4" x14ac:dyDescent="0.25">
      <c r="A362" s="30"/>
      <c r="B362" s="8" t="s">
        <v>251</v>
      </c>
      <c r="C362" s="8" t="s">
        <v>559</v>
      </c>
      <c r="D362" s="7" t="s">
        <v>560</v>
      </c>
      <c r="E362" s="9">
        <v>0</v>
      </c>
      <c r="F362" s="9">
        <v>3.823</v>
      </c>
      <c r="G362" s="17"/>
    </row>
    <row r="363" spans="1:7" ht="26.4" x14ac:dyDescent="0.25">
      <c r="A363" s="30"/>
      <c r="B363" s="8" t="s">
        <v>251</v>
      </c>
      <c r="C363" s="8" t="s">
        <v>561</v>
      </c>
      <c r="D363" s="7" t="s">
        <v>562</v>
      </c>
      <c r="E363" s="9">
        <v>0</v>
      </c>
      <c r="F363" s="9">
        <v>195.369</v>
      </c>
      <c r="G363" s="17"/>
    </row>
    <row r="364" spans="1:7" ht="66" x14ac:dyDescent="0.25">
      <c r="A364" s="30"/>
      <c r="B364" s="8" t="s">
        <v>251</v>
      </c>
      <c r="C364" s="8" t="s">
        <v>593</v>
      </c>
      <c r="D364" s="7" t="s">
        <v>594</v>
      </c>
      <c r="E364" s="9">
        <v>1204.2</v>
      </c>
      <c r="F364" s="9">
        <v>1906.9</v>
      </c>
      <c r="G364" s="17">
        <f>F364/E364</f>
        <v>1.5835409400431821</v>
      </c>
    </row>
    <row r="365" spans="1:7" ht="26.4" x14ac:dyDescent="0.25">
      <c r="A365" s="30"/>
      <c r="B365" s="8" t="s">
        <v>251</v>
      </c>
      <c r="C365" s="8" t="s">
        <v>646</v>
      </c>
      <c r="D365" s="7" t="s">
        <v>647</v>
      </c>
      <c r="E365" s="9">
        <v>0</v>
      </c>
      <c r="F365" s="9">
        <v>70</v>
      </c>
      <c r="G365" s="17"/>
    </row>
    <row r="366" spans="1:7" ht="52.8" x14ac:dyDescent="0.25">
      <c r="A366" s="31"/>
      <c r="B366" s="8" t="s">
        <v>251</v>
      </c>
      <c r="C366" s="8" t="s">
        <v>674</v>
      </c>
      <c r="D366" s="7" t="s">
        <v>675</v>
      </c>
      <c r="E366" s="9">
        <v>0</v>
      </c>
      <c r="F366" s="9">
        <v>-0.88200000000000001</v>
      </c>
      <c r="G366" s="17"/>
    </row>
    <row r="367" spans="1:7" x14ac:dyDescent="0.25">
      <c r="A367" s="28" t="s">
        <v>680</v>
      </c>
      <c r="B367" s="28"/>
      <c r="C367" s="28"/>
      <c r="D367" s="28"/>
      <c r="E367" s="9">
        <f>SUM(E355:E366)</f>
        <v>1244.6000000000001</v>
      </c>
      <c r="F367" s="9">
        <f>SUM(F355:F366)</f>
        <v>3018.9959999999996</v>
      </c>
      <c r="G367" s="17">
        <f>F367/E367</f>
        <v>2.4256757191065397</v>
      </c>
    </row>
    <row r="368" spans="1:7" ht="26.4" x14ac:dyDescent="0.25">
      <c r="A368" s="29" t="s">
        <v>252</v>
      </c>
      <c r="B368" s="8" t="s">
        <v>253</v>
      </c>
      <c r="C368" s="8" t="s">
        <v>242</v>
      </c>
      <c r="D368" s="7" t="s">
        <v>243</v>
      </c>
      <c r="E368" s="9">
        <v>0</v>
      </c>
      <c r="F368" s="9">
        <v>9.6170000000000009</v>
      </c>
      <c r="G368" s="17"/>
    </row>
    <row r="369" spans="1:7" ht="79.2" x14ac:dyDescent="0.25">
      <c r="A369" s="30"/>
      <c r="B369" s="8" t="s">
        <v>253</v>
      </c>
      <c r="C369" s="8" t="s">
        <v>342</v>
      </c>
      <c r="D369" s="7" t="s">
        <v>343</v>
      </c>
      <c r="E369" s="9">
        <v>0</v>
      </c>
      <c r="F369" s="9">
        <v>10</v>
      </c>
      <c r="G369" s="17"/>
    </row>
    <row r="370" spans="1:7" ht="79.2" x14ac:dyDescent="0.25">
      <c r="A370" s="30"/>
      <c r="B370" s="8" t="s">
        <v>253</v>
      </c>
      <c r="C370" s="8" t="s">
        <v>354</v>
      </c>
      <c r="D370" s="10" t="s">
        <v>355</v>
      </c>
      <c r="E370" s="9">
        <v>0</v>
      </c>
      <c r="F370" s="9">
        <v>10</v>
      </c>
      <c r="G370" s="17"/>
    </row>
    <row r="371" spans="1:7" ht="52.8" x14ac:dyDescent="0.25">
      <c r="A371" s="30"/>
      <c r="B371" s="8" t="s">
        <v>253</v>
      </c>
      <c r="C371" s="8" t="s">
        <v>476</v>
      </c>
      <c r="D371" s="7" t="s">
        <v>477</v>
      </c>
      <c r="E371" s="9">
        <v>38.799999999999997</v>
      </c>
      <c r="F371" s="9">
        <v>113</v>
      </c>
      <c r="G371" s="17">
        <f>F371/E371</f>
        <v>2.9123711340206189</v>
      </c>
    </row>
    <row r="372" spans="1:7" ht="79.2" x14ac:dyDescent="0.25">
      <c r="A372" s="30"/>
      <c r="B372" s="8" t="s">
        <v>253</v>
      </c>
      <c r="C372" s="8" t="s">
        <v>478</v>
      </c>
      <c r="D372" s="7" t="s">
        <v>479</v>
      </c>
      <c r="E372" s="9">
        <v>0</v>
      </c>
      <c r="F372" s="9">
        <v>289.786</v>
      </c>
      <c r="G372" s="17"/>
    </row>
    <row r="373" spans="1:7" ht="79.2" x14ac:dyDescent="0.25">
      <c r="A373" s="30"/>
      <c r="B373" s="8" t="s">
        <v>253</v>
      </c>
      <c r="C373" s="8" t="s">
        <v>500</v>
      </c>
      <c r="D373" s="10" t="s">
        <v>501</v>
      </c>
      <c r="E373" s="9">
        <v>0</v>
      </c>
      <c r="F373" s="9">
        <v>86.543999999999997</v>
      </c>
      <c r="G373" s="17"/>
    </row>
    <row r="374" spans="1:7" ht="66" x14ac:dyDescent="0.25">
      <c r="A374" s="30"/>
      <c r="B374" s="8" t="s">
        <v>253</v>
      </c>
      <c r="C374" s="8" t="s">
        <v>510</v>
      </c>
      <c r="D374" s="7" t="s">
        <v>511</v>
      </c>
      <c r="E374" s="9">
        <v>0</v>
      </c>
      <c r="F374" s="9">
        <v>2041.498</v>
      </c>
      <c r="G374" s="17"/>
    </row>
    <row r="375" spans="1:7" ht="26.4" x14ac:dyDescent="0.25">
      <c r="A375" s="30"/>
      <c r="B375" s="8" t="s">
        <v>253</v>
      </c>
      <c r="C375" s="8" t="s">
        <v>559</v>
      </c>
      <c r="D375" s="7" t="s">
        <v>560</v>
      </c>
      <c r="E375" s="9">
        <v>0</v>
      </c>
      <c r="F375" s="9">
        <v>43.302999999999997</v>
      </c>
      <c r="G375" s="17"/>
    </row>
    <row r="376" spans="1:7" ht="66" x14ac:dyDescent="0.25">
      <c r="A376" s="30"/>
      <c r="B376" s="8" t="s">
        <v>253</v>
      </c>
      <c r="C376" s="8" t="s">
        <v>593</v>
      </c>
      <c r="D376" s="7" t="s">
        <v>594</v>
      </c>
      <c r="E376" s="9">
        <v>5875.8</v>
      </c>
      <c r="F376" s="9">
        <v>5984.1</v>
      </c>
      <c r="G376" s="17">
        <f>F376/E376</f>
        <v>1.0184315327274585</v>
      </c>
    </row>
    <row r="377" spans="1:7" ht="26.4" x14ac:dyDescent="0.25">
      <c r="A377" s="30"/>
      <c r="B377" s="8" t="s">
        <v>253</v>
      </c>
      <c r="C377" s="8" t="s">
        <v>646</v>
      </c>
      <c r="D377" s="7" t="s">
        <v>647</v>
      </c>
      <c r="E377" s="9">
        <v>0</v>
      </c>
      <c r="F377" s="9">
        <v>50</v>
      </c>
      <c r="G377" s="17"/>
    </row>
    <row r="378" spans="1:7" ht="26.4" x14ac:dyDescent="0.25">
      <c r="A378" s="30"/>
      <c r="B378" s="8" t="s">
        <v>253</v>
      </c>
      <c r="C378" s="8" t="s">
        <v>656</v>
      </c>
      <c r="D378" s="7" t="s">
        <v>657</v>
      </c>
      <c r="E378" s="9">
        <v>0</v>
      </c>
      <c r="F378" s="9">
        <v>99.341999999999999</v>
      </c>
      <c r="G378" s="17"/>
    </row>
    <row r="379" spans="1:7" ht="66" x14ac:dyDescent="0.25">
      <c r="A379" s="30"/>
      <c r="B379" s="8" t="s">
        <v>253</v>
      </c>
      <c r="C379" s="8" t="s">
        <v>662</v>
      </c>
      <c r="D379" s="7" t="s">
        <v>663</v>
      </c>
      <c r="E379" s="9">
        <v>0</v>
      </c>
      <c r="F379" s="9">
        <v>-18.96</v>
      </c>
      <c r="G379" s="17"/>
    </row>
    <row r="380" spans="1:7" ht="52.8" x14ac:dyDescent="0.25">
      <c r="A380" s="31"/>
      <c r="B380" s="8" t="s">
        <v>253</v>
      </c>
      <c r="C380" s="8" t="s">
        <v>674</v>
      </c>
      <c r="D380" s="7" t="s">
        <v>675</v>
      </c>
      <c r="E380" s="9">
        <v>0</v>
      </c>
      <c r="F380" s="9">
        <v>-4.9589999999999996</v>
      </c>
      <c r="G380" s="17"/>
    </row>
    <row r="381" spans="1:7" x14ac:dyDescent="0.25">
      <c r="A381" s="28" t="s">
        <v>680</v>
      </c>
      <c r="B381" s="28"/>
      <c r="C381" s="28"/>
      <c r="D381" s="28"/>
      <c r="E381" s="9">
        <f>SUM(E368:E380)</f>
        <v>5914.6</v>
      </c>
      <c r="F381" s="9">
        <f>SUM(F368:F380)</f>
        <v>8713.2710000000006</v>
      </c>
      <c r="G381" s="17">
        <f>F381/E381</f>
        <v>1.4731800967098367</v>
      </c>
    </row>
    <row r="382" spans="1:7" ht="26.4" x14ac:dyDescent="0.25">
      <c r="A382" s="29" t="s">
        <v>254</v>
      </c>
      <c r="B382" s="8" t="s">
        <v>255</v>
      </c>
      <c r="C382" s="8" t="s">
        <v>242</v>
      </c>
      <c r="D382" s="7" t="s">
        <v>243</v>
      </c>
      <c r="E382" s="9">
        <v>0</v>
      </c>
      <c r="F382" s="9">
        <v>37.472999999999999</v>
      </c>
      <c r="G382" s="17"/>
    </row>
    <row r="383" spans="1:7" ht="79.2" x14ac:dyDescent="0.25">
      <c r="A383" s="30"/>
      <c r="B383" s="8" t="s">
        <v>255</v>
      </c>
      <c r="C383" s="8" t="s">
        <v>342</v>
      </c>
      <c r="D383" s="7" t="s">
        <v>343</v>
      </c>
      <c r="E383" s="9">
        <v>0</v>
      </c>
      <c r="F383" s="9">
        <v>15</v>
      </c>
      <c r="G383" s="17"/>
    </row>
    <row r="384" spans="1:7" ht="92.4" x14ac:dyDescent="0.25">
      <c r="A384" s="30"/>
      <c r="B384" s="8" t="s">
        <v>255</v>
      </c>
      <c r="C384" s="8" t="s">
        <v>466</v>
      </c>
      <c r="D384" s="10" t="s">
        <v>467</v>
      </c>
      <c r="E384" s="9">
        <v>0</v>
      </c>
      <c r="F384" s="9">
        <v>22.67</v>
      </c>
      <c r="G384" s="17"/>
    </row>
    <row r="385" spans="1:7" ht="52.8" x14ac:dyDescent="0.25">
      <c r="A385" s="30"/>
      <c r="B385" s="8" t="s">
        <v>255</v>
      </c>
      <c r="C385" s="8" t="s">
        <v>476</v>
      </c>
      <c r="D385" s="7" t="s">
        <v>477</v>
      </c>
      <c r="E385" s="9">
        <v>75.099999999999994</v>
      </c>
      <c r="F385" s="9">
        <v>334.62599999999998</v>
      </c>
      <c r="G385" s="17">
        <f>F385/E385</f>
        <v>4.4557390146471372</v>
      </c>
    </row>
    <row r="386" spans="1:7" ht="79.2" x14ac:dyDescent="0.25">
      <c r="A386" s="30"/>
      <c r="B386" s="8" t="s">
        <v>255</v>
      </c>
      <c r="C386" s="8" t="s">
        <v>478</v>
      </c>
      <c r="D386" s="7" t="s">
        <v>479</v>
      </c>
      <c r="E386" s="9">
        <v>0</v>
      </c>
      <c r="F386" s="9">
        <v>225.61500000000001</v>
      </c>
      <c r="G386" s="17"/>
    </row>
    <row r="387" spans="1:7" ht="79.2" x14ac:dyDescent="0.25">
      <c r="A387" s="30"/>
      <c r="B387" s="8" t="s">
        <v>255</v>
      </c>
      <c r="C387" s="8" t="s">
        <v>500</v>
      </c>
      <c r="D387" s="10" t="s">
        <v>501</v>
      </c>
      <c r="E387" s="9">
        <v>0</v>
      </c>
      <c r="F387" s="9">
        <v>585.59</v>
      </c>
      <c r="G387" s="17"/>
    </row>
    <row r="388" spans="1:7" ht="66" x14ac:dyDescent="0.25">
      <c r="A388" s="30"/>
      <c r="B388" s="8" t="s">
        <v>255</v>
      </c>
      <c r="C388" s="8" t="s">
        <v>510</v>
      </c>
      <c r="D388" s="7" t="s">
        <v>511</v>
      </c>
      <c r="E388" s="9">
        <v>0</v>
      </c>
      <c r="F388" s="9">
        <v>2463.4009999999998</v>
      </c>
      <c r="G388" s="17"/>
    </row>
    <row r="389" spans="1:7" ht="26.4" x14ac:dyDescent="0.25">
      <c r="A389" s="30"/>
      <c r="B389" s="8" t="s">
        <v>255</v>
      </c>
      <c r="C389" s="8" t="s">
        <v>559</v>
      </c>
      <c r="D389" s="7" t="s">
        <v>560</v>
      </c>
      <c r="E389" s="9">
        <v>0</v>
      </c>
      <c r="F389" s="9">
        <v>2.8940000000000001</v>
      </c>
      <c r="G389" s="17"/>
    </row>
    <row r="390" spans="1:7" ht="66" x14ac:dyDescent="0.25">
      <c r="A390" s="30"/>
      <c r="B390" s="8" t="s">
        <v>255</v>
      </c>
      <c r="C390" s="8" t="s">
        <v>593</v>
      </c>
      <c r="D390" s="7" t="s">
        <v>594</v>
      </c>
      <c r="E390" s="9">
        <v>5619.7</v>
      </c>
      <c r="F390" s="9">
        <v>6450.8</v>
      </c>
      <c r="G390" s="17">
        <f>F390/E390</f>
        <v>1.1478904567859496</v>
      </c>
    </row>
    <row r="391" spans="1:7" ht="26.4" x14ac:dyDescent="0.25">
      <c r="A391" s="30"/>
      <c r="B391" s="8" t="s">
        <v>255</v>
      </c>
      <c r="C391" s="8" t="s">
        <v>656</v>
      </c>
      <c r="D391" s="7" t="s">
        <v>657</v>
      </c>
      <c r="E391" s="9">
        <v>0</v>
      </c>
      <c r="F391" s="9">
        <v>6.5640000000000001</v>
      </c>
      <c r="G391" s="17"/>
    </row>
    <row r="392" spans="1:7" x14ac:dyDescent="0.25">
      <c r="A392" s="28" t="s">
        <v>680</v>
      </c>
      <c r="B392" s="28"/>
      <c r="C392" s="28"/>
      <c r="D392" s="28"/>
      <c r="E392" s="9">
        <f>SUM(E382:E391)</f>
        <v>5694.8</v>
      </c>
      <c r="F392" s="9">
        <f>SUM(F382:F391)</f>
        <v>10144.633</v>
      </c>
      <c r="G392" s="17">
        <f>F392/E392</f>
        <v>1.7813852988691437</v>
      </c>
    </row>
    <row r="393" spans="1:7" ht="26.4" x14ac:dyDescent="0.25">
      <c r="A393" s="29" t="s">
        <v>256</v>
      </c>
      <c r="B393" s="8" t="s">
        <v>257</v>
      </c>
      <c r="C393" s="8" t="s">
        <v>242</v>
      </c>
      <c r="D393" s="7" t="s">
        <v>243</v>
      </c>
      <c r="E393" s="9">
        <v>0</v>
      </c>
      <c r="F393" s="9">
        <v>250.197</v>
      </c>
      <c r="G393" s="17"/>
    </row>
    <row r="394" spans="1:7" ht="79.2" x14ac:dyDescent="0.25">
      <c r="A394" s="30"/>
      <c r="B394" s="8" t="s">
        <v>257</v>
      </c>
      <c r="C394" s="8" t="s">
        <v>342</v>
      </c>
      <c r="D394" s="7" t="s">
        <v>343</v>
      </c>
      <c r="E394" s="9">
        <v>0</v>
      </c>
      <c r="F394" s="9">
        <v>35</v>
      </c>
      <c r="G394" s="17"/>
    </row>
    <row r="395" spans="1:7" ht="52.8" x14ac:dyDescent="0.25">
      <c r="A395" s="30"/>
      <c r="B395" s="8" t="s">
        <v>257</v>
      </c>
      <c r="C395" s="8" t="s">
        <v>476</v>
      </c>
      <c r="D395" s="7" t="s">
        <v>477</v>
      </c>
      <c r="E395" s="9">
        <v>4.2</v>
      </c>
      <c r="F395" s="9">
        <v>200</v>
      </c>
      <c r="G395" s="17">
        <f>F395/E395</f>
        <v>47.61904761904762</v>
      </c>
    </row>
    <row r="396" spans="1:7" ht="79.2" x14ac:dyDescent="0.25">
      <c r="A396" s="30"/>
      <c r="B396" s="8" t="s">
        <v>257</v>
      </c>
      <c r="C396" s="8" t="s">
        <v>478</v>
      </c>
      <c r="D396" s="7" t="s">
        <v>479</v>
      </c>
      <c r="E396" s="9">
        <v>0</v>
      </c>
      <c r="F396" s="9">
        <v>32.011000000000003</v>
      </c>
      <c r="G396" s="17"/>
    </row>
    <row r="397" spans="1:7" ht="79.2" x14ac:dyDescent="0.25">
      <c r="A397" s="30"/>
      <c r="B397" s="8" t="s">
        <v>257</v>
      </c>
      <c r="C397" s="8" t="s">
        <v>500</v>
      </c>
      <c r="D397" s="10" t="s">
        <v>501</v>
      </c>
      <c r="E397" s="9">
        <v>0</v>
      </c>
      <c r="F397" s="9">
        <v>48.991</v>
      </c>
      <c r="G397" s="17"/>
    </row>
    <row r="398" spans="1:7" ht="66" x14ac:dyDescent="0.25">
      <c r="A398" s="30"/>
      <c r="B398" s="8" t="s">
        <v>257</v>
      </c>
      <c r="C398" s="8" t="s">
        <v>510</v>
      </c>
      <c r="D398" s="7" t="s">
        <v>511</v>
      </c>
      <c r="E398" s="9">
        <v>0</v>
      </c>
      <c r="F398" s="9">
        <v>451.89100000000002</v>
      </c>
      <c r="G398" s="17"/>
    </row>
    <row r="399" spans="1:7" ht="26.4" x14ac:dyDescent="0.25">
      <c r="A399" s="30"/>
      <c r="B399" s="8" t="s">
        <v>257</v>
      </c>
      <c r="C399" s="8" t="s">
        <v>559</v>
      </c>
      <c r="D399" s="7" t="s">
        <v>560</v>
      </c>
      <c r="E399" s="9">
        <v>0</v>
      </c>
      <c r="F399" s="9">
        <v>12</v>
      </c>
      <c r="G399" s="17"/>
    </row>
    <row r="400" spans="1:7" ht="26.4" x14ac:dyDescent="0.25">
      <c r="A400" s="30"/>
      <c r="B400" s="8" t="s">
        <v>257</v>
      </c>
      <c r="C400" s="8" t="s">
        <v>561</v>
      </c>
      <c r="D400" s="7" t="s">
        <v>562</v>
      </c>
      <c r="E400" s="9">
        <v>0</v>
      </c>
      <c r="F400" s="9">
        <v>0.372</v>
      </c>
      <c r="G400" s="17"/>
    </row>
    <row r="401" spans="1:7" ht="66" x14ac:dyDescent="0.25">
      <c r="A401" s="30"/>
      <c r="B401" s="8" t="s">
        <v>257</v>
      </c>
      <c r="C401" s="8" t="s">
        <v>593</v>
      </c>
      <c r="D401" s="7" t="s">
        <v>594</v>
      </c>
      <c r="E401" s="9">
        <v>4816.8999999999996</v>
      </c>
      <c r="F401" s="9">
        <v>5319.8</v>
      </c>
      <c r="G401" s="17">
        <f>F401/E401</f>
        <v>1.1044032469015344</v>
      </c>
    </row>
    <row r="402" spans="1:7" ht="52.8" x14ac:dyDescent="0.25">
      <c r="A402" s="31"/>
      <c r="B402" s="8" t="s">
        <v>257</v>
      </c>
      <c r="C402" s="8" t="s">
        <v>674</v>
      </c>
      <c r="D402" s="7" t="s">
        <v>675</v>
      </c>
      <c r="E402" s="9">
        <v>0</v>
      </c>
      <c r="F402" s="9">
        <v>-8.0619999999999994</v>
      </c>
      <c r="G402" s="17"/>
    </row>
    <row r="403" spans="1:7" x14ac:dyDescent="0.25">
      <c r="A403" s="28" t="s">
        <v>680</v>
      </c>
      <c r="B403" s="28"/>
      <c r="C403" s="28"/>
      <c r="D403" s="28"/>
      <c r="E403" s="9">
        <f>SUM(E393:E402)</f>
        <v>4821.0999999999995</v>
      </c>
      <c r="F403" s="9">
        <f>SUM(F393:F402)</f>
        <v>6342.2000000000007</v>
      </c>
      <c r="G403" s="17">
        <f>F403/E403</f>
        <v>1.3155089087552636</v>
      </c>
    </row>
    <row r="404" spans="1:7" ht="26.4" x14ac:dyDescent="0.25">
      <c r="A404" s="29" t="s">
        <v>258</v>
      </c>
      <c r="B404" s="8" t="s">
        <v>259</v>
      </c>
      <c r="C404" s="8" t="s">
        <v>242</v>
      </c>
      <c r="D404" s="7" t="s">
        <v>243</v>
      </c>
      <c r="E404" s="9">
        <v>0</v>
      </c>
      <c r="F404" s="9">
        <v>662.02</v>
      </c>
      <c r="G404" s="17"/>
    </row>
    <row r="405" spans="1:7" ht="79.2" x14ac:dyDescent="0.25">
      <c r="A405" s="30"/>
      <c r="B405" s="8" t="s">
        <v>259</v>
      </c>
      <c r="C405" s="8" t="s">
        <v>342</v>
      </c>
      <c r="D405" s="7" t="s">
        <v>343</v>
      </c>
      <c r="E405" s="9">
        <v>0</v>
      </c>
      <c r="F405" s="9">
        <v>61.442999999999998</v>
      </c>
      <c r="G405" s="17"/>
    </row>
    <row r="406" spans="1:7" ht="52.8" x14ac:dyDescent="0.25">
      <c r="A406" s="30"/>
      <c r="B406" s="8" t="s">
        <v>259</v>
      </c>
      <c r="C406" s="8" t="s">
        <v>476</v>
      </c>
      <c r="D406" s="7" t="s">
        <v>477</v>
      </c>
      <c r="E406" s="9">
        <v>10</v>
      </c>
      <c r="F406" s="9">
        <v>120.21599999999999</v>
      </c>
      <c r="G406" s="17">
        <f>F406/E406</f>
        <v>12.021599999999999</v>
      </c>
    </row>
    <row r="407" spans="1:7" ht="79.2" x14ac:dyDescent="0.25">
      <c r="A407" s="30"/>
      <c r="B407" s="8" t="s">
        <v>259</v>
      </c>
      <c r="C407" s="8" t="s">
        <v>478</v>
      </c>
      <c r="D407" s="7" t="s">
        <v>479</v>
      </c>
      <c r="E407" s="9">
        <v>0</v>
      </c>
      <c r="F407" s="9">
        <v>30.318999999999999</v>
      </c>
      <c r="G407" s="17"/>
    </row>
    <row r="408" spans="1:7" ht="79.2" x14ac:dyDescent="0.25">
      <c r="A408" s="30"/>
      <c r="B408" s="8" t="s">
        <v>259</v>
      </c>
      <c r="C408" s="8" t="s">
        <v>500</v>
      </c>
      <c r="D408" s="10" t="s">
        <v>501</v>
      </c>
      <c r="E408" s="9">
        <v>0</v>
      </c>
      <c r="F408" s="9">
        <v>75</v>
      </c>
      <c r="G408" s="17"/>
    </row>
    <row r="409" spans="1:7" ht="66" x14ac:dyDescent="0.25">
      <c r="A409" s="30"/>
      <c r="B409" s="8" t="s">
        <v>259</v>
      </c>
      <c r="C409" s="8" t="s">
        <v>510</v>
      </c>
      <c r="D409" s="7" t="s">
        <v>511</v>
      </c>
      <c r="E409" s="9">
        <v>0</v>
      </c>
      <c r="F409" s="9">
        <v>866.875</v>
      </c>
      <c r="G409" s="17"/>
    </row>
    <row r="410" spans="1:7" ht="26.4" x14ac:dyDescent="0.25">
      <c r="A410" s="30"/>
      <c r="B410" s="8" t="s">
        <v>259</v>
      </c>
      <c r="C410" s="8" t="s">
        <v>559</v>
      </c>
      <c r="D410" s="7" t="s">
        <v>560</v>
      </c>
      <c r="E410" s="9">
        <v>0</v>
      </c>
      <c r="F410" s="9">
        <v>-12</v>
      </c>
      <c r="G410" s="17"/>
    </row>
    <row r="411" spans="1:7" ht="66" x14ac:dyDescent="0.25">
      <c r="A411" s="30"/>
      <c r="B411" s="8" t="s">
        <v>259</v>
      </c>
      <c r="C411" s="8" t="s">
        <v>593</v>
      </c>
      <c r="D411" s="7" t="s">
        <v>594</v>
      </c>
      <c r="E411" s="9">
        <v>4816.8999999999996</v>
      </c>
      <c r="F411" s="9">
        <v>5836.7</v>
      </c>
      <c r="G411" s="17">
        <f>F411/E411</f>
        <v>1.2117129274014409</v>
      </c>
    </row>
    <row r="412" spans="1:7" ht="26.4" x14ac:dyDescent="0.25">
      <c r="A412" s="31"/>
      <c r="B412" s="8" t="s">
        <v>259</v>
      </c>
      <c r="C412" s="8" t="s">
        <v>656</v>
      </c>
      <c r="D412" s="7" t="s">
        <v>657</v>
      </c>
      <c r="E412" s="9">
        <v>0</v>
      </c>
      <c r="F412" s="9">
        <v>21.826000000000001</v>
      </c>
      <c r="G412" s="17"/>
    </row>
    <row r="413" spans="1:7" x14ac:dyDescent="0.25">
      <c r="A413" s="28" t="s">
        <v>680</v>
      </c>
      <c r="B413" s="28"/>
      <c r="C413" s="28"/>
      <c r="D413" s="28"/>
      <c r="E413" s="9">
        <f>SUM(E404:E412)</f>
        <v>4826.8999999999996</v>
      </c>
      <c r="F413" s="9">
        <f>SUM(F404:F412)</f>
        <v>7662.3990000000003</v>
      </c>
      <c r="G413" s="17">
        <f>F413/E413</f>
        <v>1.5874368642399885</v>
      </c>
    </row>
    <row r="414" spans="1:7" ht="26.4" x14ac:dyDescent="0.25">
      <c r="A414" s="29" t="s">
        <v>260</v>
      </c>
      <c r="B414" s="8" t="s">
        <v>261</v>
      </c>
      <c r="C414" s="8" t="s">
        <v>242</v>
      </c>
      <c r="D414" s="7" t="s">
        <v>243</v>
      </c>
      <c r="E414" s="9">
        <v>0</v>
      </c>
      <c r="F414" s="9">
        <v>95.787999999999997</v>
      </c>
      <c r="G414" s="17"/>
    </row>
    <row r="415" spans="1:7" ht="79.2" x14ac:dyDescent="0.25">
      <c r="A415" s="30"/>
      <c r="B415" s="8" t="s">
        <v>261</v>
      </c>
      <c r="C415" s="8" t="s">
        <v>270</v>
      </c>
      <c r="D415" s="10" t="s">
        <v>271</v>
      </c>
      <c r="E415" s="9">
        <v>0</v>
      </c>
      <c r="F415" s="9">
        <v>0.17</v>
      </c>
      <c r="G415" s="17"/>
    </row>
    <row r="416" spans="1:7" ht="79.2" x14ac:dyDescent="0.25">
      <c r="A416" s="30"/>
      <c r="B416" s="8" t="s">
        <v>261</v>
      </c>
      <c r="C416" s="8" t="s">
        <v>342</v>
      </c>
      <c r="D416" s="7" t="s">
        <v>343</v>
      </c>
      <c r="E416" s="9">
        <v>0</v>
      </c>
      <c r="F416" s="9">
        <v>45</v>
      </c>
      <c r="G416" s="17"/>
    </row>
    <row r="417" spans="1:7" ht="92.4" x14ac:dyDescent="0.25">
      <c r="A417" s="30"/>
      <c r="B417" s="8" t="s">
        <v>261</v>
      </c>
      <c r="C417" s="8" t="s">
        <v>466</v>
      </c>
      <c r="D417" s="10" t="s">
        <v>467</v>
      </c>
      <c r="E417" s="9">
        <v>0</v>
      </c>
      <c r="F417" s="9">
        <v>3.0009999999999999</v>
      </c>
      <c r="G417" s="17"/>
    </row>
    <row r="418" spans="1:7" ht="52.8" x14ac:dyDescent="0.25">
      <c r="A418" s="30"/>
      <c r="B418" s="8" t="s">
        <v>261</v>
      </c>
      <c r="C418" s="8" t="s">
        <v>476</v>
      </c>
      <c r="D418" s="7" t="s">
        <v>477</v>
      </c>
      <c r="E418" s="9">
        <v>166.9</v>
      </c>
      <c r="F418" s="9">
        <v>224</v>
      </c>
      <c r="G418" s="17">
        <f>F418/E418</f>
        <v>1.3421210305572198</v>
      </c>
    </row>
    <row r="419" spans="1:7" ht="79.2" x14ac:dyDescent="0.25">
      <c r="A419" s="30"/>
      <c r="B419" s="8" t="s">
        <v>261</v>
      </c>
      <c r="C419" s="8" t="s">
        <v>478</v>
      </c>
      <c r="D419" s="7" t="s">
        <v>479</v>
      </c>
      <c r="E419" s="9">
        <v>0</v>
      </c>
      <c r="F419" s="9">
        <v>2.3849999999999998</v>
      </c>
      <c r="G419" s="17"/>
    </row>
    <row r="420" spans="1:7" ht="66" x14ac:dyDescent="0.25">
      <c r="A420" s="30"/>
      <c r="B420" s="8" t="s">
        <v>261</v>
      </c>
      <c r="C420" s="8" t="s">
        <v>510</v>
      </c>
      <c r="D420" s="7" t="s">
        <v>511</v>
      </c>
      <c r="E420" s="9">
        <v>0</v>
      </c>
      <c r="F420" s="9">
        <v>1195.9449999999999</v>
      </c>
      <c r="G420" s="17"/>
    </row>
    <row r="421" spans="1:7" ht="26.4" x14ac:dyDescent="0.25">
      <c r="A421" s="30"/>
      <c r="B421" s="8" t="s">
        <v>261</v>
      </c>
      <c r="C421" s="8" t="s">
        <v>561</v>
      </c>
      <c r="D421" s="7" t="s">
        <v>562</v>
      </c>
      <c r="E421" s="9">
        <v>0</v>
      </c>
      <c r="F421" s="9">
        <v>2.6459999999999999</v>
      </c>
      <c r="G421" s="17"/>
    </row>
    <row r="422" spans="1:7" ht="66" x14ac:dyDescent="0.25">
      <c r="A422" s="30"/>
      <c r="B422" s="8" t="s">
        <v>261</v>
      </c>
      <c r="C422" s="8" t="s">
        <v>593</v>
      </c>
      <c r="D422" s="7" t="s">
        <v>594</v>
      </c>
      <c r="E422" s="9">
        <v>4616.2</v>
      </c>
      <c r="F422" s="9">
        <v>5316.7</v>
      </c>
      <c r="G422" s="17">
        <f>F422/E422</f>
        <v>1.1517481911528964</v>
      </c>
    </row>
    <row r="423" spans="1:7" ht="52.8" x14ac:dyDescent="0.25">
      <c r="A423" s="31"/>
      <c r="B423" s="8" t="s">
        <v>261</v>
      </c>
      <c r="C423" s="8" t="s">
        <v>674</v>
      </c>
      <c r="D423" s="7" t="s">
        <v>675</v>
      </c>
      <c r="E423" s="9">
        <v>0</v>
      </c>
      <c r="F423" s="9">
        <v>-0.17899999999999999</v>
      </c>
      <c r="G423" s="17"/>
    </row>
    <row r="424" spans="1:7" x14ac:dyDescent="0.25">
      <c r="A424" s="28" t="s">
        <v>680</v>
      </c>
      <c r="B424" s="28"/>
      <c r="C424" s="28"/>
      <c r="D424" s="28"/>
      <c r="E424" s="9">
        <f>SUM(E414:E423)</f>
        <v>4783.0999999999995</v>
      </c>
      <c r="F424" s="9">
        <f>SUM(F414:F423)</f>
        <v>6885.4560000000001</v>
      </c>
      <c r="G424" s="17">
        <f>F424/E424</f>
        <v>1.4395383746942361</v>
      </c>
    </row>
    <row r="425" spans="1:7" ht="39.6" x14ac:dyDescent="0.25">
      <c r="A425" s="29" t="s">
        <v>232</v>
      </c>
      <c r="B425" s="8" t="s">
        <v>233</v>
      </c>
      <c r="C425" s="8" t="s">
        <v>234</v>
      </c>
      <c r="D425" s="7" t="s">
        <v>235</v>
      </c>
      <c r="E425" s="9">
        <v>0</v>
      </c>
      <c r="F425" s="9">
        <v>1.6379999999999999</v>
      </c>
      <c r="G425" s="17"/>
    </row>
    <row r="426" spans="1:7" ht="26.4" x14ac:dyDescent="0.25">
      <c r="A426" s="30"/>
      <c r="B426" s="8" t="s">
        <v>233</v>
      </c>
      <c r="C426" s="8" t="s">
        <v>242</v>
      </c>
      <c r="D426" s="7" t="s">
        <v>243</v>
      </c>
      <c r="E426" s="9">
        <v>0</v>
      </c>
      <c r="F426" s="9">
        <v>649.35599999999999</v>
      </c>
      <c r="G426" s="17"/>
    </row>
    <row r="427" spans="1:7" ht="79.2" x14ac:dyDescent="0.25">
      <c r="A427" s="30"/>
      <c r="B427" s="8" t="s">
        <v>233</v>
      </c>
      <c r="C427" s="8" t="s">
        <v>342</v>
      </c>
      <c r="D427" s="7" t="s">
        <v>343</v>
      </c>
      <c r="E427" s="9">
        <v>0</v>
      </c>
      <c r="F427" s="9">
        <v>15</v>
      </c>
      <c r="G427" s="17"/>
    </row>
    <row r="428" spans="1:7" ht="92.4" x14ac:dyDescent="0.25">
      <c r="A428" s="30"/>
      <c r="B428" s="8" t="s">
        <v>233</v>
      </c>
      <c r="C428" s="8" t="s">
        <v>466</v>
      </c>
      <c r="D428" s="10" t="s">
        <v>467</v>
      </c>
      <c r="E428" s="9">
        <v>0</v>
      </c>
      <c r="F428" s="9">
        <v>6</v>
      </c>
      <c r="G428" s="17"/>
    </row>
    <row r="429" spans="1:7" ht="52.8" x14ac:dyDescent="0.25">
      <c r="A429" s="30"/>
      <c r="B429" s="8" t="s">
        <v>233</v>
      </c>
      <c r="C429" s="8" t="s">
        <v>476</v>
      </c>
      <c r="D429" s="7" t="s">
        <v>477</v>
      </c>
      <c r="E429" s="9">
        <v>0</v>
      </c>
      <c r="F429" s="9">
        <v>13</v>
      </c>
      <c r="G429" s="17"/>
    </row>
    <row r="430" spans="1:7" ht="79.2" x14ac:dyDescent="0.25">
      <c r="A430" s="30"/>
      <c r="B430" s="8" t="s">
        <v>233</v>
      </c>
      <c r="C430" s="8" t="s">
        <v>478</v>
      </c>
      <c r="D430" s="7" t="s">
        <v>479</v>
      </c>
      <c r="E430" s="9">
        <v>0</v>
      </c>
      <c r="F430" s="9">
        <v>38.491</v>
      </c>
      <c r="G430" s="17"/>
    </row>
    <row r="431" spans="1:7" ht="79.2" x14ac:dyDescent="0.25">
      <c r="A431" s="30"/>
      <c r="B431" s="8" t="s">
        <v>233</v>
      </c>
      <c r="C431" s="8" t="s">
        <v>500</v>
      </c>
      <c r="D431" s="10" t="s">
        <v>501</v>
      </c>
      <c r="E431" s="9">
        <v>0</v>
      </c>
      <c r="F431" s="9">
        <v>27</v>
      </c>
      <c r="G431" s="17"/>
    </row>
    <row r="432" spans="1:7" ht="158.4" x14ac:dyDescent="0.25">
      <c r="A432" s="30"/>
      <c r="B432" s="8" t="s">
        <v>233</v>
      </c>
      <c r="C432" s="8" t="s">
        <v>506</v>
      </c>
      <c r="D432" s="10" t="s">
        <v>507</v>
      </c>
      <c r="E432" s="9">
        <v>0</v>
      </c>
      <c r="F432" s="9">
        <v>29.792999999999999</v>
      </c>
      <c r="G432" s="17"/>
    </row>
    <row r="433" spans="1:7" ht="66" x14ac:dyDescent="0.25">
      <c r="A433" s="30"/>
      <c r="B433" s="8" t="s">
        <v>233</v>
      </c>
      <c r="C433" s="8" t="s">
        <v>510</v>
      </c>
      <c r="D433" s="7" t="s">
        <v>511</v>
      </c>
      <c r="E433" s="9">
        <v>0</v>
      </c>
      <c r="F433" s="9">
        <v>602.29399999999998</v>
      </c>
      <c r="G433" s="17"/>
    </row>
    <row r="434" spans="1:7" ht="26.4" x14ac:dyDescent="0.25">
      <c r="A434" s="30"/>
      <c r="B434" s="8" t="s">
        <v>233</v>
      </c>
      <c r="C434" s="8" t="s">
        <v>559</v>
      </c>
      <c r="D434" s="7" t="s">
        <v>560</v>
      </c>
      <c r="E434" s="9">
        <v>0</v>
      </c>
      <c r="F434" s="9">
        <v>377.202</v>
      </c>
      <c r="G434" s="17"/>
    </row>
    <row r="435" spans="1:7" ht="66" x14ac:dyDescent="0.25">
      <c r="A435" s="30"/>
      <c r="B435" s="8" t="s">
        <v>233</v>
      </c>
      <c r="C435" s="8" t="s">
        <v>593</v>
      </c>
      <c r="D435" s="7" t="s">
        <v>594</v>
      </c>
      <c r="E435" s="9">
        <v>3612.7</v>
      </c>
      <c r="F435" s="9">
        <v>4188</v>
      </c>
      <c r="G435" s="17">
        <f>F435/E435</f>
        <v>1.1592437788911341</v>
      </c>
    </row>
    <row r="436" spans="1:7" ht="26.4" x14ac:dyDescent="0.25">
      <c r="A436" s="31"/>
      <c r="B436" s="8" t="s">
        <v>233</v>
      </c>
      <c r="C436" s="8" t="s">
        <v>650</v>
      </c>
      <c r="D436" s="7" t="s">
        <v>651</v>
      </c>
      <c r="E436" s="9">
        <v>0</v>
      </c>
      <c r="F436" s="9">
        <v>1</v>
      </c>
      <c r="G436" s="17"/>
    </row>
    <row r="437" spans="1:7" x14ac:dyDescent="0.25">
      <c r="A437" s="28" t="s">
        <v>680</v>
      </c>
      <c r="B437" s="28"/>
      <c r="C437" s="28"/>
      <c r="D437" s="28"/>
      <c r="E437" s="9">
        <f>SUM(E425:E436)</f>
        <v>3612.7</v>
      </c>
      <c r="F437" s="9">
        <f>SUM(F425:F436)</f>
        <v>5948.7740000000003</v>
      </c>
      <c r="G437" s="17">
        <f>F437/E437</f>
        <v>1.6466282835552359</v>
      </c>
    </row>
    <row r="438" spans="1:7" ht="118.8" x14ac:dyDescent="0.25">
      <c r="A438" s="29" t="s">
        <v>184</v>
      </c>
      <c r="B438" s="8" t="s">
        <v>185</v>
      </c>
      <c r="C438" s="8" t="s">
        <v>182</v>
      </c>
      <c r="D438" s="10" t="s">
        <v>183</v>
      </c>
      <c r="E438" s="9">
        <v>0</v>
      </c>
      <c r="F438" s="9">
        <v>1.4E-2</v>
      </c>
      <c r="G438" s="17"/>
    </row>
    <row r="439" spans="1:7" ht="26.4" x14ac:dyDescent="0.25">
      <c r="A439" s="30"/>
      <c r="B439" s="8" t="s">
        <v>185</v>
      </c>
      <c r="C439" s="8" t="s">
        <v>242</v>
      </c>
      <c r="D439" s="7" t="s">
        <v>243</v>
      </c>
      <c r="E439" s="9">
        <v>0</v>
      </c>
      <c r="F439" s="9">
        <v>11.175000000000001</v>
      </c>
      <c r="G439" s="17"/>
    </row>
    <row r="440" spans="1:7" ht="79.2" x14ac:dyDescent="0.25">
      <c r="A440" s="30"/>
      <c r="B440" s="8" t="s">
        <v>185</v>
      </c>
      <c r="C440" s="8" t="s">
        <v>342</v>
      </c>
      <c r="D440" s="7" t="s">
        <v>343</v>
      </c>
      <c r="E440" s="9">
        <v>0</v>
      </c>
      <c r="F440" s="9">
        <v>20</v>
      </c>
      <c r="G440" s="17"/>
    </row>
    <row r="441" spans="1:7" ht="52.8" x14ac:dyDescent="0.25">
      <c r="A441" s="30"/>
      <c r="B441" s="8" t="s">
        <v>185</v>
      </c>
      <c r="C441" s="8" t="s">
        <v>476</v>
      </c>
      <c r="D441" s="7" t="s">
        <v>477</v>
      </c>
      <c r="E441" s="9">
        <v>0</v>
      </c>
      <c r="F441" s="9">
        <v>21</v>
      </c>
      <c r="G441" s="17"/>
    </row>
    <row r="442" spans="1:7" ht="79.2" x14ac:dyDescent="0.25">
      <c r="A442" s="30"/>
      <c r="B442" s="8" t="s">
        <v>185</v>
      </c>
      <c r="C442" s="8" t="s">
        <v>478</v>
      </c>
      <c r="D442" s="7" t="s">
        <v>479</v>
      </c>
      <c r="E442" s="9">
        <v>0</v>
      </c>
      <c r="F442" s="9">
        <v>0.82499999999999996</v>
      </c>
      <c r="G442" s="17"/>
    </row>
    <row r="443" spans="1:7" ht="66" x14ac:dyDescent="0.25">
      <c r="A443" s="30"/>
      <c r="B443" s="8" t="s">
        <v>185</v>
      </c>
      <c r="C443" s="8" t="s">
        <v>510</v>
      </c>
      <c r="D443" s="7" t="s">
        <v>511</v>
      </c>
      <c r="E443" s="9">
        <v>0</v>
      </c>
      <c r="F443" s="9">
        <v>106.562</v>
      </c>
      <c r="G443" s="17"/>
    </row>
    <row r="444" spans="1:7" ht="66" x14ac:dyDescent="0.25">
      <c r="A444" s="30"/>
      <c r="B444" s="8" t="s">
        <v>185</v>
      </c>
      <c r="C444" s="8" t="s">
        <v>593</v>
      </c>
      <c r="D444" s="7" t="s">
        <v>594</v>
      </c>
      <c r="E444" s="9">
        <v>546.79999999999995</v>
      </c>
      <c r="F444" s="9">
        <v>579.70000000000005</v>
      </c>
      <c r="G444" s="17">
        <f>F444/E444</f>
        <v>1.0601682516459401</v>
      </c>
    </row>
    <row r="445" spans="1:7" ht="52.8" x14ac:dyDescent="0.25">
      <c r="A445" s="31"/>
      <c r="B445" s="8" t="s">
        <v>185</v>
      </c>
      <c r="C445" s="8" t="s">
        <v>674</v>
      </c>
      <c r="D445" s="7" t="s">
        <v>675</v>
      </c>
      <c r="E445" s="9">
        <v>0</v>
      </c>
      <c r="F445" s="9">
        <v>-4.899</v>
      </c>
      <c r="G445" s="17"/>
    </row>
    <row r="446" spans="1:7" x14ac:dyDescent="0.25">
      <c r="A446" s="28" t="s">
        <v>680</v>
      </c>
      <c r="B446" s="28"/>
      <c r="C446" s="28"/>
      <c r="D446" s="28"/>
      <c r="E446" s="9">
        <f>SUM(E438:E445)</f>
        <v>546.79999999999995</v>
      </c>
      <c r="F446" s="9">
        <f>SUM(F438:F445)</f>
        <v>734.37700000000007</v>
      </c>
      <c r="G446" s="17">
        <f>F446/E446</f>
        <v>1.3430449890270668</v>
      </c>
    </row>
    <row r="447" spans="1:7" ht="118.8" x14ac:dyDescent="0.25">
      <c r="A447" s="29" t="s">
        <v>186</v>
      </c>
      <c r="B447" s="8" t="s">
        <v>187</v>
      </c>
      <c r="C447" s="8" t="s">
        <v>182</v>
      </c>
      <c r="D447" s="10" t="s">
        <v>183</v>
      </c>
      <c r="E447" s="9">
        <v>0</v>
      </c>
      <c r="F447" s="9">
        <v>44.261000000000003</v>
      </c>
      <c r="G447" s="17"/>
    </row>
    <row r="448" spans="1:7" ht="52.8" x14ac:dyDescent="0.25">
      <c r="A448" s="30"/>
      <c r="B448" s="8" t="s">
        <v>187</v>
      </c>
      <c r="C448" s="8" t="s">
        <v>190</v>
      </c>
      <c r="D448" s="7" t="s">
        <v>191</v>
      </c>
      <c r="E448" s="9">
        <v>3301.5</v>
      </c>
      <c r="F448" s="9">
        <v>7725.0709999999999</v>
      </c>
      <c r="G448" s="17">
        <f>F448/E448</f>
        <v>2.3398670301378162</v>
      </c>
    </row>
    <row r="449" spans="1:7" ht="39.6" x14ac:dyDescent="0.25">
      <c r="A449" s="30"/>
      <c r="B449" s="8" t="s">
        <v>187</v>
      </c>
      <c r="C449" s="8" t="s">
        <v>228</v>
      </c>
      <c r="D449" s="7" t="s">
        <v>229</v>
      </c>
      <c r="E449" s="9">
        <v>0</v>
      </c>
      <c r="F449" s="9">
        <v>2408.5549999999998</v>
      </c>
      <c r="G449" s="17"/>
    </row>
    <row r="450" spans="1:7" ht="26.4" x14ac:dyDescent="0.25">
      <c r="A450" s="30"/>
      <c r="B450" s="8" t="s">
        <v>187</v>
      </c>
      <c r="C450" s="8" t="s">
        <v>242</v>
      </c>
      <c r="D450" s="7" t="s">
        <v>243</v>
      </c>
      <c r="E450" s="9">
        <v>0</v>
      </c>
      <c r="F450" s="9">
        <v>1834.655</v>
      </c>
      <c r="G450" s="17"/>
    </row>
    <row r="451" spans="1:7" ht="79.2" x14ac:dyDescent="0.25">
      <c r="A451" s="30"/>
      <c r="B451" s="8" t="s">
        <v>187</v>
      </c>
      <c r="C451" s="8" t="s">
        <v>448</v>
      </c>
      <c r="D451" s="7" t="s">
        <v>449</v>
      </c>
      <c r="E451" s="9">
        <v>0</v>
      </c>
      <c r="F451" s="9">
        <v>25.35</v>
      </c>
      <c r="G451" s="17"/>
    </row>
    <row r="452" spans="1:7" ht="52.8" x14ac:dyDescent="0.25">
      <c r="A452" s="30"/>
      <c r="B452" s="8" t="s">
        <v>187</v>
      </c>
      <c r="C452" s="8" t="s">
        <v>476</v>
      </c>
      <c r="D452" s="7" t="s">
        <v>477</v>
      </c>
      <c r="E452" s="9">
        <v>0</v>
      </c>
      <c r="F452" s="9">
        <v>301.67099999999999</v>
      </c>
      <c r="G452" s="17"/>
    </row>
    <row r="453" spans="1:7" ht="79.2" x14ac:dyDescent="0.25">
      <c r="A453" s="30"/>
      <c r="B453" s="8" t="s">
        <v>187</v>
      </c>
      <c r="C453" s="8" t="s">
        <v>478</v>
      </c>
      <c r="D453" s="7" t="s">
        <v>479</v>
      </c>
      <c r="E453" s="9">
        <v>0</v>
      </c>
      <c r="F453" s="9">
        <v>11.404999999999999</v>
      </c>
      <c r="G453" s="17"/>
    </row>
    <row r="454" spans="1:7" ht="79.2" x14ac:dyDescent="0.25">
      <c r="A454" s="30"/>
      <c r="B454" s="8" t="s">
        <v>187</v>
      </c>
      <c r="C454" s="8" t="s">
        <v>500</v>
      </c>
      <c r="D454" s="10" t="s">
        <v>501</v>
      </c>
      <c r="E454" s="9">
        <v>0</v>
      </c>
      <c r="F454" s="9">
        <v>78.257999999999996</v>
      </c>
      <c r="G454" s="17"/>
    </row>
    <row r="455" spans="1:7" ht="66" x14ac:dyDescent="0.25">
      <c r="A455" s="30"/>
      <c r="B455" s="8" t="s">
        <v>187</v>
      </c>
      <c r="C455" s="8" t="s">
        <v>510</v>
      </c>
      <c r="D455" s="7" t="s">
        <v>511</v>
      </c>
      <c r="E455" s="9">
        <v>0</v>
      </c>
      <c r="F455" s="9">
        <v>102.742</v>
      </c>
      <c r="G455" s="17"/>
    </row>
    <row r="456" spans="1:7" ht="26.4" x14ac:dyDescent="0.25">
      <c r="A456" s="30"/>
      <c r="B456" s="8" t="s">
        <v>187</v>
      </c>
      <c r="C456" s="8" t="s">
        <v>559</v>
      </c>
      <c r="D456" s="7" t="s">
        <v>560</v>
      </c>
      <c r="E456" s="9">
        <v>0</v>
      </c>
      <c r="F456" s="9">
        <v>1.2869999999999999</v>
      </c>
      <c r="G456" s="17"/>
    </row>
    <row r="457" spans="1:7" ht="39.6" x14ac:dyDescent="0.25">
      <c r="A457" s="30"/>
      <c r="B457" s="8" t="s">
        <v>187</v>
      </c>
      <c r="C457" s="8" t="s">
        <v>585</v>
      </c>
      <c r="D457" s="7" t="s">
        <v>586</v>
      </c>
      <c r="E457" s="9">
        <v>322044.90000000002</v>
      </c>
      <c r="F457" s="9">
        <v>321249.989</v>
      </c>
      <c r="G457" s="17">
        <f>F457/E457</f>
        <v>0.99753167648362073</v>
      </c>
    </row>
    <row r="458" spans="1:7" ht="26.4" x14ac:dyDescent="0.25">
      <c r="A458" s="30"/>
      <c r="B458" s="8" t="s">
        <v>187</v>
      </c>
      <c r="C458" s="8" t="s">
        <v>646</v>
      </c>
      <c r="D458" s="7" t="s">
        <v>647</v>
      </c>
      <c r="E458" s="9">
        <v>1161.9860000000001</v>
      </c>
      <c r="F458" s="9">
        <v>1392.64</v>
      </c>
      <c r="G458" s="17">
        <f>F458/E458</f>
        <v>1.1984998098083797</v>
      </c>
    </row>
    <row r="459" spans="1:7" ht="66" x14ac:dyDescent="0.25">
      <c r="A459" s="30"/>
      <c r="B459" s="8" t="s">
        <v>187</v>
      </c>
      <c r="C459" s="8" t="s">
        <v>662</v>
      </c>
      <c r="D459" s="7" t="s">
        <v>663</v>
      </c>
      <c r="E459" s="9">
        <v>0</v>
      </c>
      <c r="F459" s="9">
        <v>-1504.6759999999999</v>
      </c>
      <c r="G459" s="17"/>
    </row>
    <row r="460" spans="1:7" ht="52.8" x14ac:dyDescent="0.25">
      <c r="A460" s="31"/>
      <c r="B460" s="8" t="s">
        <v>187</v>
      </c>
      <c r="C460" s="8" t="s">
        <v>674</v>
      </c>
      <c r="D460" s="7" t="s">
        <v>675</v>
      </c>
      <c r="E460" s="9">
        <v>0</v>
      </c>
      <c r="F460" s="9">
        <v>-1807.961</v>
      </c>
      <c r="G460" s="17"/>
    </row>
    <row r="461" spans="1:7" x14ac:dyDescent="0.25">
      <c r="A461" s="28" t="s">
        <v>680</v>
      </c>
      <c r="B461" s="28"/>
      <c r="C461" s="28"/>
      <c r="D461" s="28"/>
      <c r="E461" s="9">
        <f>SUM(E447:E460)</f>
        <v>326508.386</v>
      </c>
      <c r="F461" s="9">
        <f>SUM(F447:F460)</f>
        <v>331863.24700000003</v>
      </c>
      <c r="G461" s="17">
        <f>F461/E461</f>
        <v>1.0164003781513902</v>
      </c>
    </row>
    <row r="462" spans="1:7" ht="118.8" x14ac:dyDescent="0.25">
      <c r="A462" s="29" t="s">
        <v>188</v>
      </c>
      <c r="B462" s="8" t="s">
        <v>189</v>
      </c>
      <c r="C462" s="8" t="s">
        <v>182</v>
      </c>
      <c r="D462" s="10" t="s">
        <v>183</v>
      </c>
      <c r="E462" s="9">
        <v>0</v>
      </c>
      <c r="F462" s="9">
        <v>339.48700000000002</v>
      </c>
      <c r="G462" s="17"/>
    </row>
    <row r="463" spans="1:7" ht="39.6" x14ac:dyDescent="0.25">
      <c r="A463" s="30"/>
      <c r="B463" s="8" t="s">
        <v>189</v>
      </c>
      <c r="C463" s="8" t="s">
        <v>228</v>
      </c>
      <c r="D463" s="7" t="s">
        <v>229</v>
      </c>
      <c r="E463" s="9">
        <v>0</v>
      </c>
      <c r="F463" s="9">
        <v>2.0819999999999999</v>
      </c>
      <c r="G463" s="17"/>
    </row>
    <row r="464" spans="1:7" ht="26.4" x14ac:dyDescent="0.25">
      <c r="A464" s="30"/>
      <c r="B464" s="8" t="s">
        <v>189</v>
      </c>
      <c r="C464" s="8" t="s">
        <v>242</v>
      </c>
      <c r="D464" s="7" t="s">
        <v>243</v>
      </c>
      <c r="E464" s="9">
        <v>0</v>
      </c>
      <c r="F464" s="9">
        <v>4185.0420000000004</v>
      </c>
      <c r="G464" s="17"/>
    </row>
    <row r="465" spans="1:7" ht="79.2" x14ac:dyDescent="0.25">
      <c r="A465" s="30"/>
      <c r="B465" s="8" t="s">
        <v>189</v>
      </c>
      <c r="C465" s="8" t="s">
        <v>478</v>
      </c>
      <c r="D465" s="7" t="s">
        <v>479</v>
      </c>
      <c r="E465" s="9">
        <v>0</v>
      </c>
      <c r="F465" s="9">
        <v>5535.9030000000002</v>
      </c>
      <c r="G465" s="17"/>
    </row>
    <row r="466" spans="1:7" ht="79.2" x14ac:dyDescent="0.25">
      <c r="A466" s="30"/>
      <c r="B466" s="8" t="s">
        <v>189</v>
      </c>
      <c r="C466" s="8" t="s">
        <v>500</v>
      </c>
      <c r="D466" s="10" t="s">
        <v>501</v>
      </c>
      <c r="E466" s="9">
        <v>0</v>
      </c>
      <c r="F466" s="9">
        <v>819.84299999999996</v>
      </c>
      <c r="G466" s="17"/>
    </row>
    <row r="467" spans="1:7" ht="66" x14ac:dyDescent="0.25">
      <c r="A467" s="30"/>
      <c r="B467" s="8" t="s">
        <v>189</v>
      </c>
      <c r="C467" s="8" t="s">
        <v>510</v>
      </c>
      <c r="D467" s="7" t="s">
        <v>511</v>
      </c>
      <c r="E467" s="9">
        <v>0</v>
      </c>
      <c r="F467" s="9">
        <v>974.42499999999995</v>
      </c>
      <c r="G467" s="17"/>
    </row>
    <row r="468" spans="1:7" ht="26.4" x14ac:dyDescent="0.25">
      <c r="A468" s="30"/>
      <c r="B468" s="8" t="s">
        <v>189</v>
      </c>
      <c r="C468" s="8" t="s">
        <v>559</v>
      </c>
      <c r="D468" s="7" t="s">
        <v>560</v>
      </c>
      <c r="E468" s="9">
        <v>0</v>
      </c>
      <c r="F468" s="9">
        <v>-2.0830000000000002</v>
      </c>
      <c r="G468" s="17"/>
    </row>
    <row r="469" spans="1:7" ht="39.6" x14ac:dyDescent="0.25">
      <c r="A469" s="30"/>
      <c r="B469" s="8" t="s">
        <v>189</v>
      </c>
      <c r="C469" s="8" t="s">
        <v>567</v>
      </c>
      <c r="D469" s="7" t="s">
        <v>568</v>
      </c>
      <c r="E469" s="9">
        <v>742426.6</v>
      </c>
      <c r="F469" s="9">
        <v>771367.03</v>
      </c>
      <c r="G469" s="17">
        <f>F469/E469</f>
        <v>1.0389808635628088</v>
      </c>
    </row>
    <row r="470" spans="1:7" ht="52.8" x14ac:dyDescent="0.25">
      <c r="A470" s="30"/>
      <c r="B470" s="8" t="s">
        <v>189</v>
      </c>
      <c r="C470" s="8" t="s">
        <v>571</v>
      </c>
      <c r="D470" s="7" t="s">
        <v>572</v>
      </c>
      <c r="E470" s="9">
        <v>200821.5</v>
      </c>
      <c r="F470" s="9">
        <v>200821.505</v>
      </c>
      <c r="G470" s="17">
        <f>F470/E470</f>
        <v>1.0000000248977325</v>
      </c>
    </row>
    <row r="471" spans="1:7" ht="66" x14ac:dyDescent="0.25">
      <c r="A471" s="31"/>
      <c r="B471" s="8" t="s">
        <v>189</v>
      </c>
      <c r="C471" s="8" t="s">
        <v>575</v>
      </c>
      <c r="D471" s="7" t="s">
        <v>576</v>
      </c>
      <c r="E471" s="9">
        <v>323477.90000000002</v>
      </c>
      <c r="F471" s="9">
        <v>529887.52300000004</v>
      </c>
      <c r="G471" s="17">
        <f>F471/E471</f>
        <v>1.6380949765038044</v>
      </c>
    </row>
    <row r="472" spans="1:7" x14ac:dyDescent="0.25">
      <c r="A472" s="28" t="s">
        <v>680</v>
      </c>
      <c r="B472" s="28"/>
      <c r="C472" s="28"/>
      <c r="D472" s="28"/>
      <c r="E472" s="9">
        <f>SUM(E462:E471)</f>
        <v>1266726</v>
      </c>
      <c r="F472" s="9">
        <f>SUM(F462:F471)</f>
        <v>1513930.7570000002</v>
      </c>
      <c r="G472" s="17">
        <f>F472/E472</f>
        <v>1.1951525089087933</v>
      </c>
    </row>
    <row r="473" spans="1:7" ht="118.8" x14ac:dyDescent="0.25">
      <c r="A473" s="29" t="s">
        <v>150</v>
      </c>
      <c r="B473" s="8" t="s">
        <v>151</v>
      </c>
      <c r="C473" s="8" t="s">
        <v>152</v>
      </c>
      <c r="D473" s="10" t="s">
        <v>153</v>
      </c>
      <c r="E473" s="9">
        <v>1758.4</v>
      </c>
      <c r="F473" s="9">
        <v>1384.64</v>
      </c>
      <c r="G473" s="17">
        <f>F473/E473</f>
        <v>0.78744313011828937</v>
      </c>
    </row>
    <row r="474" spans="1:7" ht="79.2" x14ac:dyDescent="0.25">
      <c r="A474" s="30"/>
      <c r="B474" s="8" t="s">
        <v>151</v>
      </c>
      <c r="C474" s="8" t="s">
        <v>170</v>
      </c>
      <c r="D474" s="10" t="s">
        <v>171</v>
      </c>
      <c r="E474" s="9">
        <v>0</v>
      </c>
      <c r="F474" s="9">
        <v>774.54</v>
      </c>
      <c r="G474" s="17"/>
    </row>
    <row r="475" spans="1:7" ht="66" x14ac:dyDescent="0.25">
      <c r="A475" s="30"/>
      <c r="B475" s="8" t="s">
        <v>151</v>
      </c>
      <c r="C475" s="8" t="s">
        <v>176</v>
      </c>
      <c r="D475" s="7" t="s">
        <v>177</v>
      </c>
      <c r="E475" s="9">
        <v>77936.5</v>
      </c>
      <c r="F475" s="9">
        <v>65792.115999999995</v>
      </c>
      <c r="G475" s="17">
        <f t="shared" ref="G475:G480" si="1">F475/E475</f>
        <v>0.84417591244153889</v>
      </c>
    </row>
    <row r="476" spans="1:7" ht="118.8" x14ac:dyDescent="0.25">
      <c r="A476" s="30"/>
      <c r="B476" s="8" t="s">
        <v>151</v>
      </c>
      <c r="C476" s="8" t="s">
        <v>182</v>
      </c>
      <c r="D476" s="10" t="s">
        <v>183</v>
      </c>
      <c r="E476" s="9">
        <v>1235.2</v>
      </c>
      <c r="F476" s="9">
        <v>1033.329</v>
      </c>
      <c r="G476" s="17">
        <f t="shared" si="1"/>
        <v>0.8365681670984455</v>
      </c>
    </row>
    <row r="477" spans="1:7" ht="52.8" x14ac:dyDescent="0.25">
      <c r="A477" s="30"/>
      <c r="B477" s="8" t="s">
        <v>151</v>
      </c>
      <c r="C477" s="8" t="s">
        <v>190</v>
      </c>
      <c r="D477" s="7" t="s">
        <v>191</v>
      </c>
      <c r="E477" s="9">
        <v>6398</v>
      </c>
      <c r="F477" s="9">
        <v>5700.2470000000003</v>
      </c>
      <c r="G477" s="17">
        <f t="shared" si="1"/>
        <v>0.89094201312910293</v>
      </c>
    </row>
    <row r="478" spans="1:7" ht="52.8" x14ac:dyDescent="0.25">
      <c r="A478" s="30"/>
      <c r="B478" s="8" t="s">
        <v>151</v>
      </c>
      <c r="C478" s="8" t="s">
        <v>222</v>
      </c>
      <c r="D478" s="7" t="s">
        <v>223</v>
      </c>
      <c r="E478" s="9">
        <v>70.099999999999994</v>
      </c>
      <c r="F478" s="9">
        <v>1.0149999999999999</v>
      </c>
      <c r="G478" s="17">
        <f t="shared" si="1"/>
        <v>1.4479315263908702E-2</v>
      </c>
    </row>
    <row r="479" spans="1:7" ht="26.4" x14ac:dyDescent="0.25">
      <c r="A479" s="30"/>
      <c r="B479" s="8" t="s">
        <v>151</v>
      </c>
      <c r="C479" s="8" t="s">
        <v>242</v>
      </c>
      <c r="D479" s="7" t="s">
        <v>243</v>
      </c>
      <c r="E479" s="9">
        <v>13708.55</v>
      </c>
      <c r="F479" s="9">
        <v>14002.749</v>
      </c>
      <c r="G479" s="17">
        <f t="shared" si="1"/>
        <v>1.0214609860269686</v>
      </c>
    </row>
    <row r="480" spans="1:7" ht="52.8" x14ac:dyDescent="0.25">
      <c r="A480" s="30"/>
      <c r="B480" s="8" t="s">
        <v>151</v>
      </c>
      <c r="C480" s="8" t="s">
        <v>476</v>
      </c>
      <c r="D480" s="7" t="s">
        <v>477</v>
      </c>
      <c r="E480" s="9">
        <v>68277</v>
      </c>
      <c r="F480" s="9">
        <v>43993.815999999999</v>
      </c>
      <c r="G480" s="17">
        <f t="shared" si="1"/>
        <v>0.64434313165487644</v>
      </c>
    </row>
    <row r="481" spans="1:7" ht="79.2" x14ac:dyDescent="0.25">
      <c r="A481" s="30"/>
      <c r="B481" s="8" t="s">
        <v>151</v>
      </c>
      <c r="C481" s="8" t="s">
        <v>478</v>
      </c>
      <c r="D481" s="7" t="s">
        <v>479</v>
      </c>
      <c r="E481" s="9">
        <v>0</v>
      </c>
      <c r="F481" s="9">
        <v>4350.9870000000001</v>
      </c>
      <c r="G481" s="17"/>
    </row>
    <row r="482" spans="1:7" ht="79.2" x14ac:dyDescent="0.25">
      <c r="A482" s="30"/>
      <c r="B482" s="8" t="s">
        <v>151</v>
      </c>
      <c r="C482" s="8" t="s">
        <v>480</v>
      </c>
      <c r="D482" s="7" t="s">
        <v>481</v>
      </c>
      <c r="E482" s="9">
        <v>0</v>
      </c>
      <c r="F482" s="9">
        <v>1168.9960000000001</v>
      </c>
      <c r="G482" s="17"/>
    </row>
    <row r="483" spans="1:7" ht="145.19999999999999" x14ac:dyDescent="0.25">
      <c r="A483" s="30"/>
      <c r="B483" s="8" t="s">
        <v>151</v>
      </c>
      <c r="C483" s="8" t="s">
        <v>508</v>
      </c>
      <c r="D483" s="10" t="s">
        <v>509</v>
      </c>
      <c r="E483" s="9">
        <v>0</v>
      </c>
      <c r="F483" s="9">
        <v>71.007999999999996</v>
      </c>
      <c r="G483" s="17"/>
    </row>
    <row r="484" spans="1:7" ht="66" x14ac:dyDescent="0.25">
      <c r="A484" s="30"/>
      <c r="B484" s="8" t="s">
        <v>151</v>
      </c>
      <c r="C484" s="8" t="s">
        <v>510</v>
      </c>
      <c r="D484" s="7" t="s">
        <v>511</v>
      </c>
      <c r="E484" s="9">
        <v>0</v>
      </c>
      <c r="F484" s="9">
        <v>23515.931</v>
      </c>
      <c r="G484" s="17"/>
    </row>
    <row r="485" spans="1:7" ht="66" x14ac:dyDescent="0.25">
      <c r="A485" s="30"/>
      <c r="B485" s="8" t="s">
        <v>151</v>
      </c>
      <c r="C485" s="8" t="s">
        <v>557</v>
      </c>
      <c r="D485" s="7" t="s">
        <v>558</v>
      </c>
      <c r="E485" s="9">
        <v>2202.1</v>
      </c>
      <c r="F485" s="9">
        <v>2163.3319999999999</v>
      </c>
      <c r="G485" s="17">
        <f>F485/E485</f>
        <v>0.98239498660369651</v>
      </c>
    </row>
    <row r="486" spans="1:7" ht="26.4" x14ac:dyDescent="0.25">
      <c r="A486" s="30"/>
      <c r="B486" s="8" t="s">
        <v>151</v>
      </c>
      <c r="C486" s="8" t="s">
        <v>559</v>
      </c>
      <c r="D486" s="7" t="s">
        <v>560</v>
      </c>
      <c r="E486" s="9">
        <v>0</v>
      </c>
      <c r="F486" s="9">
        <v>-348.31099999999998</v>
      </c>
      <c r="G486" s="17"/>
    </row>
    <row r="487" spans="1:7" ht="26.4" x14ac:dyDescent="0.25">
      <c r="A487" s="30"/>
      <c r="B487" s="8" t="s">
        <v>151</v>
      </c>
      <c r="C487" s="8" t="s">
        <v>561</v>
      </c>
      <c r="D487" s="7" t="s">
        <v>562</v>
      </c>
      <c r="E487" s="9">
        <v>0</v>
      </c>
      <c r="F487" s="9">
        <v>400</v>
      </c>
      <c r="G487" s="17"/>
    </row>
    <row r="488" spans="1:7" ht="39.6" x14ac:dyDescent="0.25">
      <c r="A488" s="30"/>
      <c r="B488" s="8" t="s">
        <v>151</v>
      </c>
      <c r="C488" s="8" t="s">
        <v>567</v>
      </c>
      <c r="D488" s="7" t="s">
        <v>568</v>
      </c>
      <c r="E488" s="9">
        <v>424400</v>
      </c>
      <c r="F488" s="9">
        <v>173104.25099999999</v>
      </c>
      <c r="G488" s="17">
        <f>F488/E488</f>
        <v>0.40787995051837889</v>
      </c>
    </row>
    <row r="489" spans="1:7" ht="52.8" x14ac:dyDescent="0.25">
      <c r="A489" s="30"/>
      <c r="B489" s="8" t="s">
        <v>151</v>
      </c>
      <c r="C489" s="8" t="s">
        <v>571</v>
      </c>
      <c r="D489" s="7" t="s">
        <v>572</v>
      </c>
      <c r="E489" s="9">
        <v>191647</v>
      </c>
      <c r="F489" s="9">
        <v>95625.831999999995</v>
      </c>
      <c r="G489" s="17">
        <f>F489/E489</f>
        <v>0.49896858286328505</v>
      </c>
    </row>
    <row r="490" spans="1:7" x14ac:dyDescent="0.25">
      <c r="A490" s="30"/>
      <c r="B490" s="8" t="s">
        <v>151</v>
      </c>
      <c r="C490" s="8" t="s">
        <v>587</v>
      </c>
      <c r="D490" s="7" t="s">
        <v>588</v>
      </c>
      <c r="E490" s="9">
        <v>1895376</v>
      </c>
      <c r="F490" s="9">
        <v>1453964.4680000001</v>
      </c>
      <c r="G490" s="17">
        <f>F490/E490</f>
        <v>0.76711136365554911</v>
      </c>
    </row>
    <row r="491" spans="1:7" ht="66" x14ac:dyDescent="0.25">
      <c r="A491" s="30"/>
      <c r="B491" s="8" t="s">
        <v>151</v>
      </c>
      <c r="C491" s="8" t="s">
        <v>640</v>
      </c>
      <c r="D491" s="7" t="s">
        <v>641</v>
      </c>
      <c r="E491" s="9">
        <v>600964.19999999995</v>
      </c>
      <c r="F491" s="9">
        <v>585510.72600000002</v>
      </c>
      <c r="G491" s="17">
        <f>F491/E491</f>
        <v>0.97428553314823085</v>
      </c>
    </row>
    <row r="492" spans="1:7" ht="52.8" x14ac:dyDescent="0.25">
      <c r="A492" s="31"/>
      <c r="B492" s="8" t="s">
        <v>151</v>
      </c>
      <c r="C492" s="8" t="s">
        <v>674</v>
      </c>
      <c r="D492" s="7" t="s">
        <v>675</v>
      </c>
      <c r="E492" s="9">
        <v>0</v>
      </c>
      <c r="F492" s="9">
        <v>-1199.953</v>
      </c>
      <c r="G492" s="17"/>
    </row>
    <row r="493" spans="1:7" x14ac:dyDescent="0.25">
      <c r="A493" s="28" t="s">
        <v>680</v>
      </c>
      <c r="B493" s="28"/>
      <c r="C493" s="28"/>
      <c r="D493" s="28"/>
      <c r="E493" s="9">
        <f>SUM(E473:E492)</f>
        <v>3283973.05</v>
      </c>
      <c r="F493" s="9">
        <f>SUM(F473:F492)</f>
        <v>2471009.719</v>
      </c>
      <c r="G493" s="17">
        <f>F493/E493</f>
        <v>0.75244518800177129</v>
      </c>
    </row>
    <row r="494" spans="1:7" ht="52.8" x14ac:dyDescent="0.25">
      <c r="A494" s="29" t="s">
        <v>192</v>
      </c>
      <c r="B494" s="8" t="s">
        <v>193</v>
      </c>
      <c r="C494" s="8" t="s">
        <v>190</v>
      </c>
      <c r="D494" s="7" t="s">
        <v>191</v>
      </c>
      <c r="E494" s="9">
        <v>0</v>
      </c>
      <c r="F494" s="9">
        <v>4140.1750000000002</v>
      </c>
      <c r="G494" s="17"/>
    </row>
    <row r="495" spans="1:7" ht="39.6" x14ac:dyDescent="0.25">
      <c r="A495" s="30"/>
      <c r="B495" s="8" t="s">
        <v>193</v>
      </c>
      <c r="C495" s="8" t="s">
        <v>236</v>
      </c>
      <c r="D495" s="7" t="s">
        <v>237</v>
      </c>
      <c r="E495" s="9">
        <v>227275.9</v>
      </c>
      <c r="F495" s="9">
        <v>176905.28</v>
      </c>
      <c r="G495" s="17">
        <f>F495/E495</f>
        <v>0.77837236592177173</v>
      </c>
    </row>
    <row r="496" spans="1:7" ht="39.6" x14ac:dyDescent="0.25">
      <c r="A496" s="30"/>
      <c r="B496" s="8" t="s">
        <v>193</v>
      </c>
      <c r="C496" s="8" t="s">
        <v>238</v>
      </c>
      <c r="D496" s="7" t="s">
        <v>239</v>
      </c>
      <c r="E496" s="9">
        <v>40460.199999999997</v>
      </c>
      <c r="F496" s="9">
        <v>11311.567999999999</v>
      </c>
      <c r="G496" s="17">
        <f>F496/E496</f>
        <v>0.27957271590352989</v>
      </c>
    </row>
    <row r="497" spans="1:7" ht="39.6" x14ac:dyDescent="0.25">
      <c r="A497" s="30"/>
      <c r="B497" s="8" t="s">
        <v>193</v>
      </c>
      <c r="C497" s="8" t="s">
        <v>240</v>
      </c>
      <c r="D497" s="7" t="s">
        <v>241</v>
      </c>
      <c r="E497" s="9">
        <v>2423014.7999999998</v>
      </c>
      <c r="F497" s="9">
        <v>2112733.2560000001</v>
      </c>
      <c r="G497" s="17">
        <f>F497/E497</f>
        <v>0.87194401619007866</v>
      </c>
    </row>
    <row r="498" spans="1:7" ht="26.4" x14ac:dyDescent="0.25">
      <c r="A498" s="30"/>
      <c r="B498" s="8" t="s">
        <v>193</v>
      </c>
      <c r="C498" s="8" t="s">
        <v>242</v>
      </c>
      <c r="D498" s="7" t="s">
        <v>243</v>
      </c>
      <c r="E498" s="9">
        <v>7509.3</v>
      </c>
      <c r="F498" s="9">
        <v>1819.454</v>
      </c>
      <c r="G498" s="17">
        <f>F498/E498</f>
        <v>0.24229342282236693</v>
      </c>
    </row>
    <row r="499" spans="1:7" ht="79.2" x14ac:dyDescent="0.25">
      <c r="A499" s="30"/>
      <c r="B499" s="8" t="s">
        <v>193</v>
      </c>
      <c r="C499" s="8" t="s">
        <v>478</v>
      </c>
      <c r="D499" s="7" t="s">
        <v>479</v>
      </c>
      <c r="E499" s="9">
        <v>0</v>
      </c>
      <c r="F499" s="9">
        <v>51.939</v>
      </c>
      <c r="G499" s="17"/>
    </row>
    <row r="500" spans="1:7" ht="79.2" x14ac:dyDescent="0.25">
      <c r="A500" s="30"/>
      <c r="B500" s="8" t="s">
        <v>193</v>
      </c>
      <c r="C500" s="8" t="s">
        <v>480</v>
      </c>
      <c r="D500" s="7" t="s">
        <v>481</v>
      </c>
      <c r="E500" s="9">
        <v>0</v>
      </c>
      <c r="F500" s="9">
        <v>17703.611000000001</v>
      </c>
      <c r="G500" s="17"/>
    </row>
    <row r="501" spans="1:7" ht="145.19999999999999" x14ac:dyDescent="0.25">
      <c r="A501" s="30"/>
      <c r="B501" s="8" t="s">
        <v>193</v>
      </c>
      <c r="C501" s="8" t="s">
        <v>508</v>
      </c>
      <c r="D501" s="10" t="s">
        <v>509</v>
      </c>
      <c r="E501" s="9">
        <v>0</v>
      </c>
      <c r="F501" s="9">
        <v>41.893000000000001</v>
      </c>
      <c r="G501" s="17"/>
    </row>
    <row r="502" spans="1:7" ht="66" x14ac:dyDescent="0.25">
      <c r="A502" s="30"/>
      <c r="B502" s="8" t="s">
        <v>193</v>
      </c>
      <c r="C502" s="8" t="s">
        <v>510</v>
      </c>
      <c r="D502" s="7" t="s">
        <v>511</v>
      </c>
      <c r="E502" s="9">
        <v>0</v>
      </c>
      <c r="F502" s="9">
        <v>3540.962</v>
      </c>
      <c r="G502" s="17"/>
    </row>
    <row r="503" spans="1:7" x14ac:dyDescent="0.25">
      <c r="A503" s="30"/>
      <c r="B503" s="8" t="s">
        <v>193</v>
      </c>
      <c r="C503" s="8" t="s">
        <v>587</v>
      </c>
      <c r="D503" s="7" t="s">
        <v>588</v>
      </c>
      <c r="E503" s="9">
        <v>605300</v>
      </c>
      <c r="F503" s="9">
        <v>291556.33399999997</v>
      </c>
      <c r="G503" s="17">
        <f>F503/E503</f>
        <v>0.48167245002478104</v>
      </c>
    </row>
    <row r="504" spans="1:7" ht="105.6" x14ac:dyDescent="0.25">
      <c r="A504" s="30"/>
      <c r="B504" s="8" t="s">
        <v>193</v>
      </c>
      <c r="C504" s="8" t="s">
        <v>597</v>
      </c>
      <c r="D504" s="10" t="s">
        <v>598</v>
      </c>
      <c r="E504" s="9">
        <v>39.1</v>
      </c>
      <c r="F504" s="9">
        <v>39.1</v>
      </c>
      <c r="G504" s="17">
        <f>F504/E504</f>
        <v>1</v>
      </c>
    </row>
    <row r="505" spans="1:7" ht="26.4" x14ac:dyDescent="0.25">
      <c r="A505" s="30"/>
      <c r="B505" s="8" t="s">
        <v>193</v>
      </c>
      <c r="C505" s="8" t="s">
        <v>646</v>
      </c>
      <c r="D505" s="7" t="s">
        <v>647</v>
      </c>
      <c r="E505" s="9">
        <v>22381.8</v>
      </c>
      <c r="F505" s="9">
        <v>204590.345</v>
      </c>
      <c r="G505" s="17">
        <f>F505/E505</f>
        <v>9.1409245458363504</v>
      </c>
    </row>
    <row r="506" spans="1:7" ht="52.8" x14ac:dyDescent="0.25">
      <c r="A506" s="31"/>
      <c r="B506" s="8" t="s">
        <v>193</v>
      </c>
      <c r="C506" s="8" t="s">
        <v>674</v>
      </c>
      <c r="D506" s="7" t="s">
        <v>675</v>
      </c>
      <c r="E506" s="9">
        <v>0</v>
      </c>
      <c r="F506" s="9">
        <v>-1887.847</v>
      </c>
      <c r="G506" s="17"/>
    </row>
    <row r="507" spans="1:7" x14ac:dyDescent="0.25">
      <c r="A507" s="28" t="s">
        <v>680</v>
      </c>
      <c r="B507" s="28"/>
      <c r="C507" s="28"/>
      <c r="D507" s="28"/>
      <c r="E507" s="9">
        <f>SUM(E494:E506)</f>
        <v>3325981.0999999996</v>
      </c>
      <c r="F507" s="9">
        <f>SUM(F494:F506)</f>
        <v>2822546.07</v>
      </c>
      <c r="G507" s="17">
        <f>F507/E507</f>
        <v>0.84863563115256435</v>
      </c>
    </row>
    <row r="508" spans="1:7" ht="26.4" x14ac:dyDescent="0.25">
      <c r="A508" s="29" t="s">
        <v>262</v>
      </c>
      <c r="B508" s="8" t="s">
        <v>263</v>
      </c>
      <c r="C508" s="8" t="s">
        <v>242</v>
      </c>
      <c r="D508" s="7" t="s">
        <v>243</v>
      </c>
      <c r="E508" s="9">
        <v>0</v>
      </c>
      <c r="F508" s="9">
        <v>24.245999999999999</v>
      </c>
      <c r="G508" s="17"/>
    </row>
    <row r="509" spans="1:7" ht="52.8" x14ac:dyDescent="0.25">
      <c r="A509" s="30"/>
      <c r="B509" s="8" t="s">
        <v>263</v>
      </c>
      <c r="C509" s="8" t="s">
        <v>476</v>
      </c>
      <c r="D509" s="7" t="s">
        <v>477</v>
      </c>
      <c r="E509" s="9">
        <v>80</v>
      </c>
      <c r="F509" s="9">
        <v>50</v>
      </c>
      <c r="G509" s="17">
        <f>F509/E509</f>
        <v>0.625</v>
      </c>
    </row>
    <row r="510" spans="1:7" ht="79.2" x14ac:dyDescent="0.25">
      <c r="A510" s="30"/>
      <c r="B510" s="8" t="s">
        <v>263</v>
      </c>
      <c r="C510" s="8" t="s">
        <v>478</v>
      </c>
      <c r="D510" s="7" t="s">
        <v>479</v>
      </c>
      <c r="E510" s="9">
        <v>0</v>
      </c>
      <c r="F510" s="9">
        <v>118.36499999999999</v>
      </c>
      <c r="G510" s="17"/>
    </row>
    <row r="511" spans="1:7" ht="66" x14ac:dyDescent="0.25">
      <c r="A511" s="30"/>
      <c r="B511" s="8" t="s">
        <v>263</v>
      </c>
      <c r="C511" s="8" t="s">
        <v>510</v>
      </c>
      <c r="D511" s="7" t="s">
        <v>511</v>
      </c>
      <c r="E511" s="9">
        <v>0</v>
      </c>
      <c r="F511" s="9">
        <v>145</v>
      </c>
      <c r="G511" s="17"/>
    </row>
    <row r="512" spans="1:7" ht="52.8" x14ac:dyDescent="0.25">
      <c r="A512" s="30"/>
      <c r="B512" s="8" t="s">
        <v>263</v>
      </c>
      <c r="C512" s="8" t="s">
        <v>595</v>
      </c>
      <c r="D512" s="7" t="s">
        <v>596</v>
      </c>
      <c r="E512" s="9">
        <v>642.9</v>
      </c>
      <c r="F512" s="9">
        <v>642.9</v>
      </c>
      <c r="G512" s="17">
        <f>F512/E512</f>
        <v>1</v>
      </c>
    </row>
    <row r="513" spans="1:7" ht="66" x14ac:dyDescent="0.25">
      <c r="A513" s="31"/>
      <c r="B513" s="8" t="s">
        <v>263</v>
      </c>
      <c r="C513" s="8" t="s">
        <v>616</v>
      </c>
      <c r="D513" s="7" t="s">
        <v>617</v>
      </c>
      <c r="E513" s="9">
        <v>2672.2</v>
      </c>
      <c r="F513" s="9">
        <v>2672.2</v>
      </c>
      <c r="G513" s="17">
        <f>F513/E513</f>
        <v>1</v>
      </c>
    </row>
    <row r="514" spans="1:7" x14ac:dyDescent="0.25">
      <c r="A514" s="28" t="s">
        <v>680</v>
      </c>
      <c r="B514" s="28"/>
      <c r="C514" s="28"/>
      <c r="D514" s="28"/>
      <c r="E514" s="9">
        <f>SUM(E508:E513)</f>
        <v>3395.1</v>
      </c>
      <c r="F514" s="9">
        <f>SUM(F508:F513)</f>
        <v>3652.7109999999998</v>
      </c>
      <c r="G514" s="17">
        <f>F514/E514</f>
        <v>1.0758772937468704</v>
      </c>
    </row>
    <row r="515" spans="1:7" ht="66" x14ac:dyDescent="0.25">
      <c r="A515" s="29" t="s">
        <v>146</v>
      </c>
      <c r="B515" s="8" t="s">
        <v>147</v>
      </c>
      <c r="C515" s="8" t="s">
        <v>148</v>
      </c>
      <c r="D515" s="7" t="s">
        <v>149</v>
      </c>
      <c r="E515" s="9">
        <v>205</v>
      </c>
      <c r="F515" s="9">
        <v>265</v>
      </c>
      <c r="G515" s="17">
        <f>F515/E515</f>
        <v>1.2926829268292683</v>
      </c>
    </row>
    <row r="516" spans="1:7" ht="79.2" x14ac:dyDescent="0.25">
      <c r="A516" s="30"/>
      <c r="B516" s="8" t="s">
        <v>147</v>
      </c>
      <c r="C516" s="8" t="s">
        <v>196</v>
      </c>
      <c r="D516" s="7" t="s">
        <v>197</v>
      </c>
      <c r="E516" s="9">
        <v>60741.4</v>
      </c>
      <c r="F516" s="9">
        <v>32850.934999999998</v>
      </c>
      <c r="G516" s="17">
        <f>F516/E516</f>
        <v>0.54083269401100398</v>
      </c>
    </row>
    <row r="517" spans="1:7" ht="26.4" x14ac:dyDescent="0.25">
      <c r="A517" s="30"/>
      <c r="B517" s="8" t="s">
        <v>147</v>
      </c>
      <c r="C517" s="8" t="s">
        <v>242</v>
      </c>
      <c r="D517" s="7" t="s">
        <v>243</v>
      </c>
      <c r="E517" s="9">
        <v>0</v>
      </c>
      <c r="F517" s="9">
        <v>146.952</v>
      </c>
      <c r="G517" s="17"/>
    </row>
    <row r="518" spans="1:7" ht="79.2" x14ac:dyDescent="0.25">
      <c r="A518" s="30"/>
      <c r="B518" s="8" t="s">
        <v>147</v>
      </c>
      <c r="C518" s="8" t="s">
        <v>478</v>
      </c>
      <c r="D518" s="7" t="s">
        <v>479</v>
      </c>
      <c r="E518" s="9">
        <v>0</v>
      </c>
      <c r="F518" s="9">
        <v>0.61299999999999999</v>
      </c>
      <c r="G518" s="17"/>
    </row>
    <row r="519" spans="1:7" ht="105.6" x14ac:dyDescent="0.25">
      <c r="A519" s="30"/>
      <c r="B519" s="8" t="s">
        <v>147</v>
      </c>
      <c r="C519" s="8" t="s">
        <v>494</v>
      </c>
      <c r="D519" s="10" t="s">
        <v>495</v>
      </c>
      <c r="E519" s="9">
        <v>0</v>
      </c>
      <c r="F519" s="9">
        <v>1915.17</v>
      </c>
      <c r="G519" s="17"/>
    </row>
    <row r="520" spans="1:7" ht="26.4" x14ac:dyDescent="0.25">
      <c r="A520" s="31"/>
      <c r="B520" s="8" t="s">
        <v>147</v>
      </c>
      <c r="C520" s="8" t="s">
        <v>561</v>
      </c>
      <c r="D520" s="7" t="s">
        <v>562</v>
      </c>
      <c r="E520" s="9">
        <v>30581.3</v>
      </c>
      <c r="F520" s="9">
        <v>26241.615000000002</v>
      </c>
      <c r="G520" s="17">
        <f>F520/E520</f>
        <v>0.8580935081242459</v>
      </c>
    </row>
    <row r="521" spans="1:7" x14ac:dyDescent="0.25">
      <c r="A521" s="28" t="s">
        <v>680</v>
      </c>
      <c r="B521" s="28"/>
      <c r="C521" s="28"/>
      <c r="D521" s="28"/>
      <c r="E521" s="9">
        <f>SUM(E515:E520)</f>
        <v>91527.7</v>
      </c>
      <c r="F521" s="9">
        <f>SUM(F515:F520)</f>
        <v>61420.284999999989</v>
      </c>
      <c r="G521" s="17">
        <f>F521/E521</f>
        <v>0.67105679482823222</v>
      </c>
    </row>
    <row r="522" spans="1:7" ht="52.8" x14ac:dyDescent="0.25">
      <c r="A522" s="29" t="s">
        <v>194</v>
      </c>
      <c r="B522" s="8" t="s">
        <v>195</v>
      </c>
      <c r="C522" s="8" t="s">
        <v>190</v>
      </c>
      <c r="D522" s="7" t="s">
        <v>191</v>
      </c>
      <c r="E522" s="9">
        <v>9250</v>
      </c>
      <c r="F522" s="9">
        <v>9956.5</v>
      </c>
      <c r="G522" s="17">
        <f>F522/E522</f>
        <v>1.0763783783783785</v>
      </c>
    </row>
    <row r="523" spans="1:7" ht="26.4" x14ac:dyDescent="0.25">
      <c r="A523" s="30"/>
      <c r="B523" s="8" t="s">
        <v>195</v>
      </c>
      <c r="C523" s="8" t="s">
        <v>242</v>
      </c>
      <c r="D523" s="7" t="s">
        <v>243</v>
      </c>
      <c r="E523" s="9">
        <v>0</v>
      </c>
      <c r="F523" s="9">
        <v>91.805999999999997</v>
      </c>
      <c r="G523" s="17"/>
    </row>
    <row r="524" spans="1:7" ht="79.2" x14ac:dyDescent="0.25">
      <c r="A524" s="30"/>
      <c r="B524" s="8" t="s">
        <v>195</v>
      </c>
      <c r="C524" s="8" t="s">
        <v>478</v>
      </c>
      <c r="D524" s="7" t="s">
        <v>479</v>
      </c>
      <c r="E524" s="9">
        <v>0</v>
      </c>
      <c r="F524" s="9">
        <v>2.95</v>
      </c>
      <c r="G524" s="17"/>
    </row>
    <row r="525" spans="1:7" ht="66" x14ac:dyDescent="0.25">
      <c r="A525" s="30"/>
      <c r="B525" s="8" t="s">
        <v>195</v>
      </c>
      <c r="C525" s="8" t="s">
        <v>510</v>
      </c>
      <c r="D525" s="7" t="s">
        <v>511</v>
      </c>
      <c r="E525" s="9">
        <v>0</v>
      </c>
      <c r="F525" s="9">
        <v>93.35</v>
      </c>
      <c r="G525" s="17"/>
    </row>
    <row r="526" spans="1:7" ht="66" x14ac:dyDescent="0.25">
      <c r="A526" s="30"/>
      <c r="B526" s="8" t="s">
        <v>195</v>
      </c>
      <c r="C526" s="8" t="s">
        <v>593</v>
      </c>
      <c r="D526" s="7" t="s">
        <v>594</v>
      </c>
      <c r="E526" s="9">
        <v>401.4</v>
      </c>
      <c r="F526" s="9">
        <v>198.7</v>
      </c>
      <c r="G526" s="17">
        <f>F526/E526</f>
        <v>0.49501743896362732</v>
      </c>
    </row>
    <row r="527" spans="1:7" ht="52.8" x14ac:dyDescent="0.25">
      <c r="A527" s="30"/>
      <c r="B527" s="8" t="s">
        <v>195</v>
      </c>
      <c r="C527" s="8" t="s">
        <v>610</v>
      </c>
      <c r="D527" s="7" t="s">
        <v>611</v>
      </c>
      <c r="E527" s="9">
        <v>193124.9</v>
      </c>
      <c r="F527" s="9">
        <v>133900</v>
      </c>
      <c r="G527" s="17">
        <f>F527/E527</f>
        <v>0.69333369234107045</v>
      </c>
    </row>
    <row r="528" spans="1:7" ht="26.4" x14ac:dyDescent="0.25">
      <c r="A528" s="30"/>
      <c r="B528" s="8" t="s">
        <v>195</v>
      </c>
      <c r="C528" s="8" t="s">
        <v>656</v>
      </c>
      <c r="D528" s="7" t="s">
        <v>657</v>
      </c>
      <c r="E528" s="9">
        <v>0</v>
      </c>
      <c r="F528" s="9">
        <v>57.738999999999997</v>
      </c>
      <c r="G528" s="17"/>
    </row>
    <row r="529" spans="1:7" ht="52.8" x14ac:dyDescent="0.25">
      <c r="A529" s="31"/>
      <c r="B529" s="8" t="s">
        <v>195</v>
      </c>
      <c r="C529" s="8" t="s">
        <v>674</v>
      </c>
      <c r="D529" s="7" t="s">
        <v>675</v>
      </c>
      <c r="E529" s="9">
        <v>0</v>
      </c>
      <c r="F529" s="9">
        <v>-2946.5549999999998</v>
      </c>
      <c r="G529" s="17"/>
    </row>
    <row r="530" spans="1:7" x14ac:dyDescent="0.25">
      <c r="A530" s="28" t="s">
        <v>680</v>
      </c>
      <c r="B530" s="28"/>
      <c r="C530" s="28"/>
      <c r="D530" s="28"/>
      <c r="E530" s="9">
        <f>SUM(E522:E529)</f>
        <v>202776.3</v>
      </c>
      <c r="F530" s="9">
        <f>SUM(F522:F529)</f>
        <v>141354.49000000002</v>
      </c>
      <c r="G530" s="17">
        <f>F530/E530</f>
        <v>0.69709571582083329</v>
      </c>
    </row>
    <row r="531" spans="1:7" ht="39.6" x14ac:dyDescent="0.25">
      <c r="A531" s="29" t="s">
        <v>230</v>
      </c>
      <c r="B531" s="8" t="s">
        <v>231</v>
      </c>
      <c r="C531" s="8" t="s">
        <v>228</v>
      </c>
      <c r="D531" s="7" t="s">
        <v>229</v>
      </c>
      <c r="E531" s="9">
        <v>213.5</v>
      </c>
      <c r="F531" s="9">
        <v>781.1</v>
      </c>
      <c r="G531" s="17">
        <f>F531/E531</f>
        <v>3.6585480093676814</v>
      </c>
    </row>
    <row r="532" spans="1:7" ht="26.4" x14ac:dyDescent="0.25">
      <c r="A532" s="30"/>
      <c r="B532" s="8" t="s">
        <v>231</v>
      </c>
      <c r="C532" s="8" t="s">
        <v>242</v>
      </c>
      <c r="D532" s="7" t="s">
        <v>243</v>
      </c>
      <c r="E532" s="9">
        <v>0</v>
      </c>
      <c r="F532" s="9">
        <v>99.32</v>
      </c>
      <c r="G532" s="17"/>
    </row>
    <row r="533" spans="1:7" ht="79.2" x14ac:dyDescent="0.25">
      <c r="A533" s="30"/>
      <c r="B533" s="8" t="s">
        <v>231</v>
      </c>
      <c r="C533" s="8" t="s">
        <v>278</v>
      </c>
      <c r="D533" s="10" t="s">
        <v>279</v>
      </c>
      <c r="E533" s="9">
        <v>0</v>
      </c>
      <c r="F533" s="9">
        <v>20.722000000000001</v>
      </c>
      <c r="G533" s="17"/>
    </row>
    <row r="534" spans="1:7" ht="79.2" x14ac:dyDescent="0.25">
      <c r="A534" s="30"/>
      <c r="B534" s="8" t="s">
        <v>231</v>
      </c>
      <c r="C534" s="8" t="s">
        <v>478</v>
      </c>
      <c r="D534" s="7" t="s">
        <v>479</v>
      </c>
      <c r="E534" s="9">
        <v>0</v>
      </c>
      <c r="F534" s="9">
        <v>0.92400000000000004</v>
      </c>
      <c r="G534" s="17"/>
    </row>
    <row r="535" spans="1:7" ht="66" x14ac:dyDescent="0.25">
      <c r="A535" s="30"/>
      <c r="B535" s="8" t="s">
        <v>231</v>
      </c>
      <c r="C535" s="8" t="s">
        <v>510</v>
      </c>
      <c r="D535" s="7" t="s">
        <v>511</v>
      </c>
      <c r="E535" s="9">
        <v>0</v>
      </c>
      <c r="F535" s="9">
        <v>21.067</v>
      </c>
      <c r="G535" s="17"/>
    </row>
    <row r="536" spans="1:7" x14ac:dyDescent="0.25">
      <c r="A536" s="30"/>
      <c r="B536" s="8" t="s">
        <v>231</v>
      </c>
      <c r="C536" s="8" t="s">
        <v>587</v>
      </c>
      <c r="D536" s="7" t="s">
        <v>588</v>
      </c>
      <c r="E536" s="9">
        <v>1443.1</v>
      </c>
      <c r="F536" s="9">
        <v>1443.1</v>
      </c>
      <c r="G536" s="17">
        <f>F536/E536</f>
        <v>1</v>
      </c>
    </row>
    <row r="537" spans="1:7" ht="66" x14ac:dyDescent="0.25">
      <c r="A537" s="30"/>
      <c r="B537" s="8" t="s">
        <v>231</v>
      </c>
      <c r="C537" s="8" t="s">
        <v>626</v>
      </c>
      <c r="D537" s="7" t="s">
        <v>627</v>
      </c>
      <c r="E537" s="9">
        <v>786.2</v>
      </c>
      <c r="F537" s="9">
        <v>230.52199999999999</v>
      </c>
      <c r="G537" s="17">
        <f>F537/E537</f>
        <v>0.29321037903841257</v>
      </c>
    </row>
    <row r="538" spans="1:7" ht="66" x14ac:dyDescent="0.25">
      <c r="A538" s="31"/>
      <c r="B538" s="8" t="s">
        <v>231</v>
      </c>
      <c r="C538" s="8" t="s">
        <v>664</v>
      </c>
      <c r="D538" s="7" t="s">
        <v>665</v>
      </c>
      <c r="E538" s="9">
        <v>0</v>
      </c>
      <c r="F538" s="9">
        <v>-506.5</v>
      </c>
      <c r="G538" s="17"/>
    </row>
    <row r="539" spans="1:7" x14ac:dyDescent="0.25">
      <c r="A539" s="28" t="s">
        <v>680</v>
      </c>
      <c r="B539" s="28"/>
      <c r="C539" s="28"/>
      <c r="D539" s="28"/>
      <c r="E539" s="9">
        <f>SUM(E531:E538)</f>
        <v>2442.8000000000002</v>
      </c>
      <c r="F539" s="9">
        <f>SUM(F531:F538)</f>
        <v>2090.2550000000001</v>
      </c>
      <c r="G539" s="17">
        <f>F539/E539</f>
        <v>0.85567995742590464</v>
      </c>
    </row>
    <row r="540" spans="1:7" ht="79.2" x14ac:dyDescent="0.25">
      <c r="A540" s="29" t="s">
        <v>172</v>
      </c>
      <c r="B540" s="8" t="s">
        <v>173</v>
      </c>
      <c r="C540" s="8" t="s">
        <v>170</v>
      </c>
      <c r="D540" s="10" t="s">
        <v>171</v>
      </c>
      <c r="E540" s="9">
        <v>316</v>
      </c>
      <c r="F540" s="9">
        <v>400.512</v>
      </c>
      <c r="G540" s="17">
        <f>F540/E540</f>
        <v>1.2674430379746835</v>
      </c>
    </row>
    <row r="541" spans="1:7" ht="39.6" x14ac:dyDescent="0.25">
      <c r="A541" s="30"/>
      <c r="B541" s="8" t="s">
        <v>173</v>
      </c>
      <c r="C541" s="8" t="s">
        <v>234</v>
      </c>
      <c r="D541" s="7" t="s">
        <v>235</v>
      </c>
      <c r="E541" s="9">
        <v>0</v>
      </c>
      <c r="F541" s="9">
        <v>5819.88</v>
      </c>
      <c r="G541" s="17"/>
    </row>
    <row r="542" spans="1:7" ht="26.4" x14ac:dyDescent="0.25">
      <c r="A542" s="30"/>
      <c r="B542" s="8" t="s">
        <v>173</v>
      </c>
      <c r="C542" s="8" t="s">
        <v>242</v>
      </c>
      <c r="D542" s="7" t="s">
        <v>243</v>
      </c>
      <c r="E542" s="9">
        <v>0</v>
      </c>
      <c r="F542" s="9">
        <v>59.237000000000002</v>
      </c>
      <c r="G542" s="17"/>
    </row>
    <row r="543" spans="1:7" ht="79.2" x14ac:dyDescent="0.25">
      <c r="A543" s="30"/>
      <c r="B543" s="8" t="s">
        <v>173</v>
      </c>
      <c r="C543" s="8" t="s">
        <v>478</v>
      </c>
      <c r="D543" s="7" t="s">
        <v>479</v>
      </c>
      <c r="E543" s="9">
        <v>0</v>
      </c>
      <c r="F543" s="9">
        <v>0.95499999999999996</v>
      </c>
      <c r="G543" s="17"/>
    </row>
    <row r="544" spans="1:7" ht="79.2" x14ac:dyDescent="0.25">
      <c r="A544" s="30"/>
      <c r="B544" s="8" t="s">
        <v>173</v>
      </c>
      <c r="C544" s="8" t="s">
        <v>500</v>
      </c>
      <c r="D544" s="10" t="s">
        <v>501</v>
      </c>
      <c r="E544" s="9">
        <v>0</v>
      </c>
      <c r="F544" s="9">
        <v>138.41300000000001</v>
      </c>
      <c r="G544" s="17"/>
    </row>
    <row r="545" spans="1:7" ht="158.4" x14ac:dyDescent="0.25">
      <c r="A545" s="30"/>
      <c r="B545" s="8" t="s">
        <v>173</v>
      </c>
      <c r="C545" s="8" t="s">
        <v>506</v>
      </c>
      <c r="D545" s="10" t="s">
        <v>507</v>
      </c>
      <c r="E545" s="9">
        <v>0</v>
      </c>
      <c r="F545" s="9">
        <v>7.0000000000000001E-3</v>
      </c>
      <c r="G545" s="17"/>
    </row>
    <row r="546" spans="1:7" ht="66" x14ac:dyDescent="0.25">
      <c r="A546" s="31"/>
      <c r="B546" s="8" t="s">
        <v>173</v>
      </c>
      <c r="C546" s="8" t="s">
        <v>510</v>
      </c>
      <c r="D546" s="7" t="s">
        <v>511</v>
      </c>
      <c r="E546" s="9">
        <v>0</v>
      </c>
      <c r="F546" s="9">
        <v>0.72399999999999998</v>
      </c>
      <c r="G546" s="17"/>
    </row>
    <row r="547" spans="1:7" x14ac:dyDescent="0.25">
      <c r="A547" s="28" t="s">
        <v>680</v>
      </c>
      <c r="B547" s="28"/>
      <c r="C547" s="28"/>
      <c r="D547" s="28"/>
      <c r="E547" s="9">
        <f>SUM(E540:E546)</f>
        <v>316</v>
      </c>
      <c r="F547" s="9">
        <f>SUM(F540:F546)</f>
        <v>6419.7279999999992</v>
      </c>
      <c r="G547" s="17">
        <f>F547/E547</f>
        <v>20.315594936708859</v>
      </c>
    </row>
    <row r="548" spans="1:7" ht="26.4" x14ac:dyDescent="0.25">
      <c r="A548" s="29" t="s">
        <v>264</v>
      </c>
      <c r="B548" s="8" t="s">
        <v>265</v>
      </c>
      <c r="C548" s="8" t="s">
        <v>242</v>
      </c>
      <c r="D548" s="7" t="s">
        <v>243</v>
      </c>
      <c r="E548" s="9">
        <v>0</v>
      </c>
      <c r="F548" s="9">
        <v>613.40499999999997</v>
      </c>
      <c r="G548" s="17"/>
    </row>
    <row r="549" spans="1:7" ht="79.2" x14ac:dyDescent="0.25">
      <c r="A549" s="30"/>
      <c r="B549" s="8" t="s">
        <v>265</v>
      </c>
      <c r="C549" s="8" t="s">
        <v>478</v>
      </c>
      <c r="D549" s="7" t="s">
        <v>479</v>
      </c>
      <c r="E549" s="9">
        <v>0</v>
      </c>
      <c r="F549" s="9">
        <v>5.2389999999999999</v>
      </c>
      <c r="G549" s="17"/>
    </row>
    <row r="550" spans="1:7" ht="79.2" x14ac:dyDescent="0.25">
      <c r="A550" s="30"/>
      <c r="B550" s="8" t="s">
        <v>265</v>
      </c>
      <c r="C550" s="8" t="s">
        <v>500</v>
      </c>
      <c r="D550" s="10" t="s">
        <v>501</v>
      </c>
      <c r="E550" s="9">
        <v>0</v>
      </c>
      <c r="F550" s="9">
        <v>77.477000000000004</v>
      </c>
      <c r="G550" s="17"/>
    </row>
    <row r="551" spans="1:7" ht="66" x14ac:dyDescent="0.25">
      <c r="A551" s="30"/>
      <c r="B551" s="8" t="s">
        <v>265</v>
      </c>
      <c r="C551" s="8" t="s">
        <v>573</v>
      </c>
      <c r="D551" s="7" t="s">
        <v>574</v>
      </c>
      <c r="E551" s="9">
        <v>0</v>
      </c>
      <c r="F551" s="9">
        <v>8753.0939999999991</v>
      </c>
      <c r="G551" s="17"/>
    </row>
    <row r="552" spans="1:7" x14ac:dyDescent="0.25">
      <c r="A552" s="30"/>
      <c r="B552" s="8" t="s">
        <v>265</v>
      </c>
      <c r="C552" s="8" t="s">
        <v>587</v>
      </c>
      <c r="D552" s="7" t="s">
        <v>588</v>
      </c>
      <c r="E552" s="9">
        <v>181.4</v>
      </c>
      <c r="F552" s="9">
        <v>3955.645</v>
      </c>
      <c r="G552" s="17">
        <f>F552/E552</f>
        <v>21.806201764057331</v>
      </c>
    </row>
    <row r="553" spans="1:7" ht="39.6" x14ac:dyDescent="0.25">
      <c r="A553" s="30"/>
      <c r="B553" s="8" t="s">
        <v>265</v>
      </c>
      <c r="C553" s="8" t="s">
        <v>652</v>
      </c>
      <c r="D553" s="7" t="s">
        <v>653</v>
      </c>
      <c r="E553" s="9">
        <v>55.256</v>
      </c>
      <c r="F553" s="9">
        <v>211.17</v>
      </c>
      <c r="G553" s="17">
        <f>F553/E553</f>
        <v>3.8216664253655708</v>
      </c>
    </row>
    <row r="554" spans="1:7" ht="39.6" x14ac:dyDescent="0.25">
      <c r="A554" s="30"/>
      <c r="B554" s="8" t="s">
        <v>265</v>
      </c>
      <c r="C554" s="8" t="s">
        <v>654</v>
      </c>
      <c r="D554" s="7" t="s">
        <v>655</v>
      </c>
      <c r="E554" s="9">
        <v>731.01499999999999</v>
      </c>
      <c r="F554" s="9">
        <v>3766.777</v>
      </c>
      <c r="G554" s="17">
        <f>F554/E554</f>
        <v>5.1528039780305468</v>
      </c>
    </row>
    <row r="555" spans="1:7" ht="52.8" x14ac:dyDescent="0.25">
      <c r="A555" s="30"/>
      <c r="B555" s="8" t="s">
        <v>265</v>
      </c>
      <c r="C555" s="8" t="s">
        <v>658</v>
      </c>
      <c r="D555" s="7" t="s">
        <v>659</v>
      </c>
      <c r="E555" s="9">
        <v>0</v>
      </c>
      <c r="F555" s="9">
        <v>-1.2E-2</v>
      </c>
      <c r="G555" s="17"/>
    </row>
    <row r="556" spans="1:7" ht="52.8" x14ac:dyDescent="0.25">
      <c r="A556" s="30"/>
      <c r="B556" s="8" t="s">
        <v>265</v>
      </c>
      <c r="C556" s="8" t="s">
        <v>660</v>
      </c>
      <c r="D556" s="7" t="s">
        <v>661</v>
      </c>
      <c r="E556" s="9">
        <v>0</v>
      </c>
      <c r="F556" s="9">
        <v>-22.446000000000002</v>
      </c>
      <c r="G556" s="17"/>
    </row>
    <row r="557" spans="1:7" ht="52.8" x14ac:dyDescent="0.25">
      <c r="A557" s="31"/>
      <c r="B557" s="8" t="s">
        <v>265</v>
      </c>
      <c r="C557" s="8" t="s">
        <v>674</v>
      </c>
      <c r="D557" s="7" t="s">
        <v>675</v>
      </c>
      <c r="E557" s="9">
        <v>0</v>
      </c>
      <c r="F557" s="9">
        <v>-130.489</v>
      </c>
      <c r="G557" s="17"/>
    </row>
    <row r="558" spans="1:7" x14ac:dyDescent="0.25">
      <c r="A558" s="28" t="s">
        <v>680</v>
      </c>
      <c r="B558" s="28"/>
      <c r="C558" s="28"/>
      <c r="D558" s="28"/>
      <c r="E558" s="9">
        <f>SUM(E548:E557)</f>
        <v>967.67100000000005</v>
      </c>
      <c r="F558" s="9">
        <f>SUM(F548:F557)</f>
        <v>17229.86</v>
      </c>
      <c r="G558" s="17">
        <f>F558/E558</f>
        <v>17.805493809362893</v>
      </c>
    </row>
    <row r="559" spans="1:7" ht="26.4" x14ac:dyDescent="0.25">
      <c r="A559" s="29" t="s">
        <v>266</v>
      </c>
      <c r="B559" s="8" t="s">
        <v>267</v>
      </c>
      <c r="C559" s="8" t="s">
        <v>242</v>
      </c>
      <c r="D559" s="7" t="s">
        <v>243</v>
      </c>
      <c r="E559" s="9">
        <v>0</v>
      </c>
      <c r="F559" s="9">
        <v>0.46200000000000002</v>
      </c>
      <c r="G559" s="17"/>
    </row>
    <row r="560" spans="1:7" ht="211.2" x14ac:dyDescent="0.25">
      <c r="A560" s="30"/>
      <c r="B560" s="8" t="s">
        <v>267</v>
      </c>
      <c r="C560" s="8" t="s">
        <v>406</v>
      </c>
      <c r="D560" s="10" t="s">
        <v>407</v>
      </c>
      <c r="E560" s="9">
        <v>0</v>
      </c>
      <c r="F560" s="9">
        <v>15</v>
      </c>
      <c r="G560" s="17"/>
    </row>
    <row r="561" spans="1:7" ht="66" x14ac:dyDescent="0.25">
      <c r="A561" s="31"/>
      <c r="B561" s="8" t="s">
        <v>267</v>
      </c>
      <c r="C561" s="8" t="s">
        <v>510</v>
      </c>
      <c r="D561" s="7" t="s">
        <v>511</v>
      </c>
      <c r="E561" s="9">
        <v>0</v>
      </c>
      <c r="F561" s="9">
        <v>1.5960000000000001</v>
      </c>
      <c r="G561" s="17"/>
    </row>
    <row r="562" spans="1:7" x14ac:dyDescent="0.25">
      <c r="A562" s="28" t="s">
        <v>680</v>
      </c>
      <c r="B562" s="28"/>
      <c r="C562" s="28"/>
      <c r="D562" s="28"/>
      <c r="E562" s="9">
        <f>SUM(E559:E561)</f>
        <v>0</v>
      </c>
      <c r="F562" s="9">
        <f>SUM(F559:F561)</f>
        <v>17.058</v>
      </c>
      <c r="G562" s="17"/>
    </row>
    <row r="563" spans="1:7" ht="26.4" x14ac:dyDescent="0.25">
      <c r="A563" s="29" t="s">
        <v>268</v>
      </c>
      <c r="B563" s="8" t="s">
        <v>269</v>
      </c>
      <c r="C563" s="8" t="s">
        <v>242</v>
      </c>
      <c r="D563" s="7" t="s">
        <v>243</v>
      </c>
      <c r="E563" s="9">
        <v>0</v>
      </c>
      <c r="F563" s="9">
        <v>39.777000000000001</v>
      </c>
      <c r="G563" s="17"/>
    </row>
    <row r="564" spans="1:7" ht="79.2" x14ac:dyDescent="0.25">
      <c r="A564" s="30"/>
      <c r="B564" s="8" t="s">
        <v>269</v>
      </c>
      <c r="C564" s="8" t="s">
        <v>478</v>
      </c>
      <c r="D564" s="7" t="s">
        <v>479</v>
      </c>
      <c r="E564" s="9">
        <v>0</v>
      </c>
      <c r="F564" s="9">
        <v>8.4000000000000005E-2</v>
      </c>
      <c r="G564" s="17"/>
    </row>
    <row r="565" spans="1:7" ht="79.2" x14ac:dyDescent="0.25">
      <c r="A565" s="30"/>
      <c r="B565" s="8" t="s">
        <v>269</v>
      </c>
      <c r="C565" s="8" t="s">
        <v>500</v>
      </c>
      <c r="D565" s="10" t="s">
        <v>501</v>
      </c>
      <c r="E565" s="9">
        <v>0</v>
      </c>
      <c r="F565" s="9">
        <v>11.113</v>
      </c>
      <c r="G565" s="17"/>
    </row>
    <row r="566" spans="1:7" ht="26.4" x14ac:dyDescent="0.25">
      <c r="A566" s="31"/>
      <c r="B566" s="8" t="s">
        <v>269</v>
      </c>
      <c r="C566" s="8" t="s">
        <v>559</v>
      </c>
      <c r="D566" s="7" t="s">
        <v>560</v>
      </c>
      <c r="E566" s="9">
        <v>0</v>
      </c>
      <c r="F566" s="9">
        <v>-18.27</v>
      </c>
      <c r="G566" s="17"/>
    </row>
    <row r="567" spans="1:7" x14ac:dyDescent="0.25">
      <c r="A567" s="28" t="s">
        <v>680</v>
      </c>
      <c r="B567" s="28"/>
      <c r="C567" s="28"/>
      <c r="D567" s="28"/>
      <c r="E567" s="9">
        <f>SUM(E563:E566)</f>
        <v>0</v>
      </c>
      <c r="F567" s="9">
        <f>SUM(F563:F566)</f>
        <v>32.704000000000008</v>
      </c>
      <c r="G567" s="17"/>
    </row>
    <row r="568" spans="1:7" ht="79.2" x14ac:dyDescent="0.25">
      <c r="A568" s="29" t="s">
        <v>198</v>
      </c>
      <c r="B568" s="8" t="s">
        <v>199</v>
      </c>
      <c r="C568" s="8" t="s">
        <v>196</v>
      </c>
      <c r="D568" s="7" t="s">
        <v>197</v>
      </c>
      <c r="E568" s="9">
        <v>59175.1</v>
      </c>
      <c r="F568" s="9">
        <v>56353.85</v>
      </c>
      <c r="G568" s="17">
        <f>F568/E568</f>
        <v>0.95232369696037689</v>
      </c>
    </row>
    <row r="569" spans="1:7" ht="26.4" x14ac:dyDescent="0.25">
      <c r="A569" s="30"/>
      <c r="B569" s="8" t="s">
        <v>199</v>
      </c>
      <c r="C569" s="8" t="s">
        <v>242</v>
      </c>
      <c r="D569" s="7" t="s">
        <v>243</v>
      </c>
      <c r="E569" s="9">
        <v>0</v>
      </c>
      <c r="F569" s="9">
        <v>262.99700000000001</v>
      </c>
      <c r="G569" s="17"/>
    </row>
    <row r="570" spans="1:7" ht="79.2" x14ac:dyDescent="0.25">
      <c r="A570" s="30"/>
      <c r="B570" s="8" t="s">
        <v>199</v>
      </c>
      <c r="C570" s="8" t="s">
        <v>478</v>
      </c>
      <c r="D570" s="7" t="s">
        <v>479</v>
      </c>
      <c r="E570" s="9">
        <v>0</v>
      </c>
      <c r="F570" s="9">
        <v>988.26700000000005</v>
      </c>
      <c r="G570" s="17"/>
    </row>
    <row r="571" spans="1:7" ht="66" x14ac:dyDescent="0.25">
      <c r="A571" s="30"/>
      <c r="B571" s="8" t="s">
        <v>199</v>
      </c>
      <c r="C571" s="8" t="s">
        <v>510</v>
      </c>
      <c r="D571" s="7" t="s">
        <v>511</v>
      </c>
      <c r="E571" s="9">
        <v>0</v>
      </c>
      <c r="F571" s="9">
        <v>1245.4459999999999</v>
      </c>
      <c r="G571" s="17"/>
    </row>
    <row r="572" spans="1:7" ht="26.4" x14ac:dyDescent="0.25">
      <c r="A572" s="30"/>
      <c r="B572" s="8" t="s">
        <v>199</v>
      </c>
      <c r="C572" s="8" t="s">
        <v>559</v>
      </c>
      <c r="D572" s="7" t="s">
        <v>560</v>
      </c>
      <c r="E572" s="9">
        <v>0</v>
      </c>
      <c r="F572" s="9">
        <v>4.1000000000000002E-2</v>
      </c>
      <c r="G572" s="17"/>
    </row>
    <row r="573" spans="1:7" ht="118.8" x14ac:dyDescent="0.25">
      <c r="A573" s="30"/>
      <c r="B573" s="8" t="s">
        <v>199</v>
      </c>
      <c r="C573" s="8" t="s">
        <v>569</v>
      </c>
      <c r="D573" s="10" t="s">
        <v>570</v>
      </c>
      <c r="E573" s="9">
        <v>508290.8</v>
      </c>
      <c r="F573" s="9">
        <v>508321.99800000002</v>
      </c>
      <c r="G573" s="17">
        <f>F573/E573</f>
        <v>1.0000613782504031</v>
      </c>
    </row>
    <row r="574" spans="1:7" ht="26.4" x14ac:dyDescent="0.25">
      <c r="A574" s="30"/>
      <c r="B574" s="8" t="s">
        <v>199</v>
      </c>
      <c r="C574" s="8" t="s">
        <v>579</v>
      </c>
      <c r="D574" s="7" t="s">
        <v>580</v>
      </c>
      <c r="E574" s="9">
        <v>0</v>
      </c>
      <c r="F574" s="9">
        <v>172561.86799999999</v>
      </c>
      <c r="G574" s="17"/>
    </row>
    <row r="575" spans="1:7" x14ac:dyDescent="0.25">
      <c r="A575" s="30"/>
      <c r="B575" s="8" t="s">
        <v>199</v>
      </c>
      <c r="C575" s="8" t="s">
        <v>587</v>
      </c>
      <c r="D575" s="7" t="s">
        <v>588</v>
      </c>
      <c r="E575" s="9">
        <v>479956.7</v>
      </c>
      <c r="F575" s="9">
        <v>372911.78700000001</v>
      </c>
      <c r="G575" s="17">
        <f>F575/E575</f>
        <v>0.77696964538676094</v>
      </c>
    </row>
    <row r="576" spans="1:7" ht="92.4" x14ac:dyDescent="0.25">
      <c r="A576" s="30"/>
      <c r="B576" s="8" t="s">
        <v>199</v>
      </c>
      <c r="C576" s="8" t="s">
        <v>599</v>
      </c>
      <c r="D576" s="10" t="s">
        <v>600</v>
      </c>
      <c r="E576" s="9">
        <v>7.5</v>
      </c>
      <c r="F576" s="9">
        <v>7.5</v>
      </c>
      <c r="G576" s="17">
        <f>F576/E576</f>
        <v>1</v>
      </c>
    </row>
    <row r="577" spans="1:7" ht="92.4" x14ac:dyDescent="0.25">
      <c r="A577" s="30"/>
      <c r="B577" s="8" t="s">
        <v>199</v>
      </c>
      <c r="C577" s="8" t="s">
        <v>607</v>
      </c>
      <c r="D577" s="10" t="s">
        <v>608</v>
      </c>
      <c r="E577" s="9">
        <v>5506</v>
      </c>
      <c r="F577" s="9">
        <v>42.8</v>
      </c>
      <c r="G577" s="17">
        <f>F577/E577</f>
        <v>7.7733381765346891E-3</v>
      </c>
    </row>
    <row r="578" spans="1:7" ht="105.6" x14ac:dyDescent="0.25">
      <c r="A578" s="30"/>
      <c r="B578" s="8" t="s">
        <v>199</v>
      </c>
      <c r="C578" s="8" t="s">
        <v>618</v>
      </c>
      <c r="D578" s="10" t="s">
        <v>619</v>
      </c>
      <c r="E578" s="9">
        <v>2734.1</v>
      </c>
      <c r="F578" s="9">
        <v>2734.1</v>
      </c>
      <c r="G578" s="17">
        <f>F578/E578</f>
        <v>1</v>
      </c>
    </row>
    <row r="579" spans="1:7" ht="66" x14ac:dyDescent="0.25">
      <c r="A579" s="30"/>
      <c r="B579" s="8" t="s">
        <v>199</v>
      </c>
      <c r="C579" s="8" t="s">
        <v>624</v>
      </c>
      <c r="D579" s="7" t="s">
        <v>625</v>
      </c>
      <c r="E579" s="9">
        <v>261933.4</v>
      </c>
      <c r="F579" s="9">
        <v>261652.55</v>
      </c>
      <c r="G579" s="17">
        <f>F579/E579</f>
        <v>0.99892778087865086</v>
      </c>
    </row>
    <row r="580" spans="1:7" ht="105.6" x14ac:dyDescent="0.25">
      <c r="A580" s="30"/>
      <c r="B580" s="8" t="s">
        <v>199</v>
      </c>
      <c r="C580" s="8" t="s">
        <v>628</v>
      </c>
      <c r="D580" s="10" t="s">
        <v>629</v>
      </c>
      <c r="E580" s="9">
        <v>0</v>
      </c>
      <c r="F580" s="9">
        <v>9368.0640000000003</v>
      </c>
      <c r="G580" s="17"/>
    </row>
    <row r="581" spans="1:7" ht="66" x14ac:dyDescent="0.25">
      <c r="A581" s="30"/>
      <c r="B581" s="8" t="s">
        <v>199</v>
      </c>
      <c r="C581" s="8" t="s">
        <v>630</v>
      </c>
      <c r="D581" s="7" t="s">
        <v>631</v>
      </c>
      <c r="E581" s="9">
        <v>12451.4</v>
      </c>
      <c r="F581" s="9">
        <v>14043.24</v>
      </c>
      <c r="G581" s="17">
        <f>F581/E581</f>
        <v>1.1278442584769584</v>
      </c>
    </row>
    <row r="582" spans="1:7" ht="79.2" x14ac:dyDescent="0.25">
      <c r="A582" s="30"/>
      <c r="B582" s="8" t="s">
        <v>199</v>
      </c>
      <c r="C582" s="8" t="s">
        <v>632</v>
      </c>
      <c r="D582" s="7" t="s">
        <v>633</v>
      </c>
      <c r="E582" s="9">
        <v>14786</v>
      </c>
      <c r="F582" s="9">
        <v>17083.763999999999</v>
      </c>
      <c r="G582" s="17">
        <f>F582/E582</f>
        <v>1.1554013255782496</v>
      </c>
    </row>
    <row r="583" spans="1:7" x14ac:dyDescent="0.25">
      <c r="A583" s="30"/>
      <c r="B583" s="8" t="s">
        <v>199</v>
      </c>
      <c r="C583" s="8" t="s">
        <v>636</v>
      </c>
      <c r="D583" s="7" t="s">
        <v>637</v>
      </c>
      <c r="E583" s="9">
        <v>2919.8</v>
      </c>
      <c r="F583" s="9">
        <v>7196.9740000000002</v>
      </c>
      <c r="G583" s="17">
        <f>F583/E583</f>
        <v>2.4648859510925405</v>
      </c>
    </row>
    <row r="584" spans="1:7" ht="26.4" x14ac:dyDescent="0.25">
      <c r="A584" s="30"/>
      <c r="B584" s="8" t="s">
        <v>199</v>
      </c>
      <c r="C584" s="8" t="s">
        <v>646</v>
      </c>
      <c r="D584" s="7" t="s">
        <v>647</v>
      </c>
      <c r="E584" s="9">
        <v>390197.1</v>
      </c>
      <c r="F584" s="9">
        <v>607399.97499999998</v>
      </c>
      <c r="G584" s="17">
        <f>F584/E584</f>
        <v>1.5566491268130902</v>
      </c>
    </row>
    <row r="585" spans="1:7" ht="105.6" x14ac:dyDescent="0.25">
      <c r="A585" s="30"/>
      <c r="B585" s="8" t="s">
        <v>199</v>
      </c>
      <c r="C585" s="8" t="s">
        <v>666</v>
      </c>
      <c r="D585" s="10" t="s">
        <v>667</v>
      </c>
      <c r="E585" s="9">
        <v>0</v>
      </c>
      <c r="F585" s="9">
        <v>-3112.848</v>
      </c>
      <c r="G585" s="17"/>
    </row>
    <row r="586" spans="1:7" ht="92.4" x14ac:dyDescent="0.25">
      <c r="A586" s="30"/>
      <c r="B586" s="8" t="s">
        <v>199</v>
      </c>
      <c r="C586" s="8" t="s">
        <v>668</v>
      </c>
      <c r="D586" s="10" t="s">
        <v>669</v>
      </c>
      <c r="E586" s="9">
        <v>0</v>
      </c>
      <c r="F586" s="9">
        <v>-4669.2719999999999</v>
      </c>
      <c r="G586" s="17"/>
    </row>
    <row r="587" spans="1:7" ht="79.2" x14ac:dyDescent="0.25">
      <c r="A587" s="30"/>
      <c r="B587" s="8" t="s">
        <v>199</v>
      </c>
      <c r="C587" s="8" t="s">
        <v>670</v>
      </c>
      <c r="D587" s="10" t="s">
        <v>671</v>
      </c>
      <c r="E587" s="9">
        <v>0</v>
      </c>
      <c r="F587" s="9">
        <v>-7615.71</v>
      </c>
      <c r="G587" s="17"/>
    </row>
    <row r="588" spans="1:7" ht="52.8" x14ac:dyDescent="0.25">
      <c r="A588" s="31"/>
      <c r="B588" s="8" t="s">
        <v>199</v>
      </c>
      <c r="C588" s="8" t="s">
        <v>674</v>
      </c>
      <c r="D588" s="7" t="s">
        <v>675</v>
      </c>
      <c r="E588" s="9">
        <v>0</v>
      </c>
      <c r="F588" s="9">
        <v>-40496.425000000003</v>
      </c>
      <c r="G588" s="17"/>
    </row>
    <row r="589" spans="1:7" x14ac:dyDescent="0.25">
      <c r="A589" s="28" t="s">
        <v>680</v>
      </c>
      <c r="B589" s="28"/>
      <c r="C589" s="28"/>
      <c r="D589" s="28"/>
      <c r="E589" s="9">
        <f>SUM(E568:E588)</f>
        <v>1737957.9</v>
      </c>
      <c r="F589" s="9">
        <f>SUM(F568:F588)</f>
        <v>1976280.9660000002</v>
      </c>
      <c r="G589" s="17">
        <f>F589/E589</f>
        <v>1.1371282158215688</v>
      </c>
    </row>
    <row r="590" spans="1:7" ht="132" x14ac:dyDescent="0.25">
      <c r="A590" s="29" t="s">
        <v>160</v>
      </c>
      <c r="B590" s="8" t="s">
        <v>161</v>
      </c>
      <c r="C590" s="8" t="s">
        <v>162</v>
      </c>
      <c r="D590" s="10" t="s">
        <v>163</v>
      </c>
      <c r="E590" s="9">
        <v>304985.90000000002</v>
      </c>
      <c r="F590" s="9">
        <v>322666.10700000002</v>
      </c>
      <c r="G590" s="17">
        <f>F590/E590</f>
        <v>1.0579705717543006</v>
      </c>
    </row>
    <row r="591" spans="1:7" ht="105.6" x14ac:dyDescent="0.25">
      <c r="A591" s="30"/>
      <c r="B591" s="8" t="s">
        <v>161</v>
      </c>
      <c r="C591" s="8" t="s">
        <v>164</v>
      </c>
      <c r="D591" s="10" t="s">
        <v>165</v>
      </c>
      <c r="E591" s="9">
        <v>82747.199999999997</v>
      </c>
      <c r="F591" s="9">
        <v>130801.614</v>
      </c>
      <c r="G591" s="17">
        <f>F591/E591</f>
        <v>1.5807376442949128</v>
      </c>
    </row>
    <row r="592" spans="1:7" ht="132" x14ac:dyDescent="0.25">
      <c r="A592" s="30"/>
      <c r="B592" s="8" t="s">
        <v>161</v>
      </c>
      <c r="C592" s="8" t="s">
        <v>166</v>
      </c>
      <c r="D592" s="10" t="s">
        <v>167</v>
      </c>
      <c r="E592" s="9">
        <v>60296.9</v>
      </c>
      <c r="F592" s="9">
        <v>85905.081999999995</v>
      </c>
      <c r="G592" s="17">
        <f>F592/E592</f>
        <v>1.4247014688980693</v>
      </c>
    </row>
    <row r="593" spans="1:7" ht="92.4" x14ac:dyDescent="0.25">
      <c r="A593" s="30"/>
      <c r="B593" s="8" t="s">
        <v>161</v>
      </c>
      <c r="C593" s="8" t="s">
        <v>168</v>
      </c>
      <c r="D593" s="10" t="s">
        <v>169</v>
      </c>
      <c r="E593" s="9">
        <v>0</v>
      </c>
      <c r="F593" s="9">
        <v>48623.1</v>
      </c>
      <c r="G593" s="17"/>
    </row>
    <row r="594" spans="1:7" ht="132" x14ac:dyDescent="0.25">
      <c r="A594" s="30"/>
      <c r="B594" s="8" t="s">
        <v>161</v>
      </c>
      <c r="C594" s="8" t="s">
        <v>178</v>
      </c>
      <c r="D594" s="10" t="s">
        <v>179</v>
      </c>
      <c r="E594" s="9">
        <v>1508.6</v>
      </c>
      <c r="F594" s="9">
        <v>5455.3429999999998</v>
      </c>
      <c r="G594" s="17">
        <f>F594/E594</f>
        <v>3.6161626673737239</v>
      </c>
    </row>
    <row r="595" spans="1:7" ht="118.8" x14ac:dyDescent="0.25">
      <c r="A595" s="30"/>
      <c r="B595" s="8" t="s">
        <v>161</v>
      </c>
      <c r="C595" s="8" t="s">
        <v>182</v>
      </c>
      <c r="D595" s="10" t="s">
        <v>183</v>
      </c>
      <c r="E595" s="9">
        <v>338.2</v>
      </c>
      <c r="F595" s="9">
        <v>1203.3599999999999</v>
      </c>
      <c r="G595" s="17">
        <f>F595/E595</f>
        <v>3.5581312832643404</v>
      </c>
    </row>
    <row r="596" spans="1:7" ht="26.4" x14ac:dyDescent="0.25">
      <c r="A596" s="30"/>
      <c r="B596" s="8" t="s">
        <v>161</v>
      </c>
      <c r="C596" s="8" t="s">
        <v>242</v>
      </c>
      <c r="D596" s="7" t="s">
        <v>243</v>
      </c>
      <c r="E596" s="9">
        <v>0</v>
      </c>
      <c r="F596" s="9">
        <v>76.989999999999995</v>
      </c>
      <c r="G596" s="17"/>
    </row>
    <row r="597" spans="1:7" ht="52.8" x14ac:dyDescent="0.25">
      <c r="A597" s="30"/>
      <c r="B597" s="8" t="s">
        <v>161</v>
      </c>
      <c r="C597" s="8" t="s">
        <v>280</v>
      </c>
      <c r="D597" s="7" t="s">
        <v>281</v>
      </c>
      <c r="E597" s="9">
        <v>65825.2</v>
      </c>
      <c r="F597" s="9">
        <v>70403.009000000005</v>
      </c>
      <c r="G597" s="17">
        <f>F597/E597</f>
        <v>1.0695449311206044</v>
      </c>
    </row>
    <row r="598" spans="1:7" ht="52.8" x14ac:dyDescent="0.25">
      <c r="A598" s="30"/>
      <c r="B598" s="8" t="s">
        <v>161</v>
      </c>
      <c r="C598" s="8" t="s">
        <v>282</v>
      </c>
      <c r="D598" s="7" t="s">
        <v>283</v>
      </c>
      <c r="E598" s="9">
        <v>161665.29999999999</v>
      </c>
      <c r="F598" s="9">
        <v>161665.353</v>
      </c>
      <c r="G598" s="17">
        <f>F598/E598</f>
        <v>1.0000003278378231</v>
      </c>
    </row>
    <row r="599" spans="1:7" ht="79.2" x14ac:dyDescent="0.25">
      <c r="A599" s="30"/>
      <c r="B599" s="8" t="s">
        <v>161</v>
      </c>
      <c r="C599" s="8" t="s">
        <v>284</v>
      </c>
      <c r="D599" s="10" t="s">
        <v>285</v>
      </c>
      <c r="E599" s="9">
        <v>35860</v>
      </c>
      <c r="F599" s="9">
        <v>70362.585000000006</v>
      </c>
      <c r="G599" s="17">
        <f>F599/E599</f>
        <v>1.9621468209704407</v>
      </c>
    </row>
    <row r="600" spans="1:7" ht="79.2" x14ac:dyDescent="0.25">
      <c r="A600" s="30"/>
      <c r="B600" s="8" t="s">
        <v>161</v>
      </c>
      <c r="C600" s="8" t="s">
        <v>478</v>
      </c>
      <c r="D600" s="7" t="s">
        <v>479</v>
      </c>
      <c r="E600" s="9">
        <v>0</v>
      </c>
      <c r="F600" s="9">
        <v>111.79600000000001</v>
      </c>
      <c r="G600" s="17"/>
    </row>
    <row r="601" spans="1:7" ht="171.6" x14ac:dyDescent="0.25">
      <c r="A601" s="30"/>
      <c r="B601" s="8" t="s">
        <v>161</v>
      </c>
      <c r="C601" s="8" t="s">
        <v>482</v>
      </c>
      <c r="D601" s="10" t="s">
        <v>483</v>
      </c>
      <c r="E601" s="9">
        <v>19114.599999999999</v>
      </c>
      <c r="F601" s="9">
        <v>15964.608</v>
      </c>
      <c r="G601" s="17">
        <f>F601/E601</f>
        <v>0.83520492189216622</v>
      </c>
    </row>
    <row r="602" spans="1:7" ht="158.4" x14ac:dyDescent="0.25">
      <c r="A602" s="30"/>
      <c r="B602" s="8" t="s">
        <v>161</v>
      </c>
      <c r="C602" s="8" t="s">
        <v>484</v>
      </c>
      <c r="D602" s="10" t="s">
        <v>485</v>
      </c>
      <c r="E602" s="9">
        <v>0</v>
      </c>
      <c r="F602" s="9">
        <v>7.4909999999999997</v>
      </c>
      <c r="G602" s="17"/>
    </row>
    <row r="603" spans="1:7" ht="171.6" x14ac:dyDescent="0.25">
      <c r="A603" s="30"/>
      <c r="B603" s="8" t="s">
        <v>161</v>
      </c>
      <c r="C603" s="8" t="s">
        <v>486</v>
      </c>
      <c r="D603" s="10" t="s">
        <v>487</v>
      </c>
      <c r="E603" s="9">
        <v>131.5</v>
      </c>
      <c r="F603" s="9">
        <v>792.13</v>
      </c>
      <c r="G603" s="17">
        <f>F603/E603</f>
        <v>6.0238022813688215</v>
      </c>
    </row>
    <row r="604" spans="1:7" ht="184.8" x14ac:dyDescent="0.25">
      <c r="A604" s="30"/>
      <c r="B604" s="8" t="s">
        <v>161</v>
      </c>
      <c r="C604" s="8" t="s">
        <v>490</v>
      </c>
      <c r="D604" s="10" t="s">
        <v>491</v>
      </c>
      <c r="E604" s="9">
        <v>0</v>
      </c>
      <c r="F604" s="9">
        <v>108.274</v>
      </c>
      <c r="G604" s="17"/>
    </row>
    <row r="605" spans="1:7" ht="158.4" x14ac:dyDescent="0.25">
      <c r="A605" s="30"/>
      <c r="B605" s="8" t="s">
        <v>161</v>
      </c>
      <c r="C605" s="8" t="s">
        <v>492</v>
      </c>
      <c r="D605" s="10" t="s">
        <v>493</v>
      </c>
      <c r="E605" s="9">
        <v>0</v>
      </c>
      <c r="F605" s="9">
        <v>1.736</v>
      </c>
      <c r="G605" s="17"/>
    </row>
    <row r="606" spans="1:7" ht="171.6" x14ac:dyDescent="0.25">
      <c r="A606" s="30"/>
      <c r="B606" s="8" t="s">
        <v>161</v>
      </c>
      <c r="C606" s="8" t="s">
        <v>546</v>
      </c>
      <c r="D606" s="10" t="s">
        <v>686</v>
      </c>
      <c r="E606" s="9">
        <v>0</v>
      </c>
      <c r="F606" s="9">
        <v>254.97</v>
      </c>
      <c r="G606" s="17"/>
    </row>
    <row r="607" spans="1:7" ht="171.6" x14ac:dyDescent="0.25">
      <c r="A607" s="30"/>
      <c r="B607" s="8" t="s">
        <v>161</v>
      </c>
      <c r="C607" s="8" t="s">
        <v>547</v>
      </c>
      <c r="D607" s="10" t="s">
        <v>689</v>
      </c>
      <c r="E607" s="9">
        <v>0</v>
      </c>
      <c r="F607" s="9">
        <v>0.18099999999999999</v>
      </c>
      <c r="G607" s="17"/>
    </row>
    <row r="608" spans="1:7" ht="184.8" x14ac:dyDescent="0.25">
      <c r="A608" s="30"/>
      <c r="B608" s="8" t="s">
        <v>161</v>
      </c>
      <c r="C608" s="8" t="s">
        <v>548</v>
      </c>
      <c r="D608" s="10" t="s">
        <v>687</v>
      </c>
      <c r="E608" s="9">
        <v>0</v>
      </c>
      <c r="F608" s="9">
        <v>8.0000000000000002E-3</v>
      </c>
      <c r="G608" s="17"/>
    </row>
    <row r="609" spans="1:7" ht="158.4" x14ac:dyDescent="0.25">
      <c r="A609" s="30"/>
      <c r="B609" s="8" t="s">
        <v>161</v>
      </c>
      <c r="C609" s="8" t="s">
        <v>549</v>
      </c>
      <c r="D609" s="10" t="s">
        <v>550</v>
      </c>
      <c r="E609" s="9">
        <v>0</v>
      </c>
      <c r="F609" s="9">
        <v>0.221</v>
      </c>
      <c r="G609" s="17"/>
    </row>
    <row r="610" spans="1:7" ht="26.4" x14ac:dyDescent="0.25">
      <c r="A610" s="30"/>
      <c r="B610" s="8" t="s">
        <v>161</v>
      </c>
      <c r="C610" s="8" t="s">
        <v>559</v>
      </c>
      <c r="D610" s="7" t="s">
        <v>560</v>
      </c>
      <c r="E610" s="9">
        <v>0</v>
      </c>
      <c r="F610" s="9">
        <v>407.61799999999999</v>
      </c>
      <c r="G610" s="17"/>
    </row>
    <row r="611" spans="1:7" ht="26.4" x14ac:dyDescent="0.25">
      <c r="A611" s="30"/>
      <c r="B611" s="8" t="s">
        <v>161</v>
      </c>
      <c r="C611" s="8" t="s">
        <v>561</v>
      </c>
      <c r="D611" s="7" t="s">
        <v>562</v>
      </c>
      <c r="E611" s="9">
        <v>0</v>
      </c>
      <c r="F611" s="9">
        <v>4995.0450000000001</v>
      </c>
      <c r="G611" s="17"/>
    </row>
    <row r="612" spans="1:7" ht="39.6" x14ac:dyDescent="0.25">
      <c r="A612" s="31"/>
      <c r="B612" s="8" t="s">
        <v>161</v>
      </c>
      <c r="C612" s="8" t="s">
        <v>567</v>
      </c>
      <c r="D612" s="7" t="s">
        <v>568</v>
      </c>
      <c r="E612" s="9">
        <v>212800</v>
      </c>
      <c r="F612" s="9">
        <v>212800</v>
      </c>
      <c r="G612" s="17">
        <f>F612/E612</f>
        <v>1</v>
      </c>
    </row>
    <row r="613" spans="1:7" x14ac:dyDescent="0.25">
      <c r="A613" s="28" t="s">
        <v>680</v>
      </c>
      <c r="B613" s="28"/>
      <c r="C613" s="28"/>
      <c r="D613" s="28"/>
      <c r="E613" s="9">
        <f>SUM(E590:E612)</f>
        <v>945273.4</v>
      </c>
      <c r="F613" s="9">
        <f>SUM(F590:F612)</f>
        <v>1132606.621</v>
      </c>
      <c r="G613" s="17">
        <f>F613/E613</f>
        <v>1.1981788771375561</v>
      </c>
    </row>
    <row r="614" spans="1:7" ht="145.19999999999999" x14ac:dyDescent="0.25">
      <c r="A614" s="7" t="s">
        <v>544</v>
      </c>
      <c r="B614" s="8" t="s">
        <v>545</v>
      </c>
      <c r="C614" s="8" t="s">
        <v>514</v>
      </c>
      <c r="D614" s="10" t="s">
        <v>515</v>
      </c>
      <c r="E614" s="9">
        <v>0</v>
      </c>
      <c r="F614" s="9">
        <v>100.688</v>
      </c>
      <c r="G614" s="17"/>
    </row>
    <row r="615" spans="1:7" x14ac:dyDescent="0.25">
      <c r="A615" s="28" t="s">
        <v>680</v>
      </c>
      <c r="B615" s="28"/>
      <c r="C615" s="28"/>
      <c r="D615" s="28"/>
      <c r="E615" s="9">
        <f>SUM(E614)</f>
        <v>0</v>
      </c>
      <c r="F615" s="9">
        <f>SUM(F614)</f>
        <v>100.688</v>
      </c>
      <c r="G615" s="17"/>
    </row>
    <row r="616" spans="1:7" x14ac:dyDescent="0.25">
      <c r="A616" s="28" t="s">
        <v>681</v>
      </c>
      <c r="B616" s="28"/>
      <c r="C616" s="28"/>
      <c r="D616" s="28"/>
      <c r="E616" s="9">
        <f>E19+E21+E24+E30+E32+E34+E36+E38+E40+E42+E44+E64+E66+E129+E131+E136+E138+E140+E142+E144+E148+E153+E156+E159+E162+E166+E168+E177+E179+E182+E186+E208+E284+E292+E300+E305+E321+E332+E354+E367+E381+E392+E403+E413+E424+E437+E446+E461+E472+E493+E507+E514+E521+E530+E539+E547+E558+E562+E567+E589+E613+E615</f>
        <v>36327886.871000007</v>
      </c>
      <c r="F616" s="9">
        <f>F19+F21+F24+F30+F32+F34+F36+F38+F40+F42+F44+F64+F66+F129+F131+F136+F138+F140+F142+F144+F148+F153+F156+F159+F162+F166+F168+F177+F179+F182+F186+F208+F284+F292+F300+F305+F321+F332+F354+F367+F381+F392+F403+F413+F424+F437+F446+F461+F472+F493+F507+F514+F521+F530+F539+F547+F558+F562+F567+F589+F613+F615</f>
        <v>37021223.912</v>
      </c>
      <c r="G616" s="17">
        <f>F616/E616</f>
        <v>1.0190855318246841</v>
      </c>
    </row>
    <row r="618" spans="1:7" x14ac:dyDescent="0.25">
      <c r="F618" s="12"/>
    </row>
    <row r="619" spans="1:7" x14ac:dyDescent="0.25">
      <c r="F619" s="13"/>
    </row>
  </sheetData>
  <autoFilter ref="A9:G616">
    <sortState ref="A21:G558">
      <sortCondition ref="B12"/>
    </sortState>
  </autoFilter>
  <mergeCells count="112">
    <mergeCell ref="A301:A304"/>
    <mergeCell ref="A306:A320"/>
    <mergeCell ref="A322:A331"/>
    <mergeCell ref="A333:A353"/>
    <mergeCell ref="A355:A366"/>
    <mergeCell ref="A559:A561"/>
    <mergeCell ref="A563:A566"/>
    <mergeCell ref="A462:A471"/>
    <mergeCell ref="A473:A492"/>
    <mergeCell ref="A494:A506"/>
    <mergeCell ref="A508:A513"/>
    <mergeCell ref="A515:A520"/>
    <mergeCell ref="A522:A529"/>
    <mergeCell ref="A382:A391"/>
    <mergeCell ref="A403:D403"/>
    <mergeCell ref="A393:A402"/>
    <mergeCell ref="A404:A412"/>
    <mergeCell ref="A414:A423"/>
    <mergeCell ref="A425:A436"/>
    <mergeCell ref="A392:D392"/>
    <mergeCell ref="A413:D413"/>
    <mergeCell ref="A424:D424"/>
    <mergeCell ref="A437:D437"/>
    <mergeCell ref="A446:D446"/>
    <mergeCell ref="A157:A158"/>
    <mergeCell ref="A160:A161"/>
    <mergeCell ref="A163:A165"/>
    <mergeCell ref="A169:A176"/>
    <mergeCell ref="A180:A181"/>
    <mergeCell ref="A183:A185"/>
    <mergeCell ref="A615:D615"/>
    <mergeCell ref="A616:D616"/>
    <mergeCell ref="A613:D613"/>
    <mergeCell ref="A562:D562"/>
    <mergeCell ref="A567:D567"/>
    <mergeCell ref="A589:D589"/>
    <mergeCell ref="A568:A588"/>
    <mergeCell ref="A321:D321"/>
    <mergeCell ref="A332:D332"/>
    <mergeCell ref="A354:D354"/>
    <mergeCell ref="A367:D367"/>
    <mergeCell ref="A381:D381"/>
    <mergeCell ref="A182:D182"/>
    <mergeCell ref="A186:D186"/>
    <mergeCell ref="A208:D208"/>
    <mergeCell ref="A284:D284"/>
    <mergeCell ref="A292:D292"/>
    <mergeCell ref="A590:A612"/>
    <mergeCell ref="A461:D461"/>
    <mergeCell ref="A438:A445"/>
    <mergeCell ref="A447:A460"/>
    <mergeCell ref="A305:D305"/>
    <mergeCell ref="A368:A380"/>
    <mergeCell ref="A539:D539"/>
    <mergeCell ref="A547:D547"/>
    <mergeCell ref="A558:D558"/>
    <mergeCell ref="A472:D472"/>
    <mergeCell ref="A493:D493"/>
    <mergeCell ref="A507:D507"/>
    <mergeCell ref="A514:D514"/>
    <mergeCell ref="A521:D521"/>
    <mergeCell ref="A530:D530"/>
    <mergeCell ref="A531:A538"/>
    <mergeCell ref="A540:A546"/>
    <mergeCell ref="A548:A557"/>
    <mergeCell ref="A300:D300"/>
    <mergeCell ref="A187:A207"/>
    <mergeCell ref="A209:A283"/>
    <mergeCell ref="A285:A291"/>
    <mergeCell ref="A293:A299"/>
    <mergeCell ref="A159:D159"/>
    <mergeCell ref="A162:D162"/>
    <mergeCell ref="A166:D166"/>
    <mergeCell ref="A168:D168"/>
    <mergeCell ref="A177:D177"/>
    <mergeCell ref="A179:D179"/>
    <mergeCell ref="A144:D144"/>
    <mergeCell ref="A148:D148"/>
    <mergeCell ref="A153:D153"/>
    <mergeCell ref="A156:D156"/>
    <mergeCell ref="A149:A152"/>
    <mergeCell ref="A154:A155"/>
    <mergeCell ref="A66:D66"/>
    <mergeCell ref="A129:D129"/>
    <mergeCell ref="A131:D131"/>
    <mergeCell ref="A136:D136"/>
    <mergeCell ref="A138:D138"/>
    <mergeCell ref="A67:A128"/>
    <mergeCell ref="A132:A135"/>
    <mergeCell ref="A145:A147"/>
    <mergeCell ref="A64:D64"/>
    <mergeCell ref="A19:D19"/>
    <mergeCell ref="A21:D21"/>
    <mergeCell ref="A24:D24"/>
    <mergeCell ref="A30:D30"/>
    <mergeCell ref="A32:D32"/>
    <mergeCell ref="A34:D34"/>
    <mergeCell ref="A140:D140"/>
    <mergeCell ref="A142:D142"/>
    <mergeCell ref="A22:A23"/>
    <mergeCell ref="A25:A29"/>
    <mergeCell ref="A45:A63"/>
    <mergeCell ref="F1:G1"/>
    <mergeCell ref="A5:G5"/>
    <mergeCell ref="A6:G6"/>
    <mergeCell ref="A36:D36"/>
    <mergeCell ref="A38:D38"/>
    <mergeCell ref="A40:D40"/>
    <mergeCell ref="A42:D42"/>
    <mergeCell ref="A44:D44"/>
    <mergeCell ref="A10:A18"/>
    <mergeCell ref="A7:G7"/>
  </mergeCells>
  <pageMargins left="0.55118110236220474" right="0.11811023622047245" top="0.31496062992125984" bottom="0.31496062992125984" header="0.51181102362204722" footer="0.17"/>
  <pageSetup paperSize="9" scale="66" fitToHeight="57" orientation="portrait" cellComments="asDisplayed"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Прил.1</vt:lpstr>
      <vt:lpstr>Прил.1!APPT</vt:lpstr>
      <vt:lpstr>Прил.1!FIO</vt:lpstr>
      <vt:lpstr>Прил.1!SIGN</vt:lpstr>
      <vt:lpstr>Прил.1!Заголовки_для_печати</vt:lpstr>
      <vt:lpstr>Прил.1!Область_печати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Пискунова Алена Алексеевна</dc:creator>
  <dc:description>POI HSSF rep:2.51.0.168</dc:description>
  <cp:lastModifiedBy>Хибовская Ольга Николаевна</cp:lastModifiedBy>
  <cp:lastPrinted>2021-03-15T06:35:42Z</cp:lastPrinted>
  <dcterms:created xsi:type="dcterms:W3CDTF">2021-03-11T05:28:02Z</dcterms:created>
  <dcterms:modified xsi:type="dcterms:W3CDTF">2021-03-17T12:49:51Z</dcterms:modified>
</cp:coreProperties>
</file>