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132"/>
  </bookViews>
  <sheets>
    <sheet name="прил 1" sheetId="7" r:id="rId1"/>
  </sheets>
  <calcPr calcId="145621"/>
</workbook>
</file>

<file path=xl/calcChain.xml><?xml version="1.0" encoding="utf-8"?>
<calcChain xmlns="http://schemas.openxmlformats.org/spreadsheetml/2006/main">
  <c r="C52" i="7" l="1"/>
  <c r="D49" i="7" l="1"/>
  <c r="C49" i="7"/>
  <c r="E49" i="7"/>
  <c r="E51" i="7"/>
  <c r="D51" i="7"/>
  <c r="C51" i="7"/>
  <c r="E31" i="7" l="1"/>
  <c r="D31" i="7"/>
  <c r="C31" i="7"/>
  <c r="E43" i="7" l="1"/>
  <c r="D43" i="7"/>
  <c r="C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8" i="7"/>
  <c r="C36" i="7" s="1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<sst xmlns="http://schemas.openxmlformats.org/spreadsheetml/2006/main" count="90" uniqueCount="87">
  <si>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</si>
  <si>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</si>
  <si>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</si>
  <si>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</si>
  <si>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</si>
  <si>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</si>
  <si>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</si>
  <si>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</si>
  <si>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</si>
  <si>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</si>
  <si>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</si>
  <si>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</si>
  <si>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</si>
  <si>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</si>
  <si>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</si>
  <si>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</si>
  <si>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</si>
  <si>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</si>
  <si>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</si>
  <si>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</si>
  <si>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</si>
  <si>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</si>
  <si>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</si>
  <si>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</si>
  <si>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</si>
  <si>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</si>
  <si>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</si>
  <si>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</si>
  <si>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</si>
  <si>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</si>
  <si>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</si>
  <si>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</si>
  <si>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</si>
  <si>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</si>
  <si>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</si>
  <si>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</si>
  <si>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</si>
  <si>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</si>
  <si>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</si>
  <si>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</si>
  <si>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</si>
  <si>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</si>
  <si>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</si>
  <si>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</si>
  <si>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</si>
  <si>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</si>
  <si>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</si>
  <si>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</si>
  <si>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</si>
  <si>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</si>
  <si>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</si>
  <si>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</si>
  <si>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</si>
  <si>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</si>
  <si>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</si>
  <si>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</si>
  <si>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</si>
  <si>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</si>
  <si>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</si>
  <si>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</si>
  <si>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</si>
  <si>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</si>
  <si>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</si>
  <si>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</si>
  <si>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</si>
  <si>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</si>
  <si>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</si>
  <si>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</si>
  <si>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</si>
  <si>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</si>
  <si>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</si>
  <si>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</si>
  <si>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</si>
  <si>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</si>
  <si>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</si>
  <si>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</si>
  <si>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</si>
  <si>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</si>
  <si>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</si>
  <si>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</si>
  <si>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</si>
  <si>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</si>
  <si>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</si>
  <si>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</si>
  <si>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</si>
  <si>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</si>
  <si>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25.05.2021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</si>
</sst>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E4" sqref="E4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23.5546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82</v>
      </c>
    </row>
    <row r="2" spans="1:5" ht="18" x14ac:dyDescent="0.35">
      <c r="E2" s="12" t="s">
        <v>1</v>
      </c>
    </row>
    <row r="3" spans="1:5" ht="18" x14ac:dyDescent="0.3">
      <c r="E3" s="13" t="s">
        <v>2</v>
      </c>
    </row>
    <row r="4" spans="1:5" ht="18" x14ac:dyDescent="0.35">
      <c r="E4" s="18" t="s">
        <v>86</v>
      </c>
    </row>
    <row r="6" spans="1:5" ht="18" x14ac:dyDescent="0.35">
      <c r="E6" s="12" t="s">
        <v>82</v>
      </c>
    </row>
    <row r="7" spans="1:5" ht="18" x14ac:dyDescent="0.35">
      <c r="E7" s="12" t="s">
        <v>1</v>
      </c>
    </row>
    <row r="8" spans="1:5" ht="18" x14ac:dyDescent="0.3">
      <c r="E8" s="13" t="s">
        <v>2</v>
      </c>
    </row>
    <row r="9" spans="1:5" ht="18" customHeight="1" x14ac:dyDescent="0.35">
      <c r="D9" s="19" t="s">
        <v>83</v>
      </c>
      <c r="E9" s="19"/>
    </row>
    <row r="10" spans="1:5" ht="18" x14ac:dyDescent="0.35">
      <c r="C10" s="1"/>
    </row>
    <row r="11" spans="1:5" ht="18.75" customHeight="1" x14ac:dyDescent="0.3">
      <c r="A11" s="20" t="s">
        <v>4</v>
      </c>
      <c r="B11" s="20"/>
      <c r="C11" s="20"/>
      <c r="D11" s="20"/>
      <c r="E11" s="20"/>
    </row>
    <row r="12" spans="1:5" ht="18.75" customHeight="1" x14ac:dyDescent="0.3">
      <c r="A12" s="20" t="s">
        <v>5</v>
      </c>
      <c r="B12" s="20"/>
      <c r="C12" s="20"/>
      <c r="D12" s="20"/>
      <c r="E12" s="20"/>
    </row>
    <row r="13" spans="1:5" ht="18.75" customHeight="1" x14ac:dyDescent="0.3">
      <c r="A13" s="20" t="s">
        <v>79</v>
      </c>
      <c r="B13" s="20"/>
      <c r="C13" s="20"/>
      <c r="D13" s="20"/>
      <c r="E13" s="20"/>
    </row>
    <row r="14" spans="1:5" x14ac:dyDescent="0.3">
      <c r="A14" s="17"/>
      <c r="B14" s="17"/>
      <c r="C14" s="17"/>
    </row>
    <row r="15" spans="1:5" ht="18" x14ac:dyDescent="0.35">
      <c r="A15" s="3"/>
      <c r="B15" s="3"/>
      <c r="E15" s="4" t="s">
        <v>3</v>
      </c>
    </row>
    <row r="16" spans="1:5" ht="54" x14ac:dyDescent="0.3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" x14ac:dyDescent="0.35">
      <c r="A17" s="7" t="s">
        <v>8</v>
      </c>
      <c r="B17" s="8" t="s">
        <v>9</v>
      </c>
      <c r="C17" s="9">
        <f>C18+C20+C22+C25+C29+C30+C35+C36+C43+C44+C39</f>
        <v>21611809.239999998</v>
      </c>
      <c r="D17" s="9">
        <f>D18+D20+D22+D25+D29+D30+D35+D36+D43+D44+D39</f>
        <v>22590057.103999998</v>
      </c>
      <c r="E17" s="9">
        <f>E18+E20+E22+E25+E29+E30+E35+E36+E43+E44+E39</f>
        <v>23081441.604000002</v>
      </c>
    </row>
    <row r="18" spans="1:5" ht="18" x14ac:dyDescent="0.35">
      <c r="A18" s="7" t="s">
        <v>10</v>
      </c>
      <c r="B18" s="8" t="s">
        <v>11</v>
      </c>
      <c r="C18" s="9">
        <f>C19</f>
        <v>10031993.5</v>
      </c>
      <c r="D18" s="9">
        <f>D19</f>
        <v>10594895.1</v>
      </c>
      <c r="E18" s="9">
        <f>E19</f>
        <v>11149014.300000001</v>
      </c>
    </row>
    <row r="19" spans="1:5" ht="18" x14ac:dyDescent="0.35">
      <c r="A19" s="7" t="s">
        <v>12</v>
      </c>
      <c r="B19" s="8" t="s">
        <v>13</v>
      </c>
      <c r="C19" s="10">
        <v>10031993.5</v>
      </c>
      <c r="D19" s="10">
        <v>10594895.1</v>
      </c>
      <c r="E19" s="10">
        <v>11149014.300000001</v>
      </c>
    </row>
    <row r="20" spans="1:5" ht="36" x14ac:dyDescent="0.35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6" x14ac:dyDescent="0.35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" x14ac:dyDescent="0.35">
      <c r="A22" s="7" t="s">
        <v>18</v>
      </c>
      <c r="B22" s="8" t="s">
        <v>19</v>
      </c>
      <c r="C22" s="9">
        <f>SUM(C23:C24)</f>
        <v>259508.7</v>
      </c>
      <c r="D22" s="9">
        <f>SUM(D23:D24)</f>
        <v>259554.1</v>
      </c>
      <c r="E22" s="9">
        <f>SUM(E23:E24)</f>
        <v>259602.5</v>
      </c>
    </row>
    <row r="23" spans="1:5" ht="18" x14ac:dyDescent="0.35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6" x14ac:dyDescent="0.35">
      <c r="A24" s="7" t="s">
        <v>22</v>
      </c>
      <c r="B24" s="8" t="s">
        <v>0</v>
      </c>
      <c r="C24" s="10">
        <v>258373.6</v>
      </c>
      <c r="D24" s="10">
        <v>258373.6</v>
      </c>
      <c r="E24" s="10">
        <v>258373.6</v>
      </c>
    </row>
    <row r="25" spans="1:5" ht="18" x14ac:dyDescent="0.35">
      <c r="A25" s="7" t="s">
        <v>23</v>
      </c>
      <c r="B25" s="8" t="s">
        <v>24</v>
      </c>
      <c r="C25" s="9">
        <f>C26+C27+C28</f>
        <v>5192162.0999999996</v>
      </c>
      <c r="D25" s="9">
        <f>D26+D27+D28</f>
        <v>5309022.6999999993</v>
      </c>
      <c r="E25" s="9">
        <f>E26+E27+E28</f>
        <v>5415473.0999999996</v>
      </c>
    </row>
    <row r="26" spans="1:5" ht="18" x14ac:dyDescent="0.35">
      <c r="A26" s="7" t="s">
        <v>25</v>
      </c>
      <c r="B26" s="8" t="s">
        <v>26</v>
      </c>
      <c r="C26" s="10">
        <v>974291.4</v>
      </c>
      <c r="D26" s="10">
        <v>1038584.7</v>
      </c>
      <c r="E26" s="10">
        <v>1095745</v>
      </c>
    </row>
    <row r="27" spans="1:5" ht="18" x14ac:dyDescent="0.35">
      <c r="A27" s="7" t="s">
        <v>27</v>
      </c>
      <c r="B27" s="8" t="s">
        <v>28</v>
      </c>
      <c r="C27" s="10">
        <v>1523444.5999999999</v>
      </c>
      <c r="D27" s="10">
        <v>1591654.5999999999</v>
      </c>
      <c r="E27" s="10">
        <v>1634556.3</v>
      </c>
    </row>
    <row r="28" spans="1:5" ht="18" x14ac:dyDescent="0.35">
      <c r="A28" s="7" t="s">
        <v>29</v>
      </c>
      <c r="B28" s="8" t="s">
        <v>30</v>
      </c>
      <c r="C28" s="10">
        <v>2694426.1</v>
      </c>
      <c r="D28" s="10">
        <v>2678783.4</v>
      </c>
      <c r="E28" s="10">
        <v>2685171.8</v>
      </c>
    </row>
    <row r="29" spans="1:5" ht="18" x14ac:dyDescent="0.35">
      <c r="A29" s="7" t="s">
        <v>31</v>
      </c>
      <c r="B29" s="8" t="s">
        <v>32</v>
      </c>
      <c r="C29" s="10">
        <v>212873.9</v>
      </c>
      <c r="D29" s="10">
        <v>212873.4</v>
      </c>
      <c r="E29" s="10">
        <v>212945.4</v>
      </c>
    </row>
    <row r="30" spans="1:5" ht="35.25" customHeight="1" x14ac:dyDescent="0.35">
      <c r="A30" s="7" t="s">
        <v>33</v>
      </c>
      <c r="B30" s="8" t="s">
        <v>34</v>
      </c>
      <c r="C30" s="9">
        <f>C31+C32+C33+C34</f>
        <v>858844.23</v>
      </c>
      <c r="D30" s="9">
        <f t="shared" ref="D30:E30" si="0">D31+D32+D33+D34</f>
        <v>800050.88</v>
      </c>
      <c r="E30" s="9">
        <f t="shared" si="0"/>
        <v>715126.28</v>
      </c>
    </row>
    <row r="31" spans="1:5" ht="90" x14ac:dyDescent="0.35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4" x14ac:dyDescent="0.35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18" x14ac:dyDescent="0.35">
      <c r="A33" s="7" t="s">
        <v>39</v>
      </c>
      <c r="B33" s="8" t="s">
        <v>40</v>
      </c>
      <c r="C33" s="10">
        <v>10717.5</v>
      </c>
      <c r="D33" s="10">
        <v>9429.5</v>
      </c>
      <c r="E33" s="10">
        <v>8680</v>
      </c>
    </row>
    <row r="34" spans="1:5" ht="90" x14ac:dyDescent="0.35">
      <c r="A34" s="7" t="s">
        <v>41</v>
      </c>
      <c r="B34" s="11" t="s">
        <v>42</v>
      </c>
      <c r="C34" s="10">
        <v>57919.1</v>
      </c>
      <c r="D34" s="10">
        <v>56583.1</v>
      </c>
      <c r="E34" s="10">
        <v>55278.8</v>
      </c>
    </row>
    <row r="35" spans="1:5" ht="18" x14ac:dyDescent="0.35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5">
      <c r="A36" s="7" t="s">
        <v>45</v>
      </c>
      <c r="B36" s="8" t="s">
        <v>81</v>
      </c>
      <c r="C36" s="9">
        <f>C37+C38</f>
        <v>4502415.0999999996</v>
      </c>
      <c r="D36" s="9">
        <f>D37+D38</f>
        <v>4664303</v>
      </c>
      <c r="E36" s="9">
        <f>E37+E38</f>
        <v>4823352.9000000004</v>
      </c>
    </row>
    <row r="37" spans="1:5" ht="18" x14ac:dyDescent="0.35">
      <c r="A37" s="7" t="s">
        <v>46</v>
      </c>
      <c r="B37" s="8" t="s">
        <v>47</v>
      </c>
      <c r="C37" s="10">
        <v>8095.4</v>
      </c>
      <c r="D37" s="10">
        <v>8095.4</v>
      </c>
      <c r="E37" s="10">
        <v>8095.4</v>
      </c>
    </row>
    <row r="38" spans="1:5" ht="18" x14ac:dyDescent="0.35">
      <c r="A38" s="7" t="s">
        <v>48</v>
      </c>
      <c r="B38" s="8" t="s">
        <v>49</v>
      </c>
      <c r="C38" s="10">
        <f>4551181.1-56861.4</f>
        <v>4494319.6999999993</v>
      </c>
      <c r="D38" s="10">
        <f>4720691.3-64483.7</f>
        <v>4656207.5999999996</v>
      </c>
      <c r="E38" s="10">
        <f>4890201.4-74943.9</f>
        <v>4815257.5</v>
      </c>
    </row>
    <row r="39" spans="1:5" ht="36" x14ac:dyDescent="0.35">
      <c r="A39" s="7" t="s">
        <v>50</v>
      </c>
      <c r="B39" s="8" t="s">
        <v>51</v>
      </c>
      <c r="C39" s="9">
        <f>C40+C41+C42</f>
        <v>202291.00000000003</v>
      </c>
      <c r="D39" s="9">
        <f>D40+D41+D42</f>
        <v>440142.29999999993</v>
      </c>
      <c r="E39" s="9">
        <f>E40+E41+E42</f>
        <v>203688.4</v>
      </c>
    </row>
    <row r="40" spans="1:5" ht="90" x14ac:dyDescent="0.35">
      <c r="A40" s="7" t="s">
        <v>52</v>
      </c>
      <c r="B40" s="11" t="s">
        <v>53</v>
      </c>
      <c r="C40" s="10">
        <v>58676.800000000003</v>
      </c>
      <c r="D40" s="10">
        <v>296528.09999999998</v>
      </c>
      <c r="E40" s="10">
        <v>60074.2</v>
      </c>
    </row>
    <row r="41" spans="1:5" ht="36" x14ac:dyDescent="0.35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2" x14ac:dyDescent="0.35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" x14ac:dyDescent="0.35">
      <c r="A43" s="7" t="s">
        <v>58</v>
      </c>
      <c r="B43" s="8" t="s">
        <v>59</v>
      </c>
      <c r="C43" s="10">
        <f>111586.3+8960.81</f>
        <v>120547.11</v>
      </c>
      <c r="D43" s="10">
        <f>108310.9+15232.724</f>
        <v>123543.624</v>
      </c>
      <c r="E43" s="10">
        <f>105763+15232.724</f>
        <v>120995.724</v>
      </c>
    </row>
    <row r="44" spans="1:5" ht="18" x14ac:dyDescent="0.35">
      <c r="A44" s="7" t="s">
        <v>60</v>
      </c>
      <c r="B44" s="8" t="s">
        <v>61</v>
      </c>
      <c r="C44" s="9">
        <f>C45</f>
        <v>170124.79999999999</v>
      </c>
      <c r="D44" s="9">
        <f>D45</f>
        <v>121685.2</v>
      </c>
      <c r="E44" s="9">
        <f>E45</f>
        <v>116812.1</v>
      </c>
    </row>
    <row r="45" spans="1:5" ht="18" x14ac:dyDescent="0.35">
      <c r="A45" s="7" t="s">
        <v>62</v>
      </c>
      <c r="B45" s="8" t="s">
        <v>63</v>
      </c>
      <c r="C45" s="10">
        <v>170124.79999999999</v>
      </c>
      <c r="D45" s="10">
        <v>121685.2</v>
      </c>
      <c r="E45" s="10">
        <v>116812.1</v>
      </c>
    </row>
    <row r="46" spans="1:5" ht="18" x14ac:dyDescent="0.35">
      <c r="A46" s="7" t="s">
        <v>64</v>
      </c>
      <c r="B46" s="8" t="s">
        <v>65</v>
      </c>
      <c r="C46" s="9">
        <f>C47+C52</f>
        <v>24006443.952999998</v>
      </c>
      <c r="D46" s="9">
        <f t="shared" ref="D46:E46" si="1">D47+D52</f>
        <v>20813883.572999999</v>
      </c>
      <c r="E46" s="9">
        <f t="shared" si="1"/>
        <v>18142343.085000001</v>
      </c>
    </row>
    <row r="47" spans="1:5" ht="36" x14ac:dyDescent="0.35">
      <c r="A47" s="7" t="s">
        <v>66</v>
      </c>
      <c r="B47" s="8" t="s">
        <v>67</v>
      </c>
      <c r="C47" s="9">
        <f>C48+C49+C50+C51</f>
        <v>23979729.616999999</v>
      </c>
      <c r="D47" s="9">
        <f t="shared" ref="D47:E47" si="2">D48+D49+D50+D51</f>
        <v>20813883.572999999</v>
      </c>
      <c r="E47" s="9">
        <f t="shared" si="2"/>
        <v>18142343.085000001</v>
      </c>
    </row>
    <row r="48" spans="1:5" ht="18" x14ac:dyDescent="0.35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6" x14ac:dyDescent="0.35">
      <c r="A49" s="7" t="s">
        <v>74</v>
      </c>
      <c r="B49" s="8" t="s">
        <v>69</v>
      </c>
      <c r="C49" s="10">
        <f>6836616.8-56959.5+4208.975-26082.3+171457.6+163071.395</f>
        <v>7092312.9699999988</v>
      </c>
      <c r="D49" s="10">
        <f>6767103.5-12344.7-2850-27321.6-604918.906+647513.523</f>
        <v>6767181.8169999998</v>
      </c>
      <c r="E49" s="10">
        <f>4107130.4-15194.7-731753.062-7336.184</f>
        <v>3352846.4539999999</v>
      </c>
    </row>
    <row r="50" spans="1:5" ht="18" x14ac:dyDescent="0.35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" x14ac:dyDescent="0.35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5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" x14ac:dyDescent="0.35">
      <c r="A53" s="21" t="s">
        <v>72</v>
      </c>
      <c r="B53" s="21"/>
      <c r="C53" s="9">
        <f>C17+C46</f>
        <v>45618253.192999996</v>
      </c>
      <c r="D53" s="9">
        <f>D17+D46</f>
        <v>43403940.677000001</v>
      </c>
      <c r="E53" s="9">
        <f>E17+E46</f>
        <v>41223784.689000003</v>
      </c>
    </row>
    <row r="55" spans="1:5" x14ac:dyDescent="0.3">
      <c r="C55" s="15"/>
    </row>
    <row r="56" spans="1:5" x14ac:dyDescent="0.3">
      <c r="C56" s="16"/>
      <c r="D56" s="16"/>
      <c r="E56" s="16"/>
    </row>
    <row r="57" spans="1:5" x14ac:dyDescent="0.3">
      <c r="C57" s="16"/>
      <c r="D57" s="16"/>
      <c r="E57" s="16"/>
    </row>
    <row r="58" spans="1:5" x14ac:dyDescent="0.3">
      <c r="C58" s="16"/>
      <c r="D58" s="16"/>
      <c r="E58" s="16"/>
    </row>
    <row r="59" spans="1:5" x14ac:dyDescent="0.3">
      <c r="C59" s="16"/>
      <c r="D59" s="16"/>
      <c r="E59" s="16"/>
    </row>
    <row r="60" spans="1:5" x14ac:dyDescent="0.3">
      <c r="C60" s="16"/>
      <c r="D60" s="16"/>
      <c r="E60" s="16"/>
    </row>
    <row r="61" spans="1:5" x14ac:dyDescent="0.3">
      <c r="C61" s="16"/>
      <c r="D61" s="16"/>
      <c r="E61" s="16"/>
    </row>
    <row r="62" spans="1:5" x14ac:dyDescent="0.3">
      <c r="C62" s="16"/>
      <c r="D62" s="16"/>
      <c r="E62" s="16"/>
    </row>
  </sheetData>
  <sheetProtection password="CF5C" sheet="1" objects="1" scenarios="1"/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2021-05-25T06:14:21Z</cp:lastPrinted>
  <dcterms:created xsi:type="dcterms:W3CDTF">2018-10-16T12:27:33Z</dcterms:created>
  <dcterms:modified xsi:type="dcterms:W3CDTF">2021-05-25T06:14:29Z</dcterms:modified>
</cp:coreProperties>
</file>