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59.28.7\post$\!_МЕСЯЦ_!\Отчет в ПГД и КСП за 2021 год\Проект решения с приложениями (221)\"/>
    </mc:Choice>
  </mc:AlternateContent>
  <bookViews>
    <workbookView xWindow="0" yWindow="0" windowWidth="28800" windowHeight="11835"/>
  </bookViews>
  <sheets>
    <sheet name="Приложение  4" sheetId="1" r:id="rId1"/>
  </sheets>
  <definedNames>
    <definedName name="_xlnm._FilterDatabase" localSheetId="0" hidden="1">'Приложение  4'!$A$9:$E$63</definedName>
    <definedName name="_xlnm.Print_Titles" localSheetId="0">'Приложение  4'!$8:$9</definedName>
    <definedName name="_xlnm.Print_Area" localSheetId="0">'Приложение  4'!$A$1:$E$63</definedName>
  </definedNames>
  <calcPr calcId="152511"/>
</workbook>
</file>

<file path=xl/calcChain.xml><?xml version="1.0" encoding="utf-8"?>
<calcChain xmlns="http://schemas.openxmlformats.org/spreadsheetml/2006/main">
  <c r="C61" i="1" l="1"/>
  <c r="D35" i="1"/>
  <c r="C35" i="1"/>
  <c r="E37" i="1"/>
  <c r="D30" i="1" l="1"/>
  <c r="C30" i="1"/>
  <c r="E24" i="1"/>
  <c r="D23" i="1"/>
  <c r="C23" i="1"/>
  <c r="D19" i="1"/>
  <c r="C19" i="1"/>
  <c r="E21" i="1"/>
  <c r="E62" i="1" l="1"/>
  <c r="D61" i="1"/>
  <c r="D49" i="1"/>
  <c r="C49" i="1"/>
  <c r="E25" i="1"/>
  <c r="E14" i="1"/>
  <c r="E61" i="1" l="1"/>
  <c r="D10" i="1" l="1"/>
  <c r="C10" i="1"/>
  <c r="E17" i="1" l="1"/>
  <c r="C56" i="1" l="1"/>
  <c r="C51" i="1"/>
  <c r="C46" i="1"/>
  <c r="C39" i="1"/>
  <c r="E59" i="1"/>
  <c r="D56" i="1"/>
  <c r="E50" i="1"/>
  <c r="E42" i="1"/>
  <c r="E43" i="1"/>
  <c r="D39" i="1"/>
  <c r="C63" i="1" l="1"/>
  <c r="E49" i="1"/>
  <c r="E11" i="1" l="1"/>
  <c r="E12" i="1"/>
  <c r="E13" i="1"/>
  <c r="E15" i="1"/>
  <c r="E16" i="1"/>
  <c r="E18" i="1"/>
  <c r="E20" i="1"/>
  <c r="E22" i="1"/>
  <c r="E26" i="1"/>
  <c r="E27" i="1"/>
  <c r="E28" i="1"/>
  <c r="E29" i="1"/>
  <c r="E31" i="1"/>
  <c r="E32" i="1"/>
  <c r="E33" i="1"/>
  <c r="E34" i="1"/>
  <c r="E36" i="1"/>
  <c r="E38" i="1"/>
  <c r="E40" i="1"/>
  <c r="E41" i="1"/>
  <c r="E44" i="1"/>
  <c r="E45" i="1"/>
  <c r="E47" i="1"/>
  <c r="E48" i="1"/>
  <c r="E52" i="1"/>
  <c r="E53" i="1"/>
  <c r="E54" i="1"/>
  <c r="E55" i="1"/>
  <c r="E57" i="1"/>
  <c r="E58" i="1"/>
  <c r="E60" i="1"/>
  <c r="D51" i="1"/>
  <c r="D46" i="1"/>
  <c r="D63" i="1" l="1"/>
  <c r="E35" i="1"/>
  <c r="E46" i="1"/>
  <c r="E19" i="1"/>
  <c r="E30" i="1"/>
  <c r="E39" i="1"/>
  <c r="E56" i="1"/>
  <c r="E10" i="1"/>
  <c r="E23" i="1"/>
  <c r="E51" i="1"/>
  <c r="E63" i="1" l="1"/>
</calcChain>
</file>

<file path=xl/sharedStrings.xml><?xml version="1.0" encoding="utf-8"?>
<sst xmlns="http://schemas.openxmlformats.org/spreadsheetml/2006/main" count="122" uniqueCount="122">
  <si>
    <t/>
  </si>
  <si>
    <t>0102</t>
  </si>
  <si>
    <t>Функционирование высшего должностного лица субъекта Российской Федерации и муниципального образования</t>
  </si>
  <si>
    <t>0103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</si>
  <si>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</si>
  <si>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</si>
  <si>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</si>
  <si>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</si>
  <si>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</si>
  <si>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0107</t>
  </si>
  <si>
    <t>Обеспечение проведения выборов и референдумов</t>
  </si>
  <si>
    <t>0111</t>
  </si>
  <si>
    <t>Резервные фонды</t>
  </si>
  <si>
    <t>0113</t>
  </si>
  <si>
    <t>Другие общегосударственные вопросы</t>
  </si>
  <si>
    <t>0309</t>
  </si>
  <si>
    <t>0314</t>
  </si>
  <si>
    <t>Другие вопросы в области национальной безопасности и правоохранительной деятельности</t>
  </si>
  <si>
    <t>0407</t>
  </si>
  <si>
    <t>Лесное хозяйство</t>
  </si>
  <si>
    <t>0408</t>
  </si>
  <si>
    <t>Транспорт</t>
  </si>
  <si>
    <t>0409</t>
  </si>
  <si>
    <t>Дорожное хозяйство (дорожные фонды)</t>
  </si>
  <si>
    <t>0412</t>
  </si>
  <si>
    <t>Другие вопросы в области национальной экономики</t>
  </si>
  <si>
    <t>0501</t>
  </si>
  <si>
    <t>Жилищное хозяйство</t>
  </si>
  <si>
    <t>0502</t>
  </si>
  <si>
    <t>Коммунальное хозяйство</t>
  </si>
  <si>
    <t>0503</t>
  </si>
  <si>
    <t>Благоустройство</t>
  </si>
  <si>
    <t>0505</t>
  </si>
  <si>
    <t>Другие вопросы в области жилищно-коммунального хозяйства</t>
  </si>
  <si>
    <t>0603</t>
  </si>
  <si>
    <t>Охрана объектов растительного и животного мира и среды их обитания</t>
  </si>
  <si>
    <t>0605</t>
  </si>
  <si>
    <t>Другие вопросы в области охраны окружающей среды</t>
  </si>
  <si>
    <t>0701</t>
  </si>
  <si>
    <t>Дошкольное образование</t>
  </si>
  <si>
    <t>0702</t>
  </si>
  <si>
    <t>Общее образование</t>
  </si>
  <si>
    <t>0707</t>
  </si>
  <si>
    <t>0709</t>
  </si>
  <si>
    <t>Другие вопросы в области образования</t>
  </si>
  <si>
    <t>0801</t>
  </si>
  <si>
    <t>Культура</t>
  </si>
  <si>
    <t>0804</t>
  </si>
  <si>
    <t>Другие вопросы в области культуры, кинематографии</t>
  </si>
  <si>
    <t>1001</t>
  </si>
  <si>
    <t>Пенсионное обеспечение</t>
  </si>
  <si>
    <t>1003</t>
  </si>
  <si>
    <t>Социальное обеспечение населения</t>
  </si>
  <si>
    <t>1004</t>
  </si>
  <si>
    <t>Охрана семьи и детства</t>
  </si>
  <si>
    <t>1006</t>
  </si>
  <si>
    <t>Другие вопросы в области социальной политики</t>
  </si>
  <si>
    <t>1101</t>
  </si>
  <si>
    <t>Физическая культура</t>
  </si>
  <si>
    <t>1102</t>
  </si>
  <si>
    <t>Массовый спорт</t>
  </si>
  <si>
    <t>1105</t>
  </si>
  <si>
    <t>Другие вопросы в области физической культуры и спорта</t>
  </si>
  <si>
    <t>Итого</t>
  </si>
  <si>
    <t>Раздел, подраздел</t>
  </si>
  <si>
    <t>Наименование</t>
  </si>
  <si>
    <t>1</t>
  </si>
  <si>
    <t>2</t>
  </si>
  <si>
    <t>3</t>
  </si>
  <si>
    <t>4</t>
  </si>
  <si>
    <t>5</t>
  </si>
  <si>
    <t>Уточненный план</t>
  </si>
  <si>
    <t>Исполнено</t>
  </si>
  <si>
    <t>% исполнения</t>
  </si>
  <si>
    <t>тыс. руб.</t>
  </si>
  <si>
    <t>к решению Пермской городской Думы</t>
  </si>
  <si>
    <t>0100</t>
  </si>
  <si>
    <t>Общегосударственные вопросы</t>
  </si>
  <si>
    <t>0300</t>
  </si>
  <si>
    <t>Национальная безопасность и правоохранительная деятельность</t>
  </si>
  <si>
    <t>0400</t>
  </si>
  <si>
    <t>Национальная экономика</t>
  </si>
  <si>
    <t>0500</t>
  </si>
  <si>
    <t>Жилищно-коммунальное хозяйство</t>
  </si>
  <si>
    <t>0600</t>
  </si>
  <si>
    <t>Охрана окружающей среды</t>
  </si>
  <si>
    <t>0700</t>
  </si>
  <si>
    <t>Образование</t>
  </si>
  <si>
    <t>0800</t>
  </si>
  <si>
    <t>1000</t>
  </si>
  <si>
    <t>Социальная политика</t>
  </si>
  <si>
    <t>1100</t>
  </si>
  <si>
    <t>Физическая культура и спорт</t>
  </si>
  <si>
    <t>Культура, кинематография</t>
  </si>
  <si>
    <t>0703</t>
  </si>
  <si>
    <t>0705</t>
  </si>
  <si>
    <t>Дополнительное образование детей</t>
  </si>
  <si>
    <t>Профессиональная подготовка, переподготовка и повышение квалификации</t>
  </si>
  <si>
    <t>0907</t>
  </si>
  <si>
    <t>Здравоохранение</t>
  </si>
  <si>
    <t>Санитарно-эпидемиологическое благополучие</t>
  </si>
  <si>
    <t>1103</t>
  </si>
  <si>
    <t>Спорт высших достижений</t>
  </si>
  <si>
    <t>0900</t>
  </si>
  <si>
    <t>Молодежная политика</t>
  </si>
  <si>
    <t>0105</t>
  </si>
  <si>
    <t>Судебная система</t>
  </si>
  <si>
    <t>0406</t>
  </si>
  <si>
    <t>Водное хозяйство</t>
  </si>
  <si>
    <t>1300</t>
  </si>
  <si>
    <t>Обслуживание государственного (муниципального) долга</t>
  </si>
  <si>
    <t>1301</t>
  </si>
  <si>
    <t>Обслуживание государственного (муниципального) внутреннего долга</t>
  </si>
  <si>
    <t>0310</t>
  </si>
  <si>
    <t>0405</t>
  </si>
  <si>
    <t>Сельское хозяйство и рыболовство</t>
  </si>
  <si>
    <t>Приложение 4</t>
  </si>
  <si>
    <t>Гражданская оборона</t>
  </si>
  <si>
    <t>Защита населения и территории от чрезвычайных ситуаций природного и техногенного характера, пожарная безопасность</t>
  </si>
  <si>
    <t>0604</t>
  </si>
  <si>
    <t>Прикладные научные исследования в области охраны окружающей среды</t>
  </si>
  <si>
    <t>Отчет об исполнении расходов бюджета города Перми по разделам, подразделам классификации расходов бюджетов                                за 2021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</si>
</sst>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#,##0.0"/>
  </numFmts>
  <fonts count="5" x14ac:knownFonts="1">
    <font>
      <sz val="11"/>
      <color indexed="8"/>
      <name val="Calibri"/>
      <family val="2"/>
      <scheme val="minor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none"/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left" vertical="center" wrapText="1"/>
    </xf>
    <xf numFmtId="49" fontId="2" fillId="2" borderId="2" xfId="0" applyNumberFormat="1" applyFont="1" applyFill="1" applyBorder="1" applyAlignment="1">
      <alignment horizontal="center"/>
    </xf>
    <xf numFmtId="49" fontId="2" fillId="2" borderId="2" xfId="0" applyNumberFormat="1" applyFont="1" applyFill="1" applyBorder="1" applyAlignment="1">
      <alignment horizontal="left"/>
    </xf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left" vertical="center" wrapText="1"/>
    </xf>
    <xf numFmtId="0" fontId="2" fillId="0" borderId="0" xfId="0" applyFont="1"/>
    <xf numFmtId="164" fontId="2" fillId="2" borderId="2" xfId="0" applyNumberFormat="1" applyFont="1" applyFill="1" applyBorder="1" applyAlignment="1">
      <alignment horizontal="center" wrapText="1"/>
    </xf>
    <xf numFmtId="164" fontId="1" fillId="2" borderId="2" xfId="0" applyNumberFormat="1" applyFont="1" applyFill="1" applyBorder="1" applyAlignment="1">
      <alignment horizontal="center" wrapText="1"/>
    </xf>
    <xf numFmtId="164" fontId="2" fillId="2" borderId="2" xfId="0" applyNumberFormat="1" applyFont="1" applyFill="1" applyBorder="1" applyAlignment="1">
      <alignment horizontal="center"/>
    </xf>
    <xf numFmtId="165" fontId="2" fillId="2" borderId="2" xfId="0" applyNumberFormat="1" applyFont="1" applyFill="1" applyBorder="1" applyAlignment="1">
      <alignment horizontal="center" wrapText="1"/>
    </xf>
    <xf numFmtId="165" fontId="1" fillId="2" borderId="2" xfId="0" applyNumberFormat="1" applyFont="1" applyFill="1" applyBorder="1" applyAlignment="1">
      <alignment horizontal="center" wrapText="1"/>
    </xf>
    <xf numFmtId="0" fontId="1" fillId="0" borderId="0" xfId="0" applyFont="1"/>
    <xf numFmtId="49" fontId="2" fillId="2" borderId="2" xfId="0" applyNumberFormat="1" applyFont="1" applyFill="1" applyBorder="1" applyAlignment="1">
      <alignment horizontal="left" vertical="center" wrapText="1"/>
    </xf>
    <xf numFmtId="0" fontId="1" fillId="0" borderId="0" xfId="0" applyFont="1"/>
    <xf numFmtId="0" fontId="1" fillId="0" borderId="0" xfId="0" applyFont="1"/>
    <xf numFmtId="49" fontId="1" fillId="0" borderId="2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left" vertical="center" wrapText="1"/>
    </xf>
    <xf numFmtId="164" fontId="1" fillId="0" borderId="2" xfId="0" applyNumberFormat="1" applyFont="1" applyFill="1" applyBorder="1" applyAlignment="1">
      <alignment horizontal="center" wrapText="1"/>
    </xf>
    <xf numFmtId="165" fontId="1" fillId="0" borderId="2" xfId="0" applyNumberFormat="1" applyFont="1" applyFill="1" applyBorder="1" applyAlignment="1">
      <alignment horizontal="center" wrapText="1"/>
    </xf>
    <xf numFmtId="0" fontId="1" fillId="0" borderId="0" xfId="0" applyFont="1" applyFill="1"/>
    <xf numFmtId="0" fontId="1" fillId="0" borderId="0" xfId="0" applyFont="1"/>
    <xf numFmtId="49" fontId="3" fillId="0" borderId="2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left" vertical="center" wrapText="1"/>
    </xf>
    <xf numFmtId="0" fontId="1" fillId="0" borderId="0" xfId="0" applyFont="1"/>
    <xf numFmtId="164" fontId="2" fillId="0" borderId="2" xfId="0" applyNumberFormat="1" applyFont="1" applyFill="1" applyBorder="1" applyAlignment="1">
      <alignment horizontal="center" wrapText="1"/>
    </xf>
    <xf numFmtId="49" fontId="1" fillId="2" borderId="1" xfId="0" applyNumberFormat="1" applyFont="1" applyFill="1" applyBorder="1" applyAlignment="1">
      <alignment horizontal="left" vertical="center" wrapText="1"/>
    </xf>
    <xf numFmtId="0" fontId="1" fillId="0" borderId="0" xfId="0" applyFont="1"/>
    <xf numFmtId="0" fontId="2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left"/>
    </xf>
    <xf numFmtId="0" fontId="3" fillId="2" borderId="1" xfId="0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E63"/>
  <sheetViews>
    <sheetView showGridLines="0" tabSelected="1" view="pageBreakPreview" zoomScaleNormal="100" zoomScaleSheetLayoutView="100" workbookViewId="0">
      <selection activeCell="A5" sqref="A5:E5"/>
    </sheetView>
  </sheetViews>
  <sheetFormatPr defaultColWidth="8.85546875" defaultRowHeight="12.75" customHeight="1" x14ac:dyDescent="0.2"/>
  <cols>
    <col min="1" max="1" width="8.85546875" style="1" customWidth="1"/>
    <col min="2" max="2" width="56.7109375" style="1" customWidth="1"/>
    <col min="3" max="3" width="15.42578125" style="1" customWidth="1"/>
    <col min="4" max="4" width="17" style="1" customWidth="1"/>
    <col min="5" max="5" width="11.28515625" style="1" customWidth="1"/>
    <col min="6" max="8" width="9.140625" style="1" customWidth="1"/>
    <col min="9" max="16384" width="8.85546875" style="1"/>
  </cols>
  <sheetData>
    <row r="1" spans="1:5" ht="12.75" customHeight="1" x14ac:dyDescent="0.2">
      <c r="C1" s="35" t="s">
        <v>116</v>
      </c>
      <c r="D1" s="35"/>
      <c r="E1" s="35"/>
    </row>
    <row r="2" spans="1:5" ht="12.75" customHeight="1" x14ac:dyDescent="0.2">
      <c r="C2" s="34" t="s">
        <v>75</v>
      </c>
      <c r="D2" s="34"/>
      <c r="E2" s="34"/>
    </row>
    <row r="3" spans="1:5" ht="12.75" customHeight="1" x14ac:dyDescent="0.2">
      <c r="C3" s="7"/>
      <c r="D3" s="8"/>
      <c r="E3" s="8"/>
    </row>
    <row r="4" spans="1:5" ht="12.75" customHeight="1" x14ac:dyDescent="0.2">
      <c r="C4" s="7"/>
      <c r="D4" s="8"/>
      <c r="E4" s="8"/>
    </row>
    <row r="5" spans="1:5" ht="24.75" customHeight="1" x14ac:dyDescent="0.2">
      <c r="A5" s="33" t="s">
        <v>121</v>
      </c>
      <c r="B5" s="33"/>
      <c r="C5" s="33"/>
      <c r="D5" s="33"/>
      <c r="E5" s="33"/>
    </row>
    <row r="7" spans="1:5" x14ac:dyDescent="0.2">
      <c r="A7" s="31" t="s">
        <v>0</v>
      </c>
      <c r="B7" s="32"/>
      <c r="C7" s="32"/>
      <c r="E7" s="6" t="s">
        <v>74</v>
      </c>
    </row>
    <row r="8" spans="1:5" ht="48" customHeight="1" x14ac:dyDescent="0.2">
      <c r="A8" s="2" t="s">
        <v>64</v>
      </c>
      <c r="B8" s="2" t="s">
        <v>65</v>
      </c>
      <c r="C8" s="2" t="s">
        <v>71</v>
      </c>
      <c r="D8" s="2" t="s">
        <v>72</v>
      </c>
      <c r="E8" s="2" t="s">
        <v>73</v>
      </c>
    </row>
    <row r="9" spans="1:5" ht="15" customHeight="1" x14ac:dyDescent="0.2">
      <c r="A9" s="2" t="s">
        <v>66</v>
      </c>
      <c r="B9" s="2" t="s">
        <v>67</v>
      </c>
      <c r="C9" s="2" t="s">
        <v>68</v>
      </c>
      <c r="D9" s="2" t="s">
        <v>69</v>
      </c>
      <c r="E9" s="2" t="s">
        <v>70</v>
      </c>
    </row>
    <row r="10" spans="1:5" s="11" customFormat="1" ht="15" customHeight="1" x14ac:dyDescent="0.2">
      <c r="A10" s="9" t="s">
        <v>76</v>
      </c>
      <c r="B10" s="10" t="s">
        <v>77</v>
      </c>
      <c r="C10" s="12">
        <f>C11+C12+C13+C15+C16+C17+C18+C14</f>
        <v>2720493.1403100002</v>
      </c>
      <c r="D10" s="12">
        <f>D11+D12+D13+D15+D16+D17+D18+D14</f>
        <v>2458717.0747600002</v>
      </c>
      <c r="E10" s="15">
        <f>D10/C10*100</f>
        <v>90.377624494941003</v>
      </c>
    </row>
    <row r="11" spans="1:5" ht="25.5" x14ac:dyDescent="0.2">
      <c r="A11" s="2" t="s">
        <v>1</v>
      </c>
      <c r="B11" s="3" t="s">
        <v>2</v>
      </c>
      <c r="C11" s="13">
        <v>5029.6000000000004</v>
      </c>
      <c r="D11" s="13">
        <v>5029.6000000000004</v>
      </c>
      <c r="E11" s="16">
        <f t="shared" ref="E11:E62" si="0">D11/C11*100</f>
        <v>100</v>
      </c>
    </row>
    <row r="12" spans="1:5" ht="38.25" x14ac:dyDescent="0.2">
      <c r="A12" s="2" t="s">
        <v>3</v>
      </c>
      <c r="B12" s="3" t="s">
        <v>4</v>
      </c>
      <c r="C12" s="13">
        <v>158291.35999999999</v>
      </c>
      <c r="D12" s="13">
        <v>152582.55183000001</v>
      </c>
      <c r="E12" s="16">
        <f t="shared" si="0"/>
        <v>96.39348087602508</v>
      </c>
    </row>
    <row r="13" spans="1:5" ht="38.25" x14ac:dyDescent="0.2">
      <c r="A13" s="2" t="s">
        <v>5</v>
      </c>
      <c r="B13" s="3" t="s">
        <v>6</v>
      </c>
      <c r="C13" s="13">
        <v>667611.38399999996</v>
      </c>
      <c r="D13" s="13">
        <v>667269.11714999995</v>
      </c>
      <c r="E13" s="16">
        <f t="shared" si="0"/>
        <v>99.948732622270569</v>
      </c>
    </row>
    <row r="14" spans="1:5" s="19" customFormat="1" x14ac:dyDescent="0.2">
      <c r="A14" s="2" t="s">
        <v>105</v>
      </c>
      <c r="B14" s="3" t="s">
        <v>106</v>
      </c>
      <c r="C14" s="13">
        <v>450.7</v>
      </c>
      <c r="D14" s="13">
        <v>203.82352</v>
      </c>
      <c r="E14" s="16">
        <f t="shared" si="0"/>
        <v>45.223767472820057</v>
      </c>
    </row>
    <row r="15" spans="1:5" ht="25.5" x14ac:dyDescent="0.2">
      <c r="A15" s="2" t="s">
        <v>7</v>
      </c>
      <c r="B15" s="3" t="s">
        <v>8</v>
      </c>
      <c r="C15" s="13">
        <v>166973.1</v>
      </c>
      <c r="D15" s="13">
        <v>166970.59388999999</v>
      </c>
      <c r="E15" s="16">
        <f t="shared" si="0"/>
        <v>99.998499093566565</v>
      </c>
    </row>
    <row r="16" spans="1:5" x14ac:dyDescent="0.2">
      <c r="A16" s="2" t="s">
        <v>9</v>
      </c>
      <c r="B16" s="3" t="s">
        <v>10</v>
      </c>
      <c r="C16" s="13">
        <v>75032.3</v>
      </c>
      <c r="D16" s="13">
        <v>75032.107210000002</v>
      </c>
      <c r="E16" s="16">
        <f t="shared" si="0"/>
        <v>99.999743057323315</v>
      </c>
    </row>
    <row r="17" spans="1:5" x14ac:dyDescent="0.2">
      <c r="A17" s="2" t="s">
        <v>11</v>
      </c>
      <c r="B17" s="3" t="s">
        <v>12</v>
      </c>
      <c r="C17" s="13">
        <v>13909.11642</v>
      </c>
      <c r="D17" s="13">
        <v>0</v>
      </c>
      <c r="E17" s="16">
        <f t="shared" si="0"/>
        <v>0</v>
      </c>
    </row>
    <row r="18" spans="1:5" x14ac:dyDescent="0.2">
      <c r="A18" s="2" t="s">
        <v>13</v>
      </c>
      <c r="B18" s="3" t="s">
        <v>14</v>
      </c>
      <c r="C18" s="13">
        <v>1633195.5798899999</v>
      </c>
      <c r="D18" s="13">
        <v>1391629.28116</v>
      </c>
      <c r="E18" s="16">
        <f t="shared" si="0"/>
        <v>85.208979150784245</v>
      </c>
    </row>
    <row r="19" spans="1:5" s="11" customFormat="1" x14ac:dyDescent="0.2">
      <c r="A19" s="9" t="s">
        <v>78</v>
      </c>
      <c r="B19" s="10" t="s">
        <v>79</v>
      </c>
      <c r="C19" s="12">
        <f>C20+C22+C21</f>
        <v>426187.03334000002</v>
      </c>
      <c r="D19" s="12">
        <f>D20+D22+D21</f>
        <v>415431.85500000004</v>
      </c>
      <c r="E19" s="15">
        <f t="shared" si="0"/>
        <v>97.476418215797793</v>
      </c>
    </row>
    <row r="20" spans="1:5" x14ac:dyDescent="0.2">
      <c r="A20" s="2" t="s">
        <v>15</v>
      </c>
      <c r="B20" s="3" t="s">
        <v>117</v>
      </c>
      <c r="C20" s="13">
        <v>234454.82029</v>
      </c>
      <c r="D20" s="13">
        <v>225366.60200000001</v>
      </c>
      <c r="E20" s="16">
        <f t="shared" si="0"/>
        <v>96.123680341159684</v>
      </c>
    </row>
    <row r="21" spans="1:5" s="26" customFormat="1" ht="25.5" x14ac:dyDescent="0.2">
      <c r="A21" s="2" t="s">
        <v>113</v>
      </c>
      <c r="B21" s="3" t="s">
        <v>118</v>
      </c>
      <c r="C21" s="13">
        <v>125644.69597</v>
      </c>
      <c r="D21" s="13">
        <v>125580.88400000001</v>
      </c>
      <c r="E21" s="16">
        <f t="shared" si="0"/>
        <v>99.949212364670586</v>
      </c>
    </row>
    <row r="22" spans="1:5" ht="25.5" x14ac:dyDescent="0.2">
      <c r="A22" s="2" t="s">
        <v>16</v>
      </c>
      <c r="B22" s="3" t="s">
        <v>17</v>
      </c>
      <c r="C22" s="13">
        <v>66087.517080000005</v>
      </c>
      <c r="D22" s="13">
        <v>64484.368999999999</v>
      </c>
      <c r="E22" s="16">
        <f t="shared" si="0"/>
        <v>97.574204402233221</v>
      </c>
    </row>
    <row r="23" spans="1:5" s="11" customFormat="1" x14ac:dyDescent="0.2">
      <c r="A23" s="9" t="s">
        <v>80</v>
      </c>
      <c r="B23" s="10" t="s">
        <v>81</v>
      </c>
      <c r="C23" s="12">
        <f>C26+C27+C28+C29+C25+C24</f>
        <v>17351594.894000001</v>
      </c>
      <c r="D23" s="30">
        <f>D26+D27+D28+D29+D25+D24</f>
        <v>13088185.303860001</v>
      </c>
      <c r="E23" s="15">
        <f t="shared" si="0"/>
        <v>75.429292718133695</v>
      </c>
    </row>
    <row r="24" spans="1:5" s="11" customFormat="1" x14ac:dyDescent="0.2">
      <c r="A24" s="27" t="s">
        <v>114</v>
      </c>
      <c r="B24" s="28" t="s">
        <v>115</v>
      </c>
      <c r="C24" s="13">
        <v>51656.267999999996</v>
      </c>
      <c r="D24" s="13">
        <v>51440.65395</v>
      </c>
      <c r="E24" s="16">
        <f t="shared" si="0"/>
        <v>99.582598475755162</v>
      </c>
    </row>
    <row r="25" spans="1:5" s="20" customFormat="1" x14ac:dyDescent="0.2">
      <c r="A25" s="27" t="s">
        <v>107</v>
      </c>
      <c r="B25" s="28" t="s">
        <v>108</v>
      </c>
      <c r="C25" s="13">
        <v>6000</v>
      </c>
      <c r="D25" s="13">
        <v>6000</v>
      </c>
      <c r="E25" s="16">
        <f t="shared" si="0"/>
        <v>100</v>
      </c>
    </row>
    <row r="26" spans="1:5" x14ac:dyDescent="0.2">
      <c r="A26" s="2" t="s">
        <v>18</v>
      </c>
      <c r="B26" s="3" t="s">
        <v>19</v>
      </c>
      <c r="C26" s="13">
        <v>84702.566000000006</v>
      </c>
      <c r="D26" s="13">
        <v>84035.626420000001</v>
      </c>
      <c r="E26" s="16">
        <f t="shared" si="0"/>
        <v>99.212609946196906</v>
      </c>
    </row>
    <row r="27" spans="1:5" x14ac:dyDescent="0.2">
      <c r="A27" s="2" t="s">
        <v>20</v>
      </c>
      <c r="B27" s="3" t="s">
        <v>21</v>
      </c>
      <c r="C27" s="13">
        <v>9709848.9649999999</v>
      </c>
      <c r="D27" s="13">
        <v>6451618.2774900002</v>
      </c>
      <c r="E27" s="16">
        <f t="shared" si="0"/>
        <v>66.444064173865343</v>
      </c>
    </row>
    <row r="28" spans="1:5" x14ac:dyDescent="0.2">
      <c r="A28" s="2" t="s">
        <v>22</v>
      </c>
      <c r="B28" s="3" t="s">
        <v>23</v>
      </c>
      <c r="C28" s="13">
        <v>7393727.574</v>
      </c>
      <c r="D28" s="13">
        <v>6389859.1900000004</v>
      </c>
      <c r="E28" s="16">
        <f t="shared" si="0"/>
        <v>86.422702568456856</v>
      </c>
    </row>
    <row r="29" spans="1:5" x14ac:dyDescent="0.2">
      <c r="A29" s="2" t="s">
        <v>24</v>
      </c>
      <c r="B29" s="3" t="s">
        <v>25</v>
      </c>
      <c r="C29" s="13">
        <v>105659.52099999999</v>
      </c>
      <c r="D29" s="13">
        <v>105231.556</v>
      </c>
      <c r="E29" s="16">
        <f t="shared" si="0"/>
        <v>99.594958413638849</v>
      </c>
    </row>
    <row r="30" spans="1:5" s="11" customFormat="1" x14ac:dyDescent="0.2">
      <c r="A30" s="9" t="s">
        <v>82</v>
      </c>
      <c r="B30" s="10" t="s">
        <v>83</v>
      </c>
      <c r="C30" s="30">
        <f>C31+C32+C33+C34</f>
        <v>8453514.4273499995</v>
      </c>
      <c r="D30" s="12">
        <f>D31+D32+D33+D34</f>
        <v>6897002.7999999989</v>
      </c>
      <c r="E30" s="15">
        <f t="shared" si="0"/>
        <v>81.587402012183773</v>
      </c>
    </row>
    <row r="31" spans="1:5" x14ac:dyDescent="0.2">
      <c r="A31" s="2" t="s">
        <v>26</v>
      </c>
      <c r="B31" s="3" t="s">
        <v>27</v>
      </c>
      <c r="C31" s="13">
        <v>4388519.7523600003</v>
      </c>
      <c r="D31" s="13">
        <v>3467300.5329999998</v>
      </c>
      <c r="E31" s="16">
        <f t="shared" si="0"/>
        <v>79.008429462699823</v>
      </c>
    </row>
    <row r="32" spans="1:5" s="25" customFormat="1" x14ac:dyDescent="0.2">
      <c r="A32" s="21" t="s">
        <v>28</v>
      </c>
      <c r="B32" s="22" t="s">
        <v>29</v>
      </c>
      <c r="C32" s="23">
        <v>770315.23970000003</v>
      </c>
      <c r="D32" s="23">
        <v>768808.56200000003</v>
      </c>
      <c r="E32" s="24">
        <f t="shared" si="0"/>
        <v>99.804407647369558</v>
      </c>
    </row>
    <row r="33" spans="1:5" s="25" customFormat="1" x14ac:dyDescent="0.2">
      <c r="A33" s="21" t="s">
        <v>30</v>
      </c>
      <c r="B33" s="22" t="s">
        <v>31</v>
      </c>
      <c r="C33" s="23">
        <v>2640941.1506400001</v>
      </c>
      <c r="D33" s="23">
        <v>2008251.9569999999</v>
      </c>
      <c r="E33" s="24">
        <f t="shared" si="0"/>
        <v>76.04304081192133</v>
      </c>
    </row>
    <row r="34" spans="1:5" x14ac:dyDescent="0.2">
      <c r="A34" s="2" t="s">
        <v>32</v>
      </c>
      <c r="B34" s="3" t="s">
        <v>33</v>
      </c>
      <c r="C34" s="13">
        <v>653738.28465000005</v>
      </c>
      <c r="D34" s="13">
        <v>652641.74800000002</v>
      </c>
      <c r="E34" s="16">
        <f t="shared" si="0"/>
        <v>99.832266722670653</v>
      </c>
    </row>
    <row r="35" spans="1:5" s="11" customFormat="1" x14ac:dyDescent="0.2">
      <c r="A35" s="9" t="s">
        <v>84</v>
      </c>
      <c r="B35" s="10" t="s">
        <v>85</v>
      </c>
      <c r="C35" s="12">
        <f>C36+C38+C37</f>
        <v>55828.300999999999</v>
      </c>
      <c r="D35" s="12">
        <f>D36+D38+D37</f>
        <v>55173.486999999994</v>
      </c>
      <c r="E35" s="15">
        <f t="shared" si="0"/>
        <v>98.827093090294809</v>
      </c>
    </row>
    <row r="36" spans="1:5" ht="25.5" x14ac:dyDescent="0.2">
      <c r="A36" s="2" t="s">
        <v>34</v>
      </c>
      <c r="B36" s="3" t="s">
        <v>35</v>
      </c>
      <c r="C36" s="13">
        <v>37351.985000000001</v>
      </c>
      <c r="D36" s="13">
        <v>36846.667999999998</v>
      </c>
      <c r="E36" s="16">
        <f t="shared" si="0"/>
        <v>98.647148203770158</v>
      </c>
    </row>
    <row r="37" spans="1:5" s="29" customFormat="1" ht="25.5" x14ac:dyDescent="0.2">
      <c r="A37" s="2" t="s">
        <v>119</v>
      </c>
      <c r="B37" s="3" t="s">
        <v>120</v>
      </c>
      <c r="C37" s="13">
        <v>2000</v>
      </c>
      <c r="D37" s="13">
        <v>2000</v>
      </c>
      <c r="E37" s="16">
        <f t="shared" si="0"/>
        <v>100</v>
      </c>
    </row>
    <row r="38" spans="1:5" x14ac:dyDescent="0.2">
      <c r="A38" s="2" t="s">
        <v>36</v>
      </c>
      <c r="B38" s="3" t="s">
        <v>37</v>
      </c>
      <c r="C38" s="13">
        <v>16476.315999999999</v>
      </c>
      <c r="D38" s="13">
        <v>16326.819</v>
      </c>
      <c r="E38" s="16">
        <f t="shared" si="0"/>
        <v>99.092655178499854</v>
      </c>
    </row>
    <row r="39" spans="1:5" s="11" customFormat="1" x14ac:dyDescent="0.2">
      <c r="A39" s="9" t="s">
        <v>86</v>
      </c>
      <c r="B39" s="10" t="s">
        <v>87</v>
      </c>
      <c r="C39" s="30">
        <f>C40+C41+C44+C45+C42+C43</f>
        <v>17453650.115590002</v>
      </c>
      <c r="D39" s="12">
        <f>D40+D41+D44+D45+D42+D43</f>
        <v>17351830.683000002</v>
      </c>
      <c r="E39" s="15">
        <f t="shared" si="0"/>
        <v>99.416629576531662</v>
      </c>
    </row>
    <row r="40" spans="1:5" x14ac:dyDescent="0.2">
      <c r="A40" s="2" t="s">
        <v>38</v>
      </c>
      <c r="B40" s="3" t="s">
        <v>39</v>
      </c>
      <c r="C40" s="13">
        <v>6121319.3404200003</v>
      </c>
      <c r="D40" s="13">
        <v>6106968.6670000004</v>
      </c>
      <c r="E40" s="16">
        <f t="shared" si="0"/>
        <v>99.765562411925799</v>
      </c>
    </row>
    <row r="41" spans="1:5" x14ac:dyDescent="0.2">
      <c r="A41" s="2" t="s">
        <v>40</v>
      </c>
      <c r="B41" s="3" t="s">
        <v>41</v>
      </c>
      <c r="C41" s="13">
        <v>9069742.9775900003</v>
      </c>
      <c r="D41" s="13">
        <v>9038335.4590000007</v>
      </c>
      <c r="E41" s="16">
        <f t="shared" si="0"/>
        <v>99.65371104046055</v>
      </c>
    </row>
    <row r="42" spans="1:5" s="17" customFormat="1" x14ac:dyDescent="0.2">
      <c r="A42" s="2" t="s">
        <v>94</v>
      </c>
      <c r="B42" s="3" t="s">
        <v>96</v>
      </c>
      <c r="C42" s="13">
        <v>1226272.6680099999</v>
      </c>
      <c r="D42" s="13">
        <v>1224478.361</v>
      </c>
      <c r="E42" s="16">
        <f t="shared" si="0"/>
        <v>99.853677974172612</v>
      </c>
    </row>
    <row r="43" spans="1:5" s="17" customFormat="1" ht="25.5" x14ac:dyDescent="0.2">
      <c r="A43" s="2" t="s">
        <v>95</v>
      </c>
      <c r="B43" s="3" t="s">
        <v>97</v>
      </c>
      <c r="C43" s="13">
        <v>13415.977999999999</v>
      </c>
      <c r="D43" s="13">
        <v>13415.925999999999</v>
      </c>
      <c r="E43" s="16">
        <f t="shared" si="0"/>
        <v>99.999612402465189</v>
      </c>
    </row>
    <row r="44" spans="1:5" x14ac:dyDescent="0.2">
      <c r="A44" s="2" t="s">
        <v>42</v>
      </c>
      <c r="B44" s="3" t="s">
        <v>104</v>
      </c>
      <c r="C44" s="13">
        <v>450013.48921999999</v>
      </c>
      <c r="D44" s="13">
        <v>395790.68699999998</v>
      </c>
      <c r="E44" s="16">
        <f t="shared" si="0"/>
        <v>87.950849581424023</v>
      </c>
    </row>
    <row r="45" spans="1:5" x14ac:dyDescent="0.2">
      <c r="A45" s="2" t="s">
        <v>43</v>
      </c>
      <c r="B45" s="3" t="s">
        <v>44</v>
      </c>
      <c r="C45" s="13">
        <v>572885.66235</v>
      </c>
      <c r="D45" s="13">
        <v>572841.58299999998</v>
      </c>
      <c r="E45" s="16">
        <f t="shared" si="0"/>
        <v>99.992305733430442</v>
      </c>
    </row>
    <row r="46" spans="1:5" s="11" customFormat="1" x14ac:dyDescent="0.2">
      <c r="A46" s="9" t="s">
        <v>88</v>
      </c>
      <c r="B46" s="10" t="s">
        <v>93</v>
      </c>
      <c r="C46" s="12">
        <f>C47+C48</f>
        <v>1424418.085</v>
      </c>
      <c r="D46" s="12">
        <f>D47+D48</f>
        <v>1374545.078</v>
      </c>
      <c r="E46" s="15">
        <f t="shared" si="0"/>
        <v>96.498710067978394</v>
      </c>
    </row>
    <row r="47" spans="1:5" x14ac:dyDescent="0.2">
      <c r="A47" s="2" t="s">
        <v>45</v>
      </c>
      <c r="B47" s="3" t="s">
        <v>46</v>
      </c>
      <c r="C47" s="13">
        <v>1323725.577</v>
      </c>
      <c r="D47" s="13">
        <v>1273852.8049999999</v>
      </c>
      <c r="E47" s="16">
        <f t="shared" si="0"/>
        <v>96.232393415482051</v>
      </c>
    </row>
    <row r="48" spans="1:5" x14ac:dyDescent="0.2">
      <c r="A48" s="2" t="s">
        <v>47</v>
      </c>
      <c r="B48" s="3" t="s">
        <v>48</v>
      </c>
      <c r="C48" s="13">
        <v>100692.508</v>
      </c>
      <c r="D48" s="13">
        <v>100692.273</v>
      </c>
      <c r="E48" s="16">
        <f t="shared" si="0"/>
        <v>99.999766616201484</v>
      </c>
    </row>
    <row r="49" spans="1:5" s="11" customFormat="1" x14ac:dyDescent="0.2">
      <c r="A49" s="9" t="s">
        <v>103</v>
      </c>
      <c r="B49" s="18" t="s">
        <v>99</v>
      </c>
      <c r="C49" s="12">
        <f>C50</f>
        <v>244.96600000000001</v>
      </c>
      <c r="D49" s="12">
        <f>D50</f>
        <v>244.96600000000001</v>
      </c>
      <c r="E49" s="15">
        <f t="shared" si="0"/>
        <v>100</v>
      </c>
    </row>
    <row r="50" spans="1:5" s="17" customFormat="1" x14ac:dyDescent="0.2">
      <c r="A50" s="2" t="s">
        <v>98</v>
      </c>
      <c r="B50" s="3" t="s">
        <v>100</v>
      </c>
      <c r="C50" s="13">
        <v>244.96600000000001</v>
      </c>
      <c r="D50" s="13">
        <v>244.96600000000001</v>
      </c>
      <c r="E50" s="16">
        <f t="shared" si="0"/>
        <v>100</v>
      </c>
    </row>
    <row r="51" spans="1:5" s="11" customFormat="1" x14ac:dyDescent="0.2">
      <c r="A51" s="9" t="s">
        <v>89</v>
      </c>
      <c r="B51" s="10" t="s">
        <v>90</v>
      </c>
      <c r="C51" s="12">
        <f>C52+C53+C54+C55</f>
        <v>1469635.287</v>
      </c>
      <c r="D51" s="30">
        <f>D52+D53+D54+D55</f>
        <v>1128836.37231</v>
      </c>
      <c r="E51" s="15">
        <f t="shared" si="0"/>
        <v>76.810646988091818</v>
      </c>
    </row>
    <row r="52" spans="1:5" x14ac:dyDescent="0.2">
      <c r="A52" s="2" t="s">
        <v>49</v>
      </c>
      <c r="B52" s="3" t="s">
        <v>50</v>
      </c>
      <c r="C52" s="13">
        <v>112550.893</v>
      </c>
      <c r="D52" s="13">
        <v>112485.71854</v>
      </c>
      <c r="E52" s="16">
        <f t="shared" si="0"/>
        <v>99.942093342609027</v>
      </c>
    </row>
    <row r="53" spans="1:5" x14ac:dyDescent="0.2">
      <c r="A53" s="2" t="s">
        <v>51</v>
      </c>
      <c r="B53" s="3" t="s">
        <v>52</v>
      </c>
      <c r="C53" s="13">
        <v>738815.27099999995</v>
      </c>
      <c r="D53" s="13">
        <v>598052.75555999996</v>
      </c>
      <c r="E53" s="16">
        <f t="shared" si="0"/>
        <v>80.947535741989284</v>
      </c>
    </row>
    <row r="54" spans="1:5" x14ac:dyDescent="0.2">
      <c r="A54" s="2" t="s">
        <v>53</v>
      </c>
      <c r="B54" s="3" t="s">
        <v>54</v>
      </c>
      <c r="C54" s="13">
        <v>340341.766</v>
      </c>
      <c r="D54" s="13">
        <v>144450.05872999999</v>
      </c>
      <c r="E54" s="16">
        <f t="shared" si="0"/>
        <v>42.442648290777214</v>
      </c>
    </row>
    <row r="55" spans="1:5" x14ac:dyDescent="0.2">
      <c r="A55" s="2" t="s">
        <v>55</v>
      </c>
      <c r="B55" s="3" t="s">
        <v>56</v>
      </c>
      <c r="C55" s="13">
        <v>277927.35700000002</v>
      </c>
      <c r="D55" s="13">
        <v>273847.83948000002</v>
      </c>
      <c r="E55" s="16">
        <f t="shared" si="0"/>
        <v>98.532164100707803</v>
      </c>
    </row>
    <row r="56" spans="1:5" s="11" customFormat="1" x14ac:dyDescent="0.2">
      <c r="A56" s="9" t="s">
        <v>91</v>
      </c>
      <c r="B56" s="10" t="s">
        <v>92</v>
      </c>
      <c r="C56" s="30">
        <f>C57+C58+C60+C59</f>
        <v>1277832.60302</v>
      </c>
      <c r="D56" s="12">
        <f>D57+D58+D60+D59</f>
        <v>1147972.7550000001</v>
      </c>
      <c r="E56" s="15">
        <f t="shared" si="0"/>
        <v>89.837491412169939</v>
      </c>
    </row>
    <row r="57" spans="1:5" x14ac:dyDescent="0.2">
      <c r="A57" s="2" t="s">
        <v>57</v>
      </c>
      <c r="B57" s="3" t="s">
        <v>58</v>
      </c>
      <c r="C57" s="13">
        <v>1090521.17044</v>
      </c>
      <c r="D57" s="13">
        <v>962929.4</v>
      </c>
      <c r="E57" s="16">
        <f t="shared" si="0"/>
        <v>88.299927236761505</v>
      </c>
    </row>
    <row r="58" spans="1:5" x14ac:dyDescent="0.2">
      <c r="A58" s="2" t="s">
        <v>59</v>
      </c>
      <c r="B58" s="3" t="s">
        <v>60</v>
      </c>
      <c r="C58" s="13">
        <v>44478.964260000001</v>
      </c>
      <c r="D58" s="13">
        <v>42211.794999999998</v>
      </c>
      <c r="E58" s="16">
        <f t="shared" si="0"/>
        <v>94.902828117248063</v>
      </c>
    </row>
    <row r="59" spans="1:5" s="17" customFormat="1" x14ac:dyDescent="0.2">
      <c r="A59" s="2" t="s">
        <v>101</v>
      </c>
      <c r="B59" s="3" t="s">
        <v>102</v>
      </c>
      <c r="C59" s="13">
        <v>81152</v>
      </c>
      <c r="D59" s="13">
        <v>81152</v>
      </c>
      <c r="E59" s="16">
        <f t="shared" si="0"/>
        <v>100</v>
      </c>
    </row>
    <row r="60" spans="1:5" x14ac:dyDescent="0.2">
      <c r="A60" s="2" t="s">
        <v>61</v>
      </c>
      <c r="B60" s="3" t="s">
        <v>62</v>
      </c>
      <c r="C60" s="13">
        <v>61680.46832</v>
      </c>
      <c r="D60" s="13">
        <v>61679.56</v>
      </c>
      <c r="E60" s="16">
        <f t="shared" si="0"/>
        <v>99.998527378237</v>
      </c>
    </row>
    <row r="61" spans="1:5" s="20" customFormat="1" x14ac:dyDescent="0.2">
      <c r="A61" s="9" t="s">
        <v>109</v>
      </c>
      <c r="B61" s="10" t="s">
        <v>110</v>
      </c>
      <c r="C61" s="12">
        <f>C62</f>
        <v>893.10900000000004</v>
      </c>
      <c r="D61" s="12">
        <f>D62</f>
        <v>893.10900000000004</v>
      </c>
      <c r="E61" s="15">
        <f t="shared" si="0"/>
        <v>100</v>
      </c>
    </row>
    <row r="62" spans="1:5" s="20" customFormat="1" ht="25.5" x14ac:dyDescent="0.2">
      <c r="A62" s="2" t="s">
        <v>111</v>
      </c>
      <c r="B62" s="3" t="s">
        <v>112</v>
      </c>
      <c r="C62" s="13">
        <v>893.10900000000004</v>
      </c>
      <c r="D62" s="13">
        <v>893.10900000000004</v>
      </c>
      <c r="E62" s="16">
        <f t="shared" si="0"/>
        <v>100</v>
      </c>
    </row>
    <row r="63" spans="1:5" s="11" customFormat="1" x14ac:dyDescent="0.2">
      <c r="A63" s="4" t="s">
        <v>63</v>
      </c>
      <c r="B63" s="5"/>
      <c r="C63" s="14">
        <f>C56+C51+C49+C46+C39+C35+C30+C23+C19+C10+C61</f>
        <v>50634291.961609997</v>
      </c>
      <c r="D63" s="14">
        <f>D56+D51+D49+D46+D39+D35+D30+D23+D19+D10+D61</f>
        <v>43918833.483929992</v>
      </c>
      <c r="E63" s="15">
        <f>D63/C63*100</f>
        <v>86.737331129718285</v>
      </c>
    </row>
  </sheetData>
  <autoFilter ref="A9:E63"/>
  <mergeCells count="4">
    <mergeCell ref="A7:C7"/>
    <mergeCell ref="A5:E5"/>
    <mergeCell ref="C2:E2"/>
    <mergeCell ref="C1:E1"/>
  </mergeCells>
  <pageMargins left="0.23622047244094491" right="0.23622047244094491" top="0.15748031496062992" bottom="0.98425196850393704" header="0.51181102362204722" footer="0.51181102362204722"/>
  <pageSetup paperSize="9" scale="90" orientation="portrait" horizontalDpi="4294967294" verticalDpi="4294967294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 4</vt:lpstr>
      <vt:lpstr>'Приложение  4'!Заголовки_для_печати</vt:lpstr>
      <vt:lpstr>'Приложение  4'!Область_печати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Ермолина Анастасия Николаевна</dc:creator>
  <dc:description>POI XSSF rep:2.34.0.93</dc:description>
  <cp:lastModifiedBy>Борисова Виктория Михайловна</cp:lastModifiedBy>
  <cp:lastPrinted>2022-03-21T10:14:43Z</cp:lastPrinted>
  <dcterms:created xsi:type="dcterms:W3CDTF">2015-02-26T10:04:42Z</dcterms:created>
  <dcterms:modified xsi:type="dcterms:W3CDTF">2022-03-21T10:14:50Z</dcterms:modified>
</cp:coreProperties>
</file>