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20112" windowHeight="7740"/>
  </bookViews>
  <sheets>
    <sheet name="Прил. №1 " sheetId="1" r:id="rId1"/>
  </sheets>
  <definedNames>
    <definedName name="_xlnm._FilterDatabase" localSheetId="0" hidden="1">'Прил. №1 '!$A$11:$I$678</definedName>
    <definedName name="APPT" localSheetId="0">'Прил. №1 '!$A$20</definedName>
    <definedName name="FIO" localSheetId="0">'Прил. №1 '!#REF!</definedName>
    <definedName name="LAST_CELL" localSheetId="0">'Прил. №1 '!#REF!</definedName>
    <definedName name="SIGN" localSheetId="0">'Прил. №1 '!$A$20:$G$22</definedName>
    <definedName name="XDO_?AMOUNT?" localSheetId="0">#REF!</definedName>
    <definedName name="XDO_?AMOUNT?">#REF!</definedName>
    <definedName name="XDO_?BANK_ACC_NUM?" localSheetId="0">#REF!</definedName>
    <definedName name="XDO_?BANK_ACC_NUM?">#REF!</definedName>
    <definedName name="XDO_?BANK_ACCOUNT_NUM_OPO?" localSheetId="0">#REF!</definedName>
    <definedName name="XDO_?BANK_ACCOUNT_NUM_OPO?">#REF!</definedName>
    <definedName name="XDO_?BCC_CODE?" localSheetId="0">#REF!</definedName>
    <definedName name="XDO_?BCC_CODE?">#REF!</definedName>
    <definedName name="XDO_?BUDGET_NAME?" localSheetId="0">#REF!</definedName>
    <definedName name="XDO_?BUDGET_NAME?">#REF!</definedName>
    <definedName name="XDO_?CHIEF_DEP_NAME?" localSheetId="0">#REF!</definedName>
    <definedName name="XDO_?CHIEF_DEP_NAME?">#REF!</definedName>
    <definedName name="XDO_?CHIEF_DEP_POST?" localSheetId="0">#REF!</definedName>
    <definedName name="XDO_?CHIEF_DEP_POST?">#REF!</definedName>
    <definedName name="XDO_?CHIEF_NAME?" localSheetId="0">#REF!</definedName>
    <definedName name="XDO_?CHIEF_NAME?">#REF!</definedName>
    <definedName name="XDO_?CHIEF_POST?" localSheetId="0">#REF!</definedName>
    <definedName name="XDO_?CHIEF_POST?">#REF!</definedName>
    <definedName name="XDO_?CLERK_NAME?" localSheetId="0">#REF!</definedName>
    <definedName name="XDO_?CLERK_NAME?">#REF!</definedName>
    <definedName name="XDO_?CLERK_PHONE?" localSheetId="0">#REF!</definedName>
    <definedName name="XDO_?CLERK_PHONE?">#REF!</definedName>
    <definedName name="XDO_?CLERK_POST?" localSheetId="0">#REF!</definedName>
    <definedName name="XDO_?CLERK_POST?">#REF!</definedName>
    <definedName name="XDO_?DOC_REG_NUMBER?" localSheetId="0">#REF!</definedName>
    <definedName name="XDO_?DOC_REG_NUMBER?">#REF!</definedName>
    <definedName name="XDO_?OKATO?" localSheetId="0">#REF!</definedName>
    <definedName name="XDO_?OKATO?">#REF!</definedName>
    <definedName name="XDO_?OKPO?" localSheetId="0">#REF!</definedName>
    <definedName name="XDO_?OKPO?">#REF!</definedName>
    <definedName name="XDO_?PP_DATE?" localSheetId="0">#REF!</definedName>
    <definedName name="XDO_?PP_DATE?">#REF!</definedName>
    <definedName name="XDO_?PP_NUM?" localSheetId="0">#REF!</definedName>
    <definedName name="XDO_?PP_NUM?">#REF!</definedName>
    <definedName name="XDO_?RECEIVER_INN?" localSheetId="0">#REF!</definedName>
    <definedName name="XDO_?RECEIVER_INN?">#REF!</definedName>
    <definedName name="XDO_?RECEIVER_KPP?" localSheetId="0">#REF!</definedName>
    <definedName name="XDO_?RECEIVER_KPP?">#REF!</definedName>
    <definedName name="XDO_?RECEIVER_TOFK_NAME?" localSheetId="0">#REF!</definedName>
    <definedName name="XDO_?RECEIVER_TOFK_NAME?">#REF!</definedName>
    <definedName name="XDO_?REPORT_DATE?" localSheetId="0">#REF!</definedName>
    <definedName name="XDO_?REPORT_DATE?">#REF!</definedName>
    <definedName name="XDO_?REPORT_DATE_1?" localSheetId="0">#REF!</definedName>
    <definedName name="XDO_?REPORT_DATE_1?">#REF!</definedName>
    <definedName name="XDO_?REPORT_DATE_2?" localSheetId="0">#REF!</definedName>
    <definedName name="XDO_?REPORT_DATE_2?">#REF!</definedName>
    <definedName name="XDO_?SUBS_CODE?" localSheetId="0">#REF!</definedName>
    <definedName name="XDO_?SUBS_CODE?">#REF!</definedName>
    <definedName name="XDO_?TOFK_CODE?" localSheetId="0">#REF!</definedName>
    <definedName name="XDO_?TOFK_CODE?">#REF!</definedName>
    <definedName name="XDO_?TOFK_CODE_OP?" localSheetId="0">#REF!</definedName>
    <definedName name="XDO_?TOFK_CODE_OP?">#REF!</definedName>
    <definedName name="XDO_?TOFK_NAME?" localSheetId="0">#REF!</definedName>
    <definedName name="XDO_?TOFK_NAME?">#REF!</definedName>
    <definedName name="XDO_?TOFK_NAME_OP?" localSheetId="0">#REF!</definedName>
    <definedName name="XDO_?TOFK_NAME_OP?">#REF!</definedName>
    <definedName name="XDO_?TOFK_NAME2?" localSheetId="0">#REF!</definedName>
    <definedName name="XDO_?TOFK_NAME2?">#REF!</definedName>
    <definedName name="XDO_?TOT_AMOUNT?" localSheetId="0">#REF!</definedName>
    <definedName name="XDO_?TOT_AMOUNT?">#REF!</definedName>
    <definedName name="XDO_?USER_DEPARTMENT?" localSheetId="0">#REF!</definedName>
    <definedName name="XDO_?USER_DEPARTMENT?">#REF!</definedName>
    <definedName name="XDO_?USER_DEPARTMENT2?" localSheetId="0">#REF!</definedName>
    <definedName name="XDO_?USER_DEPARTMENT2?">#REF!</definedName>
    <definedName name="XDO_GROUP_?LINE?" localSheetId="0">#REF!</definedName>
    <definedName name="XDO_GROUP_?LINE?">#REF!</definedName>
    <definedName name="_xlnm.Print_Titles" localSheetId="0">'Прил. №1 '!$11:$11</definedName>
    <definedName name="о" localSheetId="0">#REF!</definedName>
    <definedName name="о">#REF!</definedName>
    <definedName name="оля" localSheetId="0">#REF!</definedName>
    <definedName name="оля">#REF!</definedName>
  </definedNames>
  <calcPr calcId="145621"/>
</workbook>
</file>

<file path=xl/calcChain.xml><?xml version="1.0" encoding="utf-8"?>
<calcChain xmlns="http://schemas.openxmlformats.org/spreadsheetml/2006/main">
  <c r="F677" i="1" l="1"/>
  <c r="E677" i="1"/>
  <c r="G677" i="1" s="1"/>
  <c r="G676" i="1"/>
  <c r="F675" i="1"/>
  <c r="E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F645" i="1"/>
  <c r="E645" i="1"/>
  <c r="G644" i="1"/>
  <c r="G643" i="1"/>
  <c r="G642" i="1"/>
  <c r="G641" i="1"/>
  <c r="G640" i="1"/>
  <c r="G639" i="1"/>
  <c r="G638" i="1"/>
  <c r="G637" i="1"/>
  <c r="G636" i="1"/>
  <c r="G635" i="1"/>
  <c r="G634" i="1"/>
  <c r="G633" i="1"/>
  <c r="G632" i="1"/>
  <c r="G631" i="1"/>
  <c r="G630" i="1"/>
  <c r="G629" i="1"/>
  <c r="G628" i="1"/>
  <c r="G627" i="1"/>
  <c r="G626" i="1"/>
  <c r="G625" i="1"/>
  <c r="G624" i="1"/>
  <c r="G623" i="1"/>
  <c r="G622" i="1"/>
  <c r="F621" i="1"/>
  <c r="E621" i="1"/>
  <c r="G620" i="1"/>
  <c r="G619" i="1"/>
  <c r="G618" i="1"/>
  <c r="F617" i="1"/>
  <c r="G617" i="1" s="1"/>
  <c r="E617" i="1"/>
  <c r="G616" i="1"/>
  <c r="G615" i="1"/>
  <c r="G614" i="1"/>
  <c r="F613" i="1"/>
  <c r="E613" i="1"/>
  <c r="G612" i="1"/>
  <c r="G611" i="1"/>
  <c r="G610" i="1"/>
  <c r="G609" i="1"/>
  <c r="G608" i="1"/>
  <c r="G607" i="1"/>
  <c r="G606" i="1"/>
  <c r="G605" i="1"/>
  <c r="F604" i="1"/>
  <c r="E604" i="1"/>
  <c r="G603" i="1"/>
  <c r="G602" i="1"/>
  <c r="G601" i="1"/>
  <c r="G600" i="1"/>
  <c r="G599" i="1"/>
  <c r="G598" i="1"/>
  <c r="G597" i="1"/>
  <c r="G596" i="1"/>
  <c r="G595" i="1"/>
  <c r="F594" i="1"/>
  <c r="E594" i="1"/>
  <c r="G593" i="1"/>
  <c r="G592" i="1"/>
  <c r="G591" i="1"/>
  <c r="G590" i="1"/>
  <c r="G589" i="1"/>
  <c r="G588" i="1"/>
  <c r="G587" i="1"/>
  <c r="F586" i="1"/>
  <c r="E586" i="1"/>
  <c r="G585" i="1"/>
  <c r="G584" i="1"/>
  <c r="G583" i="1"/>
  <c r="G582" i="1"/>
  <c r="G581" i="1"/>
  <c r="G580" i="1"/>
  <c r="G579" i="1"/>
  <c r="G578" i="1"/>
  <c r="F577" i="1"/>
  <c r="E577" i="1"/>
  <c r="G576" i="1"/>
  <c r="G575" i="1"/>
  <c r="G574" i="1"/>
  <c r="G573" i="1"/>
  <c r="G572" i="1"/>
  <c r="G571" i="1"/>
  <c r="G570" i="1"/>
  <c r="G569" i="1"/>
  <c r="F568" i="1"/>
  <c r="E568" i="1"/>
  <c r="G567" i="1"/>
  <c r="G566" i="1"/>
  <c r="G565" i="1"/>
  <c r="G564" i="1"/>
  <c r="G563" i="1"/>
  <c r="G562" i="1"/>
  <c r="G561" i="1"/>
  <c r="F560" i="1"/>
  <c r="E560" i="1"/>
  <c r="G559" i="1"/>
  <c r="G558" i="1"/>
  <c r="G557" i="1"/>
  <c r="G556" i="1"/>
  <c r="G555" i="1"/>
  <c r="G554" i="1"/>
  <c r="G553" i="1"/>
  <c r="G552" i="1"/>
  <c r="G551" i="1"/>
  <c r="G550" i="1"/>
  <c r="G549" i="1"/>
  <c r="G548" i="1"/>
  <c r="G547" i="1"/>
  <c r="F546" i="1"/>
  <c r="E546" i="1"/>
  <c r="G545" i="1"/>
  <c r="G544" i="1"/>
  <c r="G543" i="1"/>
  <c r="G542" i="1"/>
  <c r="G541" i="1"/>
  <c r="G540" i="1"/>
  <c r="G539" i="1"/>
  <c r="G538" i="1"/>
  <c r="G537" i="1"/>
  <c r="G536" i="1"/>
  <c r="G535" i="1"/>
  <c r="G534" i="1"/>
  <c r="G533" i="1"/>
  <c r="G532" i="1"/>
  <c r="G531" i="1"/>
  <c r="G530" i="1"/>
  <c r="G529" i="1"/>
  <c r="G528" i="1"/>
  <c r="G527" i="1"/>
  <c r="G526" i="1"/>
  <c r="F525" i="1"/>
  <c r="E525" i="1"/>
  <c r="G524" i="1"/>
  <c r="G523" i="1"/>
  <c r="G522" i="1"/>
  <c r="G521" i="1"/>
  <c r="G520" i="1"/>
  <c r="G519" i="1"/>
  <c r="G518" i="1"/>
  <c r="G517" i="1"/>
  <c r="G516" i="1"/>
  <c r="F515" i="1"/>
  <c r="E515" i="1"/>
  <c r="G514" i="1"/>
  <c r="G513" i="1"/>
  <c r="G512" i="1"/>
  <c r="G511" i="1"/>
  <c r="G510" i="1"/>
  <c r="G509" i="1"/>
  <c r="G508" i="1"/>
  <c r="G507" i="1"/>
  <c r="G506" i="1"/>
  <c r="G505" i="1"/>
  <c r="G504" i="1"/>
  <c r="G503" i="1"/>
  <c r="G502" i="1"/>
  <c r="F501" i="1"/>
  <c r="E501" i="1"/>
  <c r="G500" i="1"/>
  <c r="G499" i="1"/>
  <c r="G498" i="1"/>
  <c r="G497" i="1"/>
  <c r="G496" i="1"/>
  <c r="G495" i="1"/>
  <c r="G494" i="1"/>
  <c r="F493" i="1"/>
  <c r="E493" i="1"/>
  <c r="G492" i="1"/>
  <c r="G491" i="1"/>
  <c r="G490" i="1"/>
  <c r="G489" i="1"/>
  <c r="G488" i="1"/>
  <c r="G487" i="1"/>
  <c r="G486" i="1"/>
  <c r="G485" i="1"/>
  <c r="G484" i="1"/>
  <c r="G483" i="1"/>
  <c r="G482" i="1"/>
  <c r="G481" i="1"/>
  <c r="G480" i="1"/>
  <c r="G479" i="1"/>
  <c r="G478" i="1"/>
  <c r="G477" i="1"/>
  <c r="F476" i="1"/>
  <c r="E476" i="1"/>
  <c r="G475" i="1"/>
  <c r="G474" i="1"/>
  <c r="G473" i="1"/>
  <c r="G472" i="1"/>
  <c r="G471" i="1"/>
  <c r="G470" i="1"/>
  <c r="G469" i="1"/>
  <c r="G468" i="1"/>
  <c r="G467" i="1"/>
  <c r="G466" i="1"/>
  <c r="G465" i="1"/>
  <c r="G464" i="1"/>
  <c r="G463" i="1"/>
  <c r="F462" i="1"/>
  <c r="E462" i="1"/>
  <c r="G461" i="1"/>
  <c r="G460" i="1"/>
  <c r="G459" i="1"/>
  <c r="G458" i="1"/>
  <c r="G457" i="1"/>
  <c r="G456" i="1"/>
  <c r="G455" i="1"/>
  <c r="G454" i="1"/>
  <c r="G453" i="1"/>
  <c r="G452" i="1"/>
  <c r="G451" i="1"/>
  <c r="F450" i="1"/>
  <c r="E450" i="1"/>
  <c r="G449" i="1"/>
  <c r="G448" i="1"/>
  <c r="G447" i="1"/>
  <c r="G446" i="1"/>
  <c r="G445" i="1"/>
  <c r="G444" i="1"/>
  <c r="G443" i="1"/>
  <c r="G442" i="1"/>
  <c r="G441" i="1"/>
  <c r="G440" i="1"/>
  <c r="G439" i="1"/>
  <c r="G438" i="1"/>
  <c r="F437" i="1"/>
  <c r="G437" i="1" s="1"/>
  <c r="E437" i="1"/>
  <c r="G436" i="1"/>
  <c r="G435" i="1"/>
  <c r="G434" i="1"/>
  <c r="G433" i="1"/>
  <c r="G432" i="1"/>
  <c r="G431" i="1"/>
  <c r="G430" i="1"/>
  <c r="G429" i="1"/>
  <c r="G428" i="1"/>
  <c r="G427" i="1"/>
  <c r="G426" i="1"/>
  <c r="G425" i="1"/>
  <c r="G424" i="1"/>
  <c r="G423" i="1"/>
  <c r="F422" i="1"/>
  <c r="E422" i="1"/>
  <c r="G421" i="1"/>
  <c r="G420" i="1"/>
  <c r="G419" i="1"/>
  <c r="G418" i="1"/>
  <c r="G417" i="1"/>
  <c r="G416" i="1"/>
  <c r="G415" i="1"/>
  <c r="G414" i="1"/>
  <c r="G413" i="1"/>
  <c r="G412" i="1"/>
  <c r="G411" i="1"/>
  <c r="G410" i="1"/>
  <c r="G409" i="1"/>
  <c r="G408" i="1"/>
  <c r="G407" i="1"/>
  <c r="F406" i="1"/>
  <c r="E406" i="1"/>
  <c r="G405" i="1"/>
  <c r="G404" i="1"/>
  <c r="G403" i="1"/>
  <c r="G402" i="1"/>
  <c r="G401" i="1"/>
  <c r="G400" i="1"/>
  <c r="G399" i="1"/>
  <c r="G398" i="1"/>
  <c r="G397" i="1"/>
  <c r="G396" i="1"/>
  <c r="G395" i="1"/>
  <c r="G394" i="1"/>
  <c r="G393" i="1"/>
  <c r="G392" i="1"/>
  <c r="F391" i="1"/>
  <c r="E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F365" i="1"/>
  <c r="E365" i="1"/>
  <c r="G364" i="1"/>
  <c r="G363" i="1"/>
  <c r="G362" i="1"/>
  <c r="G361" i="1"/>
  <c r="G360" i="1"/>
  <c r="G359" i="1"/>
  <c r="G358" i="1"/>
  <c r="G357" i="1"/>
  <c r="G356" i="1"/>
  <c r="G355" i="1"/>
  <c r="G354" i="1"/>
  <c r="G353" i="1"/>
  <c r="G352" i="1"/>
  <c r="F351" i="1"/>
  <c r="G351" i="1" s="1"/>
  <c r="E351" i="1"/>
  <c r="G350" i="1"/>
  <c r="G349" i="1"/>
  <c r="G348" i="1"/>
  <c r="G347" i="1"/>
  <c r="G346" i="1"/>
  <c r="G345" i="1"/>
  <c r="G344" i="1"/>
  <c r="G343" i="1"/>
  <c r="G342" i="1"/>
  <c r="G341" i="1"/>
  <c r="G340" i="1"/>
  <c r="G339" i="1"/>
  <c r="G338" i="1"/>
  <c r="G337" i="1"/>
  <c r="F336" i="1"/>
  <c r="E336" i="1"/>
  <c r="G335" i="1"/>
  <c r="G334" i="1"/>
  <c r="G333" i="1"/>
  <c r="G332" i="1"/>
  <c r="F331" i="1"/>
  <c r="E331" i="1"/>
  <c r="G330" i="1"/>
  <c r="G329" i="1"/>
  <c r="G328" i="1"/>
  <c r="G327" i="1"/>
  <c r="G326" i="1"/>
  <c r="F325" i="1"/>
  <c r="G325" i="1" s="1"/>
  <c r="E325" i="1"/>
  <c r="G324" i="1"/>
  <c r="G323" i="1"/>
  <c r="G322" i="1"/>
  <c r="G321" i="1"/>
  <c r="G320" i="1"/>
  <c r="G319" i="1"/>
  <c r="G318" i="1"/>
  <c r="F317" i="1"/>
  <c r="E317" i="1"/>
  <c r="G317" i="1" s="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F244" i="1"/>
  <c r="E244" i="1"/>
  <c r="G243" i="1"/>
  <c r="F242" i="1"/>
  <c r="E242" i="1"/>
  <c r="G241" i="1"/>
  <c r="F240" i="1"/>
  <c r="E240" i="1"/>
  <c r="G239" i="1"/>
  <c r="F238" i="1"/>
  <c r="E238" i="1"/>
  <c r="G237" i="1"/>
  <c r="G236" i="1"/>
  <c r="G235" i="1"/>
  <c r="G234" i="1"/>
  <c r="G233" i="1"/>
  <c r="G232" i="1"/>
  <c r="G231" i="1"/>
  <c r="G230" i="1"/>
  <c r="G229" i="1"/>
  <c r="G228" i="1"/>
  <c r="G227" i="1"/>
  <c r="G226" i="1"/>
  <c r="G225" i="1"/>
  <c r="G224" i="1"/>
  <c r="G223" i="1"/>
  <c r="F222" i="1"/>
  <c r="E222" i="1"/>
  <c r="G221" i="1"/>
  <c r="F220" i="1"/>
  <c r="E220" i="1"/>
  <c r="G219" i="1"/>
  <c r="G218" i="1"/>
  <c r="F217" i="1"/>
  <c r="E217" i="1"/>
  <c r="G216" i="1"/>
  <c r="G215" i="1"/>
  <c r="G214" i="1"/>
  <c r="G213" i="1"/>
  <c r="F212" i="1"/>
  <c r="E212" i="1"/>
  <c r="G211" i="1"/>
  <c r="F210" i="1"/>
  <c r="E210" i="1"/>
  <c r="G209" i="1"/>
  <c r="G208" i="1"/>
  <c r="G207" i="1"/>
  <c r="G206" i="1"/>
  <c r="G205" i="1"/>
  <c r="G204" i="1"/>
  <c r="G203" i="1"/>
  <c r="G202" i="1"/>
  <c r="F201" i="1"/>
  <c r="E201" i="1"/>
  <c r="G200" i="1"/>
  <c r="F199" i="1"/>
  <c r="E199" i="1"/>
  <c r="G199" i="1" s="1"/>
  <c r="G198" i="1"/>
  <c r="G197" i="1"/>
  <c r="G196" i="1"/>
  <c r="F195" i="1"/>
  <c r="G195" i="1" s="1"/>
  <c r="E195" i="1"/>
  <c r="G194" i="1"/>
  <c r="G193" i="1"/>
  <c r="G192" i="1"/>
  <c r="G191" i="1"/>
  <c r="G190" i="1"/>
  <c r="G189" i="1"/>
  <c r="F188" i="1"/>
  <c r="E188" i="1"/>
  <c r="G187" i="1"/>
  <c r="G186" i="1"/>
  <c r="F185" i="1"/>
  <c r="E185" i="1"/>
  <c r="G184" i="1"/>
  <c r="G183" i="1"/>
  <c r="G182" i="1"/>
  <c r="F181" i="1"/>
  <c r="E181" i="1"/>
  <c r="G180" i="1"/>
  <c r="G179" i="1"/>
  <c r="G178" i="1"/>
  <c r="G177" i="1"/>
  <c r="G176" i="1"/>
  <c r="F175" i="1"/>
  <c r="E175" i="1"/>
  <c r="G174" i="1"/>
  <c r="G173" i="1"/>
  <c r="G172" i="1"/>
  <c r="G171" i="1"/>
  <c r="F170" i="1"/>
  <c r="E170" i="1"/>
  <c r="G169" i="1"/>
  <c r="G168" i="1"/>
  <c r="G167" i="1"/>
  <c r="G166" i="1"/>
  <c r="G165" i="1"/>
  <c r="G164" i="1"/>
  <c r="G163" i="1"/>
  <c r="G162" i="1"/>
  <c r="G161" i="1"/>
  <c r="G160" i="1"/>
  <c r="G159" i="1"/>
  <c r="G158" i="1"/>
  <c r="G157" i="1"/>
  <c r="G156" i="1"/>
  <c r="G155" i="1"/>
  <c r="G154" i="1"/>
  <c r="F153" i="1"/>
  <c r="E153" i="1"/>
  <c r="G152" i="1"/>
  <c r="F151" i="1"/>
  <c r="E151" i="1"/>
  <c r="G150" i="1"/>
  <c r="F149" i="1"/>
  <c r="E149" i="1"/>
  <c r="G148" i="1"/>
  <c r="F147" i="1"/>
  <c r="E147" i="1"/>
  <c r="G147" i="1" s="1"/>
  <c r="G146" i="1"/>
  <c r="G145" i="1"/>
  <c r="G144" i="1"/>
  <c r="G143" i="1"/>
  <c r="F142" i="1"/>
  <c r="E142" i="1"/>
  <c r="G141" i="1"/>
  <c r="F140" i="1"/>
  <c r="E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F67" i="1"/>
  <c r="E67" i="1"/>
  <c r="G66" i="1"/>
  <c r="F65" i="1"/>
  <c r="E65" i="1"/>
  <c r="G64" i="1"/>
  <c r="G63" i="1"/>
  <c r="G62" i="1"/>
  <c r="G61" i="1"/>
  <c r="G60" i="1"/>
  <c r="G59" i="1"/>
  <c r="G58" i="1"/>
  <c r="G57" i="1"/>
  <c r="G56" i="1"/>
  <c r="G55" i="1"/>
  <c r="G54" i="1"/>
  <c r="G53" i="1"/>
  <c r="G52" i="1"/>
  <c r="G51" i="1"/>
  <c r="G50" i="1"/>
  <c r="G49" i="1"/>
  <c r="G48" i="1"/>
  <c r="G47" i="1"/>
  <c r="F46" i="1"/>
  <c r="E46" i="1"/>
  <c r="G45" i="1"/>
  <c r="F44" i="1"/>
  <c r="E44" i="1"/>
  <c r="G43" i="1"/>
  <c r="F42" i="1"/>
  <c r="E42" i="1"/>
  <c r="G41" i="1"/>
  <c r="F40" i="1"/>
  <c r="E40" i="1"/>
  <c r="G39" i="1"/>
  <c r="F38" i="1"/>
  <c r="E38" i="1"/>
  <c r="G37" i="1"/>
  <c r="F36" i="1"/>
  <c r="E36" i="1"/>
  <c r="G35" i="1"/>
  <c r="F34" i="1"/>
  <c r="E34" i="1"/>
  <c r="G33" i="1"/>
  <c r="F32" i="1"/>
  <c r="E32" i="1"/>
  <c r="G31" i="1"/>
  <c r="G30" i="1"/>
  <c r="G29" i="1"/>
  <c r="G28" i="1"/>
  <c r="G27" i="1"/>
  <c r="F26" i="1"/>
  <c r="E26" i="1"/>
  <c r="G25" i="1"/>
  <c r="G24" i="1"/>
  <c r="F23" i="1"/>
  <c r="E23" i="1"/>
  <c r="G22" i="1"/>
  <c r="F21" i="1"/>
  <c r="E21" i="1"/>
  <c r="G20" i="1"/>
  <c r="G19" i="1"/>
  <c r="G18" i="1"/>
  <c r="G17" i="1"/>
  <c r="G16" i="1"/>
  <c r="G15" i="1"/>
  <c r="G14" i="1"/>
  <c r="G13" i="1"/>
  <c r="G12" i="1"/>
  <c r="G142" i="1" l="1"/>
  <c r="G181" i="1"/>
  <c r="G65" i="1"/>
  <c r="G153" i="1"/>
  <c r="G175" i="1"/>
  <c r="G217" i="1"/>
  <c r="G365" i="1"/>
  <c r="G242" i="1"/>
  <c r="G23" i="1"/>
  <c r="G67" i="1"/>
  <c r="G210" i="1"/>
  <c r="G331" i="1"/>
  <c r="G391" i="1"/>
  <c r="G645" i="1"/>
  <c r="G34" i="1"/>
  <c r="G42" i="1"/>
  <c r="G149" i="1"/>
  <c r="G185" i="1"/>
  <c r="G201" i="1"/>
  <c r="G515" i="1"/>
  <c r="G493" i="1"/>
  <c r="G501" i="1"/>
  <c r="G621" i="1"/>
  <c r="G675" i="1"/>
  <c r="G32" i="1"/>
  <c r="G40" i="1"/>
  <c r="G240" i="1"/>
  <c r="G220" i="1"/>
  <c r="G238" i="1"/>
  <c r="G406" i="1"/>
  <c r="G450" i="1"/>
  <c r="G476" i="1"/>
  <c r="G546" i="1"/>
  <c r="G568" i="1"/>
  <c r="G586" i="1"/>
  <c r="G604" i="1"/>
  <c r="G140" i="1"/>
  <c r="G170" i="1"/>
  <c r="G188" i="1"/>
  <c r="G222" i="1"/>
  <c r="G336" i="1"/>
  <c r="G560" i="1"/>
  <c r="E678" i="1"/>
  <c r="G26" i="1"/>
  <c r="G38" i="1"/>
  <c r="G46" i="1"/>
  <c r="G36" i="1"/>
  <c r="G44" i="1"/>
  <c r="G151" i="1"/>
  <c r="G212" i="1"/>
  <c r="G244" i="1"/>
  <c r="G422" i="1"/>
  <c r="G462" i="1"/>
  <c r="G525" i="1"/>
  <c r="G577" i="1"/>
  <c r="G594" i="1"/>
  <c r="G613" i="1"/>
  <c r="G21" i="1"/>
  <c r="F678" i="1"/>
  <c r="G678" i="1" l="1"/>
</calcChain>
</file>

<file path=xl/sharedStrings.xml><?xml version="1.0" encoding="utf-8"?>
<sst xmlns="http://schemas.openxmlformats.org/spreadsheetml/2006/main" count="1947" uniqueCount="746">
  <si>
    <t>Приложение 1</t>
  </si>
  <si>
    <t>к решению Пермской городской Думы</t>
  </si>
  <si>
    <t>Отчет</t>
  </si>
  <si>
    <t xml:space="preserve">об исполнении доходов бюджета города Перми по кодам классификации доходов бюджетов </t>
  </si>
  <si>
    <t>за 2021 год</t>
  </si>
  <si>
    <t>тыс. руб.</t>
  </si>
  <si>
    <t>Наименование Гл. администратор</t>
  </si>
  <si>
    <t>Гл. администратор</t>
  </si>
  <si>
    <t>КВД</t>
  </si>
  <si>
    <t>Наименование КВД</t>
  </si>
  <si>
    <t xml:space="preserve">Исполнено </t>
  </si>
  <si>
    <t>% исполнения</t>
  </si>
  <si>
    <t>Федеральная служба по надзору в сфере природопользования</t>
  </si>
  <si>
    <t>048</t>
  </si>
  <si>
    <t>1 12 01 01 0 01 2 100 120</t>
  </si>
  <si>
    <t>Плата за выбросы загрязняющих веществ в атмосферный воздух стационарными объектами (пени по соответствующему платежу)</t>
  </si>
  <si>
    <t>1 12 01 01 0 01 6 000 120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</si>
  <si>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</si>
  <si>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1 12 01 03 0 01 6 000 120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</si>
  <si>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</si>
  <si>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1 12 01 04 1 01 2 100 120</t>
  </si>
  <si>
    <t>Плата за размещение отходов производства (пени по соответствующему платежу)</t>
  </si>
  <si>
    <t>1 12 01 04 1 01 6 000 120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</si>
  <si>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</si>
  <si>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1 12 01 04 2 01 6 000 120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</si>
  <si>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</si>
  <si>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1 12 01 07 0 01 6 000 120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</si>
  <si>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</si>
  <si>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1 16 10 12 3 01 0 041 140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</si>
  <si>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</si>
  <si>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1 16 11 05 0 01 0 000 140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</si>
  <si>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</si>
  <si>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Итого по главному администратору</t>
  </si>
  <si>
    <t>Федеральное агентство по рыболовству</t>
  </si>
  <si>
    <t>076</t>
  </si>
  <si>
    <t>Федеральная служба по надзору в сфере связи, информационных технологий и массовых коммуникаций</t>
  </si>
  <si>
    <t>096</t>
  </si>
  <si>
    <t>1 08 07 13 0 01 1 000 110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</si>
  <si>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</si>
  <si>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Федеральное казначейство</t>
  </si>
  <si>
    <t>100</t>
  </si>
  <si>
    <t>1 03 02 23 1 01 0 000 110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</si>
  <si>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</si>
  <si>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1 03 02 24 1 01 0 000 110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</si>
  <si>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</si>
  <si>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1 03 02 25 1 01 0 000 110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</si>
  <si>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</si>
  <si>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1 03 02 26 1 01 0 000 110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</si>
  <si>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</si>
  <si>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Федеральная служба по надзору в сфере транспорта</t>
  </si>
  <si>
    <t>106</t>
  </si>
  <si>
    <t>Федеральная служба по надзору в сфере защиты прав потребителей и благополучия человека</t>
  </si>
  <si>
    <t>141</t>
  </si>
  <si>
    <t>Федеральная служба по труду и занятости</t>
  </si>
  <si>
    <t>150</t>
  </si>
  <si>
    <t>Федеральная таможенная служба</t>
  </si>
  <si>
    <t>153</t>
  </si>
  <si>
    <t>Федеральная служба государственной статистики</t>
  </si>
  <si>
    <t>157</t>
  </si>
  <si>
    <t>Федеральная служба по регулированию алкогольного рынка</t>
  </si>
  <si>
    <t>160</t>
  </si>
  <si>
    <t>Федеральная антимонопольная служба</t>
  </si>
  <si>
    <t>161</t>
  </si>
  <si>
    <t>Департамент имущественных отношений администрации города Перми</t>
  </si>
  <si>
    <t>163</t>
  </si>
  <si>
    <t>1 11 05 07 4 04 0 000 120</t>
  </si>
  <si>
    <t>Доходы от сдачи в аренду имущества, составляющего казну городских округов (за исключением земельных участков)</t>
  </si>
  <si>
    <t>1 11 09 04 4 04 0 000 120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</si>
  <si>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</si>
  <si>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1 13 02 99 4 04 0 030 130</t>
  </si>
  <si>
    <t>Прочие доходы от компенсации затрат бюджетов городских округов (прочие доходы)</t>
  </si>
  <si>
    <t>1 14 02 04 3 04 1 000 410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</si>
  <si>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</si>
  <si>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1 14 02 04 3 04 2 000 410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</si>
  <si>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</si>
  <si>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1 14 02 04 3 04 3 000 410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</si>
  <si>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</si>
  <si>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1 14 02 04 2 04 0 000 440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</si>
  <si>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</si>
  <si>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1 16 07 01 0 04 0 000 140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</si>
  <si>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</si>
  <si>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1 16 07 09 0 04 1 300 140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</si>
  <si>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</si>
  <si>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1 16 07 09 0 04 2 200 140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</si>
  <si>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</si>
  <si>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1 16 07 09 0 04 9 000 140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</si>
  <si>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</si>
  <si>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1 16 10 03 2 04 0 000 140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</si>
  <si>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</si>
  <si>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1 16 10 12 3 01 1 300 140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</si>
  <si>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аренды муниципального имущества, составляющего казну городских округов)</t>
  </si>
  <si>
    <t>1 16 10 12 3 01 2 100 140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</si>
  <si>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</si>
  <si>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1 16 10 12 3 01 2 200 140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</si>
  <si>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</si>
  <si>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1 17 05 04 0 04 9 000 180</t>
  </si>
  <si>
    <t>Прочие неналоговые доходы бюджетов городских округов (Прочие доходы)</t>
  </si>
  <si>
    <t>2 02 29 99 9 04 0 000 150</t>
  </si>
  <si>
    <t>Прочие субсидии бюджетам городских округов</t>
  </si>
  <si>
    <t>2 19 60 01 0 04 0 000 150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</si>
  <si>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</si>
  <si>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Министерство Российской Федерации по делам гражданской обороны, чрезвычайным ситуациям и ликвидации последствий стихийных бедствий</t>
  </si>
  <si>
    <t>177</t>
  </si>
  <si>
    <t>Федеральная налоговая служба</t>
  </si>
  <si>
    <t>182</t>
  </si>
  <si>
    <t>1 01 02 01 0 01 1 000 110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</si>
  <si>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</si>
  <si>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1 01 02 01 0 01 2 100 110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</si>
  <si>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</si>
  <si>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1 01 02 01 0 01 2 200 110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</si>
  <si>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</si>
  <si>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1 01 02 01 0 01 3 000 110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</si>
  <si>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</si>
  <si>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1 01 02 01 0 01 4 000 110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</si>
  <si>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</si>
  <si>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1 01 02 01 0 01 5 000 110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</si>
  <si>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</si>
  <si>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1 01 02 02 0 01 1 000 110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</si>
  <si>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</si>
  <si>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1 01 02 02 0 01 2 100 110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</si>
  <si>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</si>
  <si>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1 01 02 02 0 01 3 000 110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</si>
  <si>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</si>
  <si>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1 01 02 02 0 01 4 000 110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</si>
  <si>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</si>
  <si>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1 01 02 02 0 01 5 000 110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</si>
  <si>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</si>
  <si>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1 01 02 03 0 01 1 000 110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</si>
  <si>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</si>
  <si>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1 01 02 03 0 01 2 100 110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</si>
  <si>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</si>
  <si>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1 01 02 03 0 01 3 000 110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</si>
  <si>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</si>
  <si>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1 01 02 03 0 01 4 000 110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</si>
  <si>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</si>
  <si>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1 01 02 04 0 01 1 000 110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</si>
  <si>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</si>
  <si>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1 01 02 04 0 01 4 000 110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</si>
  <si>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(прочие поступления)</t>
  </si>
  <si>
    <t>1 01 02 05 0 01 1 000 110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</si>
  <si>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</si>
  <si>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1 01 02 08 0 01 1 000 110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</si>
  <si>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</si>
  <si>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1 01 02 08 0 01 2 100 110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</si>
  <si>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(пени по соответствующему платежу)</t>
  </si>
  <si>
    <t>1 01 02 08 0 01 4 000 110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</si>
  <si>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(прочие поступления)</t>
  </si>
  <si>
    <t>1 01 02 09 0 01 1 000 110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</si>
  <si>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</si>
  <si>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1 05 02 01 0 02 1 000 110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</si>
  <si>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</si>
  <si>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1 05 02 01 0 02 2 100 110</t>
  </si>
  <si>
    <t>Единый налог на вмененный доход для отдельных видов деятельности (пени по соответствующему платежу)</t>
  </si>
  <si>
    <t>1 05 02 01 0 02 3 000 110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</si>
  <si>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</si>
  <si>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1 05 02 01 0 02 4 000 110</t>
  </si>
  <si>
    <t>Единый налог на вмененный доход для отдельных видов деятельности (прочие поступления)</t>
  </si>
  <si>
    <t>1 05 02 02 0 02 1 000 110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</si>
  <si>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</si>
  <si>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1 05 02 02 0 02 2 100 110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</si>
  <si>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</si>
  <si>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1 05 02 02 0 02 3 000 110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</si>
  <si>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</si>
  <si>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1 05 03 01 0 01 0 000 110</t>
  </si>
  <si>
    <t>Единый сельскохозяйственный налог</t>
  </si>
  <si>
    <t>1 05 03 01 0 01 1 000 110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</si>
  <si>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</si>
  <si>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1 05 03 01 0 01 2 100 110</t>
  </si>
  <si>
    <t>Единый сельскохозяйственный налог (пени по соответствующему платежу)</t>
  </si>
  <si>
    <t>1 05 04 01 0 02 1 000 110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</si>
  <si>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</si>
  <si>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1 05 04 01 0 02 2 100 110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</si>
  <si>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</si>
  <si>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1 05 04 01 0 02 2 200 110</t>
  </si>
  <si>
    <t>Налог, взимаемый в связи с применением патентной системы налогообложения, зачисляемый в бюджеты городских округов (проценты по соответствующему платежу)</t>
  </si>
  <si>
    <t>1 05 04 01 0 02 3 000 110</t>
  </si>
  <si>
    <t>Налог, взимаемый в связи с применением патентной системы налогообложения, зачисляемый в бюджеты городских округов (суммы денежных взысканий (штрафов) по соответствующему платежу согласно законодательству Российской Федерации)</t>
  </si>
  <si>
    <t>1 05 04 01 0 02 4 000 110</t>
  </si>
  <si>
    <t>Налог, взимаемый в связи с применением патентной системы налогообложения, зачисляемый в бюджеты городских округов (прочие поступления)</t>
  </si>
  <si>
    <t>1 06 01 02 0 04 1 000 110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</si>
  <si>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</si>
  <si>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1 06 01 02 0 04 2 100 110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</si>
  <si>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</si>
  <si>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1 06 01 02 0 04 2 200 110</t>
  </si>
  <si>
    <t>Налог на имущество физических лиц, взимаемый по ставкам, применяемым к объектам налогообложения, расположенным в границах городских округов (проценты по соответствующему платежу)</t>
  </si>
  <si>
    <t>1 06 01 02 0 04 3 000 110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</si>
  <si>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</si>
  <si>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1 06 01 02 0 04 4 000 110</t>
  </si>
  <si>
    <t>Налог на имущество физических лиц, взимаемый по ставкам, применяемым к объектам налогообложения, расположенным в границах городских округов (прочие поступления)</t>
  </si>
  <si>
    <t>1 06 04 01 1 02 1 000 110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</si>
  <si>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</si>
  <si>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1 06 04 01 1 02 2 100 110</t>
  </si>
  <si>
    <t>Транспортный налог с организаций (пени по соответствующему платежу)</t>
  </si>
  <si>
    <t>1 06 04 01 1 02 2 200 110</t>
  </si>
  <si>
    <t>Транспортный налог с организаций (проценты по соответствующему платежу)</t>
  </si>
  <si>
    <t>1 06 04 01 1 02 3 000 110</t>
  </si>
  <si>
    <t>Транспортный налог с организаций (суммы денежных взысканий (штрафов) по соответствующему платежу согласно законодательству Российской Федерации)</t>
  </si>
  <si>
    <t>1 06 04 01 1 02 4 000 110</t>
  </si>
  <si>
    <t>Транспортный налог с организаций (прочие поступления)</t>
  </si>
  <si>
    <t>1 06 04 01 2 02 1 000 110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</si>
  <si>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</si>
  <si>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1 06 04 01 2 02 2 100 110</t>
  </si>
  <si>
    <t>Транспортный налог с физических лиц (пени по соответствующему платежу)</t>
  </si>
  <si>
    <t>1 06 04 01 2 02 2 200 110</t>
  </si>
  <si>
    <t>Транспортный налог с физических лиц (проценты по соответствующему платежу)</t>
  </si>
  <si>
    <t>1 06 04 01 2 02 4 000 110</t>
  </si>
  <si>
    <t>Транспортный налог с физических лиц (прочие поступления)</t>
  </si>
  <si>
    <t>1 06 04 01 2 02 5 000 110</t>
  </si>
  <si>
    <t>Транспортный налог с физических лиц (уплата процентов, начисленных на суммы излишне взысканных (уплаченных) платежей, а также при нарушении сроков их возврата)</t>
  </si>
  <si>
    <t>1 06 06 03 2 04 1 000 110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</si>
  <si>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</si>
  <si>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1 06 06 03 2 04 2 100 110</t>
  </si>
  <si>
    <t>Земельный налог с организаций, обладающих земельным участком, расположенным в границах городских округов (пени по соответствующему платежу)</t>
  </si>
  <si>
    <t>1 06 06 03 2 04 2 200 110</t>
  </si>
  <si>
    <t>Земельный налог с организаций, обладающих земельным участком, расположенным в границах городских округов (проценты по соответствующему платежу)</t>
  </si>
  <si>
    <t>1 06 06 03 2 04 3 000 110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</si>
  <si>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</si>
  <si>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1 06 06 03 2 04 4 000 110</t>
  </si>
  <si>
    <t>Земельный налог с организаций, обладающих земельным участком, расположенным в границах городских округов (прочие поступления)</t>
  </si>
  <si>
    <t>1 06 06 04 2 04 1 000 110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</si>
  <si>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</si>
  <si>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1 06 06 04 2 04 2 100 110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</si>
  <si>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</si>
  <si>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1 06 06 04 2 04 2 200 110</t>
  </si>
  <si>
    <t>Земельный налог с физических лиц, обладающих земельным участком, расположенным в границах городских округов (проценты по соответствующему платежу)</t>
  </si>
  <si>
    <t>1 06 06 04 2 04 3 000 110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</si>
  <si>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</si>
  <si>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1 06 06 04 2 04 4 000 110</t>
  </si>
  <si>
    <t>Земельный налог с физических лиц, обладающих земельным участком, расположенным в границах городских округов (прочие поступления)</t>
  </si>
  <si>
    <t>1 08 02 02 0 01 1 050 110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</si>
  <si>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при обращении в суды)</t>
  </si>
  <si>
    <t>1 08 02 02 0 01 1 060 110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</si>
  <si>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на основании судебных актов по результатам рассмотрения дел по существу)</t>
  </si>
  <si>
    <t>1 08 03 01 0 01 1 050 110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</si>
  <si>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</si>
  <si>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1 08 03 01 0 01 1 060 110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</si>
  <si>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</si>
  <si>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1 08 03 01 0 01 4 000 110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</si>
  <si>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</si>
  <si>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1 08 03 01 0 01 5 000 110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</si>
  <si>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(уплата процентов, начисленных на суммы излишне взысканных (уплаченных) платежей, а также при нарушении сроков их возврата)</t>
  </si>
  <si>
    <t>1 09 04 05 2 04 1 000 110</t>
  </si>
  <si>
    <t>Земельный налог (по обязательствам, возникшим до 1 января 2006 года), мобилизуемый на территориях городских округов (сумма платежа (перерасчеты, недоимка и задолженность по соответствующему платежу, в том числе по отмененному)</t>
  </si>
  <si>
    <t>1 09 04 05 2 04 2 100 110</t>
  </si>
  <si>
    <t>Земельный налог (по обязательствам, возникшим до 1 января 2006 года), мобилизуемый на территориях городских округов (пени по соответствующему платежу)</t>
  </si>
  <si>
    <t>1 16 10 12 9 01 0 000 140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</si>
  <si>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</si>
  <si>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Министерство внутренних дел Российской Федерации</t>
  </si>
  <si>
    <t>188</t>
  </si>
  <si>
    <t>Министерство юстиции Российской Федерации</t>
  </si>
  <si>
    <t>318</t>
  </si>
  <si>
    <t>1 08 07 11 0 01 0 102 110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</si>
  <si>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</si>
  <si>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1 08 07 11 0 01 0 103 110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</si>
  <si>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</si>
  <si>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1 08 07 12 0 01 1 000 110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</si>
  <si>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</si>
  <si>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Федеральная служба государственной регистрации, кадастра и картографии</t>
  </si>
  <si>
    <t>321</t>
  </si>
  <si>
    <t>Федеральная служба судебных приставов</t>
  </si>
  <si>
    <t>322</t>
  </si>
  <si>
    <t>Федеральная служба по экологическому, технологическому и атомному надзору</t>
  </si>
  <si>
    <t>498</t>
  </si>
  <si>
    <t>Администрация губернатора Пермского края</t>
  </si>
  <si>
    <t>811</t>
  </si>
  <si>
    <t>1 16 01 05 3 01 0 035 140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</si>
  <si>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</si>
  <si>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1 16 01 05 3 01 9 000 140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</si>
  <si>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</si>
  <si>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1 16 01 06 3 01 0 008 140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</si>
  <si>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</si>
  <si>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1 16 01 06 3 01 0 009 140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</si>
  <si>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</si>
  <si>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1 16 01 06 3 01 0 023 140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</si>
  <si>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</si>
  <si>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1 16 01 06 3 01 0 024 140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</si>
  <si>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</si>
  <si>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1 16 01 06 3 01 0 101 140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</si>
  <si>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</si>
  <si>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1 16 01 06 3 01 9 000 140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</si>
  <si>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</si>
  <si>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1 16 01 07 3 01 0 017 140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</si>
  <si>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</si>
  <si>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1 16 01 07 3 01 0 027 140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</si>
  <si>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</si>
  <si>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1 16 01 07 3 01 9 000 140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</si>
  <si>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</si>
  <si>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1 16 01 11 3 01 9 000 140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</si>
  <si>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</si>
  <si>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1 16 01 19 3 01 0 013 140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</si>
  <si>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</si>
  <si>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1 16 01 19 3 01 9 000 140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</si>
  <si>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</si>
  <si>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1 16 01 20 3 01 0 021 140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</si>
  <si>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</si>
  <si>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1 16 01 20 3 01 9 000 140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</si>
  <si>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</si>
  <si>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Государственная инспекция по экологии и природопользованию Пермского края</t>
  </si>
  <si>
    <t>815</t>
  </si>
  <si>
    <t>1 16 01 19 3 01 0 005 140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</si>
  <si>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</si>
  <si>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1 16 01 19 3 01 0 007 140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</si>
  <si>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</si>
  <si>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1 16 10 12 3 01 0 000 140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</si>
  <si>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</si>
  <si>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Министерство природных ресурсов, лесного хозяйства и экологии Пермского края</t>
  </si>
  <si>
    <t>816</t>
  </si>
  <si>
    <t>Инспекция государственного строительного надзора Пермского края</t>
  </si>
  <si>
    <t>818</t>
  </si>
  <si>
    <t>Государственная инспекция по охране объектов культурного наследия Пермского края</t>
  </si>
  <si>
    <t>826</t>
  </si>
  <si>
    <t>Министерство образование Пермского края</t>
  </si>
  <si>
    <t>830</t>
  </si>
  <si>
    <t>1 16 01 14 3 01 9 000 140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</si>
  <si>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</si>
  <si>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1 16 01 19 3 01 0 020 140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</si>
  <si>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</si>
  <si>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1 16 01 19 3 01 0 030 140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</si>
  <si>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</si>
  <si>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Министерство промышленности, предпринимательства и торговли Пермского края</t>
  </si>
  <si>
    <t>832</t>
  </si>
  <si>
    <t>Министерство финансов Пермского края</t>
  </si>
  <si>
    <t>840</t>
  </si>
  <si>
    <t>Инспекция государственного жилищного надзора Пермского края</t>
  </si>
  <si>
    <t>843</t>
  </si>
  <si>
    <t>1 16 01 09 3 01 9 000 140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</si>
  <si>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</si>
  <si>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1 16 01 13 3 01 9 000 140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</si>
  <si>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</si>
  <si>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1 16 01 19 3 01 0 401 140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</si>
  <si>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</si>
  <si>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Инспекция государственного технического надзора Пермского края</t>
  </si>
  <si>
    <t>844</t>
  </si>
  <si>
    <t>Региональная энергетическая комиссия Пермского края</t>
  </si>
  <si>
    <t>846</t>
  </si>
  <si>
    <t>1 16 01 17 3 01 0 007 140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</si>
  <si>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</si>
  <si>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Министерство социального развития Пермского края</t>
  </si>
  <si>
    <t>855</t>
  </si>
  <si>
    <t>Министерство территориальной безопасности Пермского края</t>
  </si>
  <si>
    <t>864</t>
  </si>
  <si>
    <t>Аппарат Правительства Пермского края</t>
  </si>
  <si>
    <t>875</t>
  </si>
  <si>
    <t>Контрольно-счетная палата Пермского края</t>
  </si>
  <si>
    <t>877</t>
  </si>
  <si>
    <t>1 16 01 15 3 01 9 000 140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</si>
  <si>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</si>
  <si>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Избирательная комиссия Пермского края</t>
  </si>
  <si>
    <t>878</t>
  </si>
  <si>
    <t>880</t>
  </si>
  <si>
    <t>1 11 05 01 2 04 0 000 120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</si>
  <si>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</si>
  <si>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Агентство по делам юстиции и мировых судей Пермского края</t>
  </si>
  <si>
    <t>886</t>
  </si>
  <si>
    <t>1 16 01 05 3 01 0 027 140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</si>
  <si>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</si>
  <si>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1 16 01 05 3 01 0 053 140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</si>
  <si>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незаконные действия по получению и (или) распространению информации, составляющей кредитную историю)</t>
  </si>
  <si>
    <t>1 16 01 05 3 01 0 059 140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</si>
  <si>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</si>
  <si>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1 16 01 05 3 01 0 063 140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</si>
  <si>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</si>
  <si>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1 16 01 05 3 01 0 351 140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</si>
  <si>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</si>
  <si>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1 16 01 06 3 01 0 017 140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</si>
  <si>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</si>
  <si>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1 16 01 06 3 01 0 091 140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</si>
  <si>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</si>
  <si>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1 16 01 06 3 01 0 161 140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</si>
  <si>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незаконные приобретение, хранение, перевозка, производство, сбыт или пересылка прекурсоров наркотических средств или психотропных веществ, а также незаконные приобретение, хранение, перевозка, сбыт или пересылка растений, содержащих прекурсоры наркотических средств или психотропных веществ, либо их частей, содержащих прекурсоры наркотических средств или психотропных веществ)</t>
  </si>
  <si>
    <t>1 16 01 07 3 01 0 012 140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</si>
  <si>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авторских и смежных прав, изобретательских и патентных прав)</t>
  </si>
  <si>
    <t>1 16 01 07 3 01 0 019 140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</si>
  <si>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</si>
  <si>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1 16 01 07 3 01 0 233 140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</si>
  <si>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правил осуществления предпринимательской деятельности по управлению многоквартирными домами)</t>
  </si>
  <si>
    <t>1 16 01 08 3 01 0 002 140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</si>
  <si>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несоблюдение экологических и санитарно-эпидемиологических требований при обращении с отходами производства и потребления, веществами, разрушающими озоновый слой, или иными опасными веществами)</t>
  </si>
  <si>
    <t>1 16 01 08 3 01 0 028 140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</si>
  <si>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</si>
  <si>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1 16 01 08 3 01 0 037 140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</si>
  <si>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</si>
  <si>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1 16 01 08 3 01 0 039 140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</si>
  <si>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охраны и использования природных ресурсов на особо охраняемых природных территориях)</t>
  </si>
  <si>
    <t>1 16 01 08 3 01 0 281 140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</si>
  <si>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</si>
  <si>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1 16 01 08 3 01 9 000 140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</si>
  <si>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(иные штрафы)</t>
  </si>
  <si>
    <t>1 16 01 10 3 01 0 005 140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</si>
  <si>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непринятие мер по уничтожению дикорастущих растений, содержащих наркотические средства или психотропные вещества либо их прекурсоры)</t>
  </si>
  <si>
    <t>1 16 01 10 3 01 0 501 140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</si>
  <si>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незаконное культивирование растений, содержащих наркотические средства или психотропные вещества либо их прекурсоры)</t>
  </si>
  <si>
    <t>1 16 01 10 3 01 9 000 140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</si>
  <si>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</si>
  <si>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1 16 01 11 3 01 0 021 140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</si>
  <si>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использования полосы отвода и придорожных полос автомобильной дороги)</t>
  </si>
  <si>
    <t>1 16 01 14 3 01 0 002 140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</si>
  <si>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</si>
  <si>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1 16 01 14 3 01 0 005 140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</si>
  <si>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</si>
  <si>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1 16 01 14 3 01 0 101 140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</si>
  <si>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организацию и проведение азартных игр)</t>
  </si>
  <si>
    <t>1 16 01 14 3 01 0 102 140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</si>
  <si>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</si>
  <si>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1 16 01 14 3 01 0 111 140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</si>
  <si>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</si>
  <si>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1 16 01 14 3 01 0 401 140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</si>
  <si>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</si>
  <si>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1 16 01 15 3 01 0 003 140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</si>
  <si>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</si>
  <si>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1 16 01 15 3 01 0 005 140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</si>
  <si>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</si>
  <si>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1 16 01 15 3 01 0 006 140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</si>
  <si>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</si>
  <si>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1 16 01 16 3 01 0 000 140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</si>
  <si>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</si>
  <si>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1 16 01 17 3 01 0 008 140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</si>
  <si>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</si>
  <si>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1 16 01 17 3 01 9 000 140</t>
  </si>
  <si>
    <t>Административные штрафы, установленные Главой 17 КоАП РФ за административные правонарушения, посягающие на институты государственной власти, налагаемые мировыми судьями (иные штрафы)</t>
  </si>
  <si>
    <t>1 16 01 19 3 01 0 009 140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</si>
  <si>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</si>
  <si>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1 16 01 19 3 01 0 012 140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</si>
  <si>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</si>
  <si>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1 16 01 19 3 01 0 028 140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</si>
  <si>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</si>
  <si>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1 16 01 19 3 01 0 029 140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</si>
  <si>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</si>
  <si>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1 16 01 20 3 01 0 004 140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</si>
  <si>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пожарной безопасности)</t>
  </si>
  <si>
    <t>1 16 01 20 3 01 0 006 140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</si>
  <si>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</si>
  <si>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1 16 01 20 3 01 0 007 140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</si>
  <si>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</si>
  <si>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1 16 01 20 3 01 0 008 140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</si>
  <si>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</si>
  <si>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1 16 01 20 3 01 0 013 140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</si>
  <si>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</si>
  <si>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1 16 01 20 3 01 0 020 140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</si>
  <si>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потребление (распитие) алкогольной продукции в запрещенных местах либо потребление наркотических средств или психотропных веществ, новых потенциально опасных психоактивных веществ или одурманивающих веществ в общественных местах)</t>
  </si>
  <si>
    <t>1 16 01 20 3 01 0 022 140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</si>
  <si>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нахождение в состоянии опьянения несовершеннолетних, потребление (распитие) ими алкогольной и спиртосодержащей продукции либо потребление ими наркотических средств или психотропных веществ, новых потенциально опасных психоактивных веществ или одурманивающих веществ)"</t>
  </si>
  <si>
    <t>1 16 01 33 3 01 0 006 140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</si>
  <si>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порядка ценообразования)</t>
  </si>
  <si>
    <t>1 16 01 33 3 01 0 012 140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</si>
  <si>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15 КоАП РФ,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</si>
  <si>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1 16 01 33 3 01 0 015 140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</si>
  <si>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13 КоАП РФ, за злоупотребление свободой массовой информации)</t>
  </si>
  <si>
    <t>1 16 01 33 3 01 0 016 140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</si>
  <si>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</si>
  <si>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1 16 01 33 3 01 0 171 140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</si>
  <si>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</si>
  <si>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Департамент финансов администрации города Перми</t>
  </si>
  <si>
    <t>902</t>
  </si>
  <si>
    <t>1 16 01 15 4 01 0 000 140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</si>
  <si>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</si>
  <si>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1 16 01 19 4 01 0 000 140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</si>
  <si>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</si>
  <si>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1 17 01 04 0 04 0 000 180</t>
  </si>
  <si>
    <t>Невыясненные поступления, зачисляемые в бюджеты городских округов</t>
  </si>
  <si>
    <t>2 02 15 00 2 04 0 000 150</t>
  </si>
  <si>
    <t>Дотации бюджетам городских округов на поддержку мер по обеспечению сбалансированности бюджетов</t>
  </si>
  <si>
    <t>2 02 16 54 9 04 0 000 150</t>
  </si>
  <si>
    <t>Дотации (гранты) бюджетам городских округов за достижение показателей деятельности органов местного самоуправления</t>
  </si>
  <si>
    <t>Департамент градостроительства и архитектуры администрации города Перми</t>
  </si>
  <si>
    <t>903</t>
  </si>
  <si>
    <t>1 13 01 99 4 04 0 010 130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</si>
  <si>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</si>
  <si>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1 13 01 99 4 04 0 020 130</t>
  </si>
  <si>
    <t>Прочие доходы от оказания платных услуг (работ) получателями средств бюджетов городских округов (прочие доходы)</t>
  </si>
  <si>
    <t>2 07 04 05 0 04 0 000 150</t>
  </si>
  <si>
    <t>Прочие безвозмездные поступления в бюджеты городских округов</t>
  </si>
  <si>
    <t>Управление записи актов гражданского состояния администрации города Перми</t>
  </si>
  <si>
    <t>910</t>
  </si>
  <si>
    <t>2 02 35 93 0 04 0 000 150</t>
  </si>
  <si>
    <t>Субвенции бюджетам городских округов на государственную регистрацию актов гражданского состояния</t>
  </si>
  <si>
    <t>2 19 35 93 0 04 0 000 150</t>
  </si>
  <si>
    <t>Возврат остатков субвенций на государственную регистрацию актов гражданского состояния из бюджетов городских округов</t>
  </si>
  <si>
    <t>Управление по экологии и природопользованию администрации города Перми</t>
  </si>
  <si>
    <t>915</t>
  </si>
  <si>
    <t>1 12 04 04 1 04 0 000 120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</si>
  <si>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</si>
  <si>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1 12 04 04 2 04 0 000 120</t>
  </si>
  <si>
    <t>Плата за использование лесов, расположенных на землях иных категорий, находящихся в собственности городских округов, в части арендной платы</t>
  </si>
  <si>
    <t>1 16 02 02 0 02 0 000 140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</si>
  <si>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</si>
  <si>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1 16 10 12 3 01 9 000 140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</si>
  <si>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(Прочие доходы от денежных взысканий (штрафов))</t>
  </si>
  <si>
    <t>1 16 11 03 0 01 0 000 140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</si>
  <si>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</si>
  <si>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1 17 05 04 0 04 3 000 180</t>
  </si>
  <si>
    <t>Прочие неналоговые доходы бюджетов городских округов (Восстановительная стоимость зеленых насаждений)</t>
  </si>
  <si>
    <t>2 02 30 02 4 04 0 034 150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</si>
  <si>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</si>
  <si>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2 02 30 02 4 04 0 035 150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</si>
  <si>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</si>
  <si>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Департамент культуры и молодежной политики администрации города Перми</t>
  </si>
  <si>
    <t>924</t>
  </si>
  <si>
    <t>2 02 25 45 6 04 0 000 150</t>
  </si>
  <si>
    <t>Субсидии бюджетам городских округов на модернизацию театров юного зрителя и театров кукол</t>
  </si>
  <si>
    <t>2 02 25 50 9 04 0 000 150</t>
  </si>
  <si>
    <t>Субсидии бюджетам городских округов на подготовку и проведение празднования на федеральном уровне памятных дат субъектов Российской Федерации</t>
  </si>
  <si>
    <t>2 02 25 51 7 04 0 000 150</t>
  </si>
  <si>
    <t>Субсидии бюджетам городских округов на поддержку творческой деятельности и техническое оснащение детских и кукольных театров</t>
  </si>
  <si>
    <t>2 02 25 51 9 04 0 000 150</t>
  </si>
  <si>
    <t>Субсидии бюджетам городских округов на поддержку отрасли культуры</t>
  </si>
  <si>
    <t>2 02 49 99 9 04 0 000 150</t>
  </si>
  <si>
    <t>Прочие межбюджетные трансферты, передаваемые бюджетам городских округов</t>
  </si>
  <si>
    <t>2 03 04 09 9 04 0 000 150</t>
  </si>
  <si>
    <t>Прочие безвозмездные поступления от государственных (муниципальных) организаций в бюджеты городских округов</t>
  </si>
  <si>
    <t>2 18 04 01 0 04 0 000 150</t>
  </si>
  <si>
    <t>Доходы бюджетов городских округов от возврата бюджетными учреждениями остатков субсидий прошлых лет</t>
  </si>
  <si>
    <t>2 18 04 02 0 04 0 000 150</t>
  </si>
  <si>
    <t>Доходы бюджетов городских округов от возврата автономными учреждениями остатков субсидий прошлых лет</t>
  </si>
  <si>
    <t>2 19 25 51 7 04 0 000 150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</si>
  <si>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</si>
  <si>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Департамент образования администрации города Перми</t>
  </si>
  <si>
    <t>930</t>
  </si>
  <si>
    <t>1 11 05 32 4 04 1 000 120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</si>
  <si>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</si>
  <si>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2 02 20 07 7 04 0 000 150</t>
  </si>
  <si>
    <t>Субсидии бюджетам городских округов на софинансирование капитальных вложений в объекты муниципальной собственности</t>
  </si>
  <si>
    <t>2 02 25 22 8 04 0 000 150</t>
  </si>
  <si>
    <t>Субсидии бюджетам городских округов на оснащение объектов спортивной инфраструктуры спортивно-технологическим оборудованием</t>
  </si>
  <si>
    <t>2 02 30 02 4 04 0 001 150</t>
  </si>
  <si>
    <t>2 02 30 02 4 04 0 005 150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</si>
  <si>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</si>
  <si>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2 02 30 02 4 04 0 016 150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</si>
  <si>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</si>
  <si>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2 02 30 02 4 04 0 017 150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</si>
  <si>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</si>
  <si>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2 02 30 02 4 04 0 018 150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</si>
  <si>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</si>
  <si>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2 02 30 02 4 04 0 023 150</t>
  </si>
  <si>
    <t>Субвенции бюджетам городских округов на выполнение передаваемых полномочий субъектов Российской Федерации (субвенции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</si>
  <si>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2 02 30 02 4 04 0 031 150</t>
  </si>
  <si>
    <t>2 02 30 02 4 04 0 039 150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</si>
  <si>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</si>
  <si>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2 02 30 02 4 04 0 040 150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</si>
  <si>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</si>
  <si>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2 02 45 30 3 04 0 000 150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</si>
  <si>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</si>
  <si>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2 07 04 02 0 04 0 000 150</t>
  </si>
  <si>
    <t>Поступления от денежных пожертвований, предоставляемых физическими лицами получателям средств бюджетов городских округов</t>
  </si>
  <si>
    <t>2 19 25 25 3 04 0 000 150</t>
  </si>
  <si>
    <t>Возврат остатков субсидий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 из бюджетов городских округов</t>
  </si>
  <si>
    <t>Администрация Ленинского района города Перми</t>
  </si>
  <si>
    <t>931</t>
  </si>
  <si>
    <t>1 16 01 07 4 01 0 000 140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</si>
  <si>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</si>
  <si>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1 16 01 08 4 01 0 000 140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</si>
  <si>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</si>
  <si>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1 16 01 20 4 01 0 000 140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</si>
  <si>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</si>
  <si>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1 17 15 02 0 04 0 000 150</t>
  </si>
  <si>
    <t>Инициативные платежи, зачисляемые в бюджеты городских округов</t>
  </si>
  <si>
    <t>2 02 30 02 4 04 0 007 150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</si>
  <si>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</si>
  <si>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Администрация Свердловского района города Перми</t>
  </si>
  <si>
    <t>932</t>
  </si>
  <si>
    <t>1 16 10 06 1 04 0 000 140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</si>
  <si>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</si>
  <si>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2 18 04 03 0 04 0 000 150</t>
  </si>
  <si>
    <t>Доходы бюджетов городских округов от возврата иными организациями остатков субсидий прошлых лет</t>
  </si>
  <si>
    <t>Администрация Мотовилихинского района города Перми</t>
  </si>
  <si>
    <t>933</t>
  </si>
  <si>
    <t>администрация Дзержинского района города Перми</t>
  </si>
  <si>
    <t>934</t>
  </si>
  <si>
    <t>1 16 10 08 1 04 0 000 140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</si>
  <si>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</si>
  <si>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Администрация Индустриального района города Перми</t>
  </si>
  <si>
    <t>935</t>
  </si>
  <si>
    <t>Администрация Кировского района города Перми</t>
  </si>
  <si>
    <t>936</t>
  </si>
  <si>
    <t>1 14 02 04 2 04 0 000 410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</si>
  <si>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</si>
  <si>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</si>
  <si>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</si>
  <si>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</si>
  <si>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</si>
  <si>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</si>
  <si>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</si>
  <si>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1 11 07 01 4 04 0 000 120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</si>
  <si>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</si>
  <si>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2 02 25 24 3 04 0 000 150</t>
  </si>
  <si>
    <t>Субсидии бюджетам городских округов на строительство и реконструкцию (модернизацию) объектов питьевого водоснабжения</t>
  </si>
  <si>
    <t>2 02 25 55 5 04 0 000 150</t>
  </si>
  <si>
    <t>Субсидии бюджетам городских округов на реализацию программ формирования современной городской среды</t>
  </si>
  <si>
    <t>2 19 25 55 5 04 0 000 150</t>
  </si>
  <si>
    <t>Возврат остатков субсидий на реализацию программ формирования современной городской среды из бюджетов городских округов</t>
  </si>
  <si>
    <t>управление капитального строительства администрации города Перми</t>
  </si>
  <si>
    <t>942</t>
  </si>
  <si>
    <t>2 02 25 23 2 04 0 000 150</t>
  </si>
  <si>
    <t>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</si>
  <si>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2 02 25 30 5 04 0 000 150</t>
  </si>
  <si>
    <t>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</si>
  <si>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2 02 25 52 0 04 0 000 150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</si>
  <si>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</si>
  <si>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Департамент дорог и благоустройства администрации города Перми</t>
  </si>
  <si>
    <t>944</t>
  </si>
  <si>
    <t>1 08 07 17 3 01 0 000 110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</si>
  <si>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</si>
  <si>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1 11 05 03 4 04 1 000 120</t>
  </si>
  <si>
    <t>1 11 05 09 2 04 0 000 120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</si>
  <si>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</si>
  <si>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1 13 01 53 0 04 0 000 130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</si>
  <si>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</si>
  <si>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1 16 10 06 2 04 0 000 140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</si>
  <si>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</si>
  <si>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1 16 11 06 4 01 0 000 140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</si>
  <si>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</si>
  <si>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2 02 45 39 3 04 0 000 150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</si>
  <si>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</si>
  <si>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Департамент транспорта администрации города Перми</t>
  </si>
  <si>
    <t>945</t>
  </si>
  <si>
    <t>1 13 02 99 4 04 0 010 130</t>
  </si>
  <si>
    <t>Прочие доходы от компенсации затрат бюджетов городских округов (средства от реализации льготных проездных документов)</t>
  </si>
  <si>
    <t>1 13 02 99 4 04 0 015 130</t>
  </si>
  <si>
    <t>Прочие доходы от компенсации затрат бюджетов городских округов (средства от реализации единых проездных документов)</t>
  </si>
  <si>
    <t>1 13 02 99 4 04 0 020 130</t>
  </si>
  <si>
    <t>Прочие доходы от компенсации затрат бюджетов городских округов (доходы от перечисления платы за проезд пассажиров и провоз багажа)</t>
  </si>
  <si>
    <t>2 02 30 02 4 04 0 012 150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</si>
  <si>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</si>
  <si>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Контрольный департамент администрации города Перми</t>
  </si>
  <si>
    <t>950</t>
  </si>
  <si>
    <t>2 02 30 02 4 04 0 008 150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</si>
  <si>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</si>
  <si>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2 02 30 02 4 04 0 036 150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</si>
  <si>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</si>
  <si>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департамент экономики и промышленной политики администрации города Перми</t>
  </si>
  <si>
    <t>951</t>
  </si>
  <si>
    <t>1 08 07 15 0 01 0 000 110</t>
  </si>
  <si>
    <t>Государственная пошлина за выдачу разрешения на установку рекламной конструкции</t>
  </si>
  <si>
    <t>1 16 07 09 0 04 1 700 140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</si>
  <si>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</si>
  <si>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1 16 10 12 3 01 1 700 140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</si>
  <si>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нестационарных торговых объектов)</t>
  </si>
  <si>
    <t>1 17 05 04 0 04 1 000 180</t>
  </si>
  <si>
    <t>Прочие неналоговые доходы бюджетов городских округов (Доходы по договорам на размещение рекламных конструкций)</t>
  </si>
  <si>
    <t>1 17 05 04 0 04 2 000 180</t>
  </si>
  <si>
    <t>Прочие неналоговые доходы бюджетов городских округов (Доходы по договорам на размещение нестационарных торговых объектов)</t>
  </si>
  <si>
    <t>департамент социальной политики администрации города Перми</t>
  </si>
  <si>
    <t>955</t>
  </si>
  <si>
    <t>2 02 30 02 4 04 0 033 150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</si>
  <si>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</si>
  <si>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Департамент общественной безопасности администрации города Перми</t>
  </si>
  <si>
    <t>964</t>
  </si>
  <si>
    <t>2 02 35 12 0 04 0 000 150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</si>
  <si>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</si>
  <si>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Администрация города Перми</t>
  </si>
  <si>
    <t>975</t>
  </si>
  <si>
    <t>1 13 02 06 4 04 0 000 130</t>
  </si>
  <si>
    <t>Доходы, поступающие в порядке возмещения расходов, понесенных в связи с эксплуатацией имущества городских округов</t>
  </si>
  <si>
    <t>2 02 35 46 9 04 0 000 150</t>
  </si>
  <si>
    <t>Субвенции бюджетам городских округов на проведение Всероссийской переписи населения 2020 года</t>
  </si>
  <si>
    <t>Комитет по физической культуре и спорту администрации города Перми</t>
  </si>
  <si>
    <t>976</t>
  </si>
  <si>
    <t>2 02 25 08 1 04 0 000 150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</si>
  <si>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</si>
  <si>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Контрольно-счетная палата города Перми</t>
  </si>
  <si>
    <t>977</t>
  </si>
  <si>
    <t>1 16 01 15 7 01 0 000 140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</si>
  <si>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</si>
  <si>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Пермская городская Дума</t>
  </si>
  <si>
    <t>985</t>
  </si>
  <si>
    <t>Управление жилищных отношений администрации города Перми</t>
  </si>
  <si>
    <t>991</t>
  </si>
  <si>
    <t>1 14 01 04 0 04 0 000 410</t>
  </si>
  <si>
    <t>Доходы от продажи квартир, находящихся в собственности городских округов</t>
  </si>
  <si>
    <t>2 02 25 49 7 04 0 000 150</t>
  </si>
  <si>
    <t>Субсидии бюджетам городских округов на реализацию мероприятий по обеспечению жильем молодых семей</t>
  </si>
  <si>
    <t>2 02 30 02 4 04 0 015 150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</si>
  <si>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</si>
  <si>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2 02 30 02 4 04 0 027 150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</si>
  <si>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</si>
  <si>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2 02 30 02 4 04 0 038 150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</si>
  <si>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</si>
  <si>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2 02 35 08 2 04 0 000 150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</si>
  <si>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</si>
  <si>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2 02 35 13 4 04 0 000 150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</si>
  <si>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</si>
  <si>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2 02 35 13 5 04 0 000 150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</si>
  <si>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</si>
  <si>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2 02 35 17 6 04 0 000 150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</si>
  <si>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</si>
  <si>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2 02 39 99 9 04 0 000 150</t>
  </si>
  <si>
    <t>Прочие субвенции бюджетам городских округов</t>
  </si>
  <si>
    <t>2 19 25 49 7 04 0 000 150</t>
  </si>
  <si>
    <t>Возврат остатков субсидий на реализацию мероприятий по обеспечению жильем молодых семей из бюджетов городских округов</t>
  </si>
  <si>
    <t>2 19 35 13 5 04 0 000 150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</si>
  <si>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из бюджетов городских округов</t>
  </si>
  <si>
    <t>2 19 35 17 6 04 0 000 150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</si>
  <si>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</si>
  <si>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Департамент земельных отношений администрации города Перми</t>
  </si>
  <si>
    <t>992</t>
  </si>
  <si>
    <t>1 11 05 01 2 04 1 000 120</t>
  </si>
  <si>
    <t>1 11 05 01 2 04 1 020 120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</si>
  <si>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</si>
  <si>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1 11 05 02 4 04 1 000 120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</si>
  <si>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</si>
  <si>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1 11 05 02 4 04 1 020 120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</si>
  <si>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</si>
  <si>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1 11 05 31 2 04 1 000 120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</si>
  <si>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</si>
  <si>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1 11 05 41 0 04 1 000 120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</si>
  <si>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</si>
  <si>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1 11 05 42 0 04 1 000 120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</si>
  <si>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</si>
  <si>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1 14 06 01 2 04 0 000 430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</si>
  <si>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</si>
  <si>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1 14 06 02 4 04 0 000 430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</si>
  <si>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</si>
  <si>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1 14 06 31 2 04 0 000 430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</si>
  <si>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</si>
  <si>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1 16 07 09 0 04 1 120 140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</si>
  <si>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</si>
  <si>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1 16 07 09 0 04 1 123 140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</si>
  <si>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</si>
  <si>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1 16 07 09 0 04 1 124 140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</si>
  <si>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земельных участков, государственная собственность на которые не разграничена и которые расположены в границах городских округов)</t>
  </si>
  <si>
    <t>1 16 07 09 0 04 1 240 140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</si>
  <si>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</si>
  <si>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1 16 07 09 0 04 1 531 140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</si>
  <si>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</si>
  <si>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1 16 07 09 0 04 1 532 140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</si>
  <si>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</si>
  <si>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1 16 10 12 3 01 1 120 140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</si>
  <si>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</si>
  <si>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1 16 10 12 3 01 1 123 140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</si>
  <si>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</si>
  <si>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1 16 10 12 3 01 1 240 140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</si>
  <si>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</si>
  <si>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1 16 10 12 3 01 1 531 140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</si>
  <si>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</si>
  <si>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1 16 10 12 3 01 1 532 140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</si>
  <si>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</si>
  <si>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Центральный банк Российской Федерации</t>
  </si>
  <si>
    <t>999</t>
  </si>
  <si>
    <t>Итого доходов</t>
  </si>
  <si>
    <t>Утвержденный план по решению ПГД от 15.12.2020 № 261 (ред. от 21.12.2021)</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</si>
  <si>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</si>
  <si>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Дорожное агентство Пермского края</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</si>
  <si>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</si>
  <si>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</si>
  <si>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</si>
  <si>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от 24.05.2022 № 116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</si>
</sst>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
    <numFmt numFmtId="166" formatCode="0.0%"/>
    <numFmt numFmtId="167" formatCode="?"/>
    <numFmt numFmtId="168" formatCode="_(* #,##0.00_);_(* \(#,##0.00\);_(* &quot;-&quot;??_);_(@_)"/>
  </numFmts>
  <fonts count="7" x14ac:knownFonts="1">
    <font>
      <sz val="10"/>
      <name val="Arial"/>
    </font>
    <font>
      <sz val="10"/>
      <name val="Arial"/>
      <family val="2"/>
      <charset val="204"/>
    </font>
    <font>
      <sz val="10"/>
      <name val="Times New Roman"/>
      <family val="1"/>
      <charset val="204"/>
    </font>
    <font>
      <sz val="12"/>
      <name val="Times New Roman"/>
      <family val="1"/>
      <charset val="204"/>
    </font>
    <font>
      <sz val="10"/>
      <name val="Arial Cyr"/>
      <charset val="204"/>
    </font>
    <font>
      <sz val="11"/>
      <color theme="1"/>
      <name val="Calibri"/>
      <family val="2"/>
      <scheme val="minor"/>
    </font>
    <font>
      <b/>
      <sz val="12"/>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4" fillId="0" borderId="0"/>
    <xf numFmtId="0" fontId="5" fillId="0" borderId="0"/>
    <xf numFmtId="9" fontId="1" fillId="0" borderId="0" applyFont="0" applyFill="0" applyBorder="0" applyAlignment="0" applyProtection="0"/>
    <xf numFmtId="168" fontId="1" fillId="0" borderId="0" applyFont="0" applyFill="0" applyBorder="0" applyAlignment="0" applyProtection="0"/>
  </cellStyleXfs>
  <cellXfs count="30">
    <xf numFmtId="0" fontId="0" fillId="0" borderId="0" xfId="0"/>
    <xf numFmtId="0" fontId="2" fillId="0" borderId="0" xfId="2" applyFont="1" applyFill="1" applyBorder="1" applyAlignment="1" applyProtection="1">
      <alignment horizontal="left" vertical="top"/>
    </xf>
    <xf numFmtId="0" fontId="2" fillId="0" borderId="0" xfId="2" applyFont="1" applyFill="1" applyBorder="1" applyAlignment="1" applyProtection="1">
      <alignment horizontal="center"/>
    </xf>
    <xf numFmtId="0" fontId="2" fillId="0" borderId="0" xfId="2" applyFont="1" applyFill="1" applyBorder="1" applyAlignment="1" applyProtection="1">
      <alignment horizontal="center" vertical="top"/>
    </xf>
    <xf numFmtId="164" fontId="2" fillId="0" borderId="0" xfId="2" applyNumberFormat="1" applyFont="1" applyFill="1" applyAlignment="1">
      <alignment horizontal="left" vertical="center"/>
    </xf>
    <xf numFmtId="0" fontId="2" fillId="0" borderId="0" xfId="2" applyFont="1" applyFill="1"/>
    <xf numFmtId="0" fontId="2" fillId="0" borderId="0" xfId="2" applyFont="1" applyFill="1" applyBorder="1" applyAlignment="1" applyProtection="1">
      <alignment horizontal="center" vertical="center"/>
    </xf>
    <xf numFmtId="0" fontId="2" fillId="0" borderId="0" xfId="2" applyFont="1" applyFill="1" applyBorder="1" applyAlignment="1" applyProtection="1">
      <alignment vertical="top" wrapText="1"/>
    </xf>
    <xf numFmtId="0" fontId="2" fillId="0" borderId="0" xfId="2" applyFont="1" applyFill="1" applyBorder="1" applyAlignment="1" applyProtection="1">
      <alignment wrapText="1"/>
    </xf>
    <xf numFmtId="0" fontId="2" fillId="0" borderId="0" xfId="2" applyFont="1" applyFill="1" applyBorder="1" applyAlignment="1" applyProtection="1">
      <alignment vertical="center" wrapText="1"/>
    </xf>
    <xf numFmtId="0" fontId="2" fillId="0" borderId="0" xfId="2" applyFont="1" applyFill="1" applyBorder="1" applyAlignment="1" applyProtection="1">
      <alignment vertical="top"/>
    </xf>
    <xf numFmtId="0" fontId="2" fillId="0" borderId="0" xfId="2" applyFont="1" applyFill="1" applyBorder="1" applyAlignment="1" applyProtection="1"/>
    <xf numFmtId="0" fontId="2" fillId="0" borderId="0" xfId="2" applyFont="1" applyFill="1" applyAlignment="1">
      <alignment horizontal="right" vertical="center"/>
    </xf>
    <xf numFmtId="49" fontId="2" fillId="0" borderId="1" xfId="2" applyNumberFormat="1" applyFont="1" applyFill="1" applyBorder="1" applyAlignment="1" applyProtection="1">
      <alignment horizontal="center" vertical="center" wrapText="1"/>
    </xf>
    <xf numFmtId="49" fontId="2" fillId="0" borderId="1" xfId="2" applyNumberFormat="1" applyFont="1" applyFill="1" applyBorder="1" applyAlignment="1" applyProtection="1">
      <alignment horizontal="left" vertical="center" wrapText="1"/>
    </xf>
    <xf numFmtId="165" fontId="2" fillId="0" borderId="1" xfId="2" applyNumberFormat="1" applyFont="1" applyFill="1" applyBorder="1" applyAlignment="1" applyProtection="1">
      <alignment horizontal="right" vertical="center" wrapText="1"/>
    </xf>
    <xf numFmtId="166" fontId="2" fillId="0" borderId="1" xfId="1" applyNumberFormat="1" applyFont="1" applyFill="1" applyBorder="1" applyAlignment="1" applyProtection="1">
      <alignment horizontal="right" vertical="center" wrapText="1"/>
    </xf>
    <xf numFmtId="167" fontId="2" fillId="0" borderId="1" xfId="2" applyNumberFormat="1" applyFont="1" applyFill="1" applyBorder="1" applyAlignment="1" applyProtection="1">
      <alignment horizontal="left" vertical="center" wrapText="1"/>
    </xf>
    <xf numFmtId="49" fontId="2" fillId="0" borderId="1" xfId="0" applyNumberFormat="1" applyFont="1" applyFill="1" applyBorder="1" applyAlignment="1" applyProtection="1">
      <alignment horizontal="left" vertical="center"/>
    </xf>
    <xf numFmtId="49" fontId="2" fillId="0" borderId="1" xfId="0" applyNumberFormat="1" applyFont="1" applyFill="1" applyBorder="1" applyAlignment="1" applyProtection="1">
      <alignment horizontal="center" vertical="center" wrapText="1"/>
    </xf>
    <xf numFmtId="167" fontId="2" fillId="0" borderId="1" xfId="0" applyNumberFormat="1" applyFont="1" applyFill="1" applyBorder="1" applyAlignment="1" applyProtection="1">
      <alignment horizontal="left" vertical="center" wrapText="1"/>
    </xf>
    <xf numFmtId="165" fontId="2" fillId="0" borderId="1" xfId="0" applyNumberFormat="1" applyFont="1" applyFill="1" applyBorder="1" applyAlignment="1" applyProtection="1">
      <alignment horizontal="right" vertical="center" wrapText="1"/>
    </xf>
    <xf numFmtId="0" fontId="2" fillId="0" borderId="0" xfId="0" applyFont="1" applyFill="1"/>
    <xf numFmtId="49" fontId="2" fillId="0" borderId="1" xfId="0" applyNumberFormat="1" applyFont="1" applyFill="1" applyBorder="1" applyAlignment="1" applyProtection="1">
      <alignment horizontal="left" vertical="center" wrapText="1"/>
    </xf>
    <xf numFmtId="164" fontId="2" fillId="0" borderId="0" xfId="2" applyNumberFormat="1" applyFont="1" applyFill="1" applyAlignment="1">
      <alignment horizontal="left" vertical="center"/>
    </xf>
    <xf numFmtId="0" fontId="3" fillId="0" borderId="0" xfId="2" applyFont="1" applyFill="1" applyAlignment="1">
      <alignment horizontal="center" wrapText="1"/>
    </xf>
    <xf numFmtId="49" fontId="2" fillId="0" borderId="1" xfId="2" applyNumberFormat="1" applyFont="1" applyFill="1" applyBorder="1" applyAlignment="1" applyProtection="1">
      <alignment horizontal="center" vertical="center" wrapText="1"/>
    </xf>
    <xf numFmtId="0" fontId="6" fillId="0" borderId="0" xfId="2" applyFont="1" applyFill="1" applyAlignment="1">
      <alignment horizontal="center" wrapText="1"/>
    </xf>
    <xf numFmtId="164" fontId="2" fillId="0" borderId="0" xfId="2" applyNumberFormat="1" applyFont="1" applyFill="1" applyAlignment="1">
      <alignment horizontal="left" vertical="center"/>
    </xf>
    <xf numFmtId="0" fontId="2" fillId="0" borderId="0" xfId="2" applyFont="1" applyFill="1" applyAlignment="1">
      <alignment horizontal="left" vertical="center"/>
    </xf>
  </cellXfs>
  <cellStyles count="11">
    <cellStyle name="Обычный" xfId="0" builtinId="0"/>
    <cellStyle name="Обычный 13" xfId="3"/>
    <cellStyle name="Обычный 13 2" xfId="4"/>
    <cellStyle name="Обычный 2" xfId="2"/>
    <cellStyle name="Обычный 2 3" xfId="5"/>
    <cellStyle name="Обычный 3" xfId="6"/>
    <cellStyle name="Обычный 4" xfId="7"/>
    <cellStyle name="Обычный 5" xfId="8"/>
    <cellStyle name="Процентный" xfId="1" builtinId="5"/>
    <cellStyle name="Процентный 2" xfId="9"/>
    <cellStyle name="Финансовый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J678"/>
  <sheetViews>
    <sheetView showGridLines="0" tabSelected="1" zoomScaleNormal="100" workbookViewId="0">
      <selection activeCell="A8" sqref="A8:G8"/>
    </sheetView>
  </sheetViews>
  <sheetFormatPr defaultColWidth="9.109375" defaultRowHeight="13.2" x14ac:dyDescent="0.25"/>
  <cols>
    <col min="1" max="1" width="22.33203125" style="5" customWidth="1"/>
    <col min="2" max="2" width="6.6640625" style="5" customWidth="1"/>
    <col min="3" max="3" width="20.109375" style="5" customWidth="1"/>
    <col min="4" max="4" width="46.33203125" style="5" customWidth="1"/>
    <col min="5" max="5" width="20.5546875" style="5" customWidth="1"/>
    <col min="6" max="6" width="17.33203125" style="5" customWidth="1"/>
    <col min="7" max="7" width="14" style="5" customWidth="1"/>
    <col min="8" max="9" width="9.109375" style="5" customWidth="1"/>
    <col min="10" max="16384" width="9.109375" style="5"/>
  </cols>
  <sheetData>
    <row r="1" spans="1:10" x14ac:dyDescent="0.25">
      <c r="A1" s="1"/>
      <c r="B1" s="2"/>
      <c r="C1" s="2"/>
      <c r="D1" s="3"/>
      <c r="E1" s="4"/>
      <c r="F1" s="28" t="s">
        <v>0</v>
      </c>
      <c r="G1" s="28"/>
      <c r="H1" s="2"/>
      <c r="I1" s="2"/>
      <c r="J1" s="2"/>
    </row>
    <row r="2" spans="1:10" x14ac:dyDescent="0.25">
      <c r="A2" s="1"/>
      <c r="B2" s="2"/>
      <c r="C2" s="2"/>
      <c r="D2" s="3"/>
      <c r="E2" s="4"/>
      <c r="F2" s="24" t="s">
        <v>1</v>
      </c>
      <c r="G2" s="29"/>
      <c r="H2" s="2"/>
      <c r="I2" s="2"/>
      <c r="J2" s="2"/>
    </row>
    <row r="3" spans="1:10" x14ac:dyDescent="0.25">
      <c r="A3" s="1"/>
      <c r="B3" s="2"/>
      <c r="C3" s="2"/>
      <c r="D3" s="3"/>
      <c r="E3" s="24"/>
      <c r="F3" s="28" t="s">
        <v>745</v>
      </c>
      <c r="G3" s="28"/>
      <c r="H3" s="2"/>
      <c r="I3" s="2"/>
      <c r="J3" s="2"/>
    </row>
    <row r="4" spans="1:10" x14ac:dyDescent="0.25">
      <c r="A4" s="1"/>
      <c r="B4" s="2"/>
      <c r="C4" s="2"/>
      <c r="D4" s="3"/>
      <c r="E4" s="2"/>
      <c r="F4" s="2"/>
      <c r="G4" s="6"/>
      <c r="H4" s="2"/>
      <c r="I4" s="2"/>
      <c r="J4" s="2"/>
    </row>
    <row r="5" spans="1:10" x14ac:dyDescent="0.25">
      <c r="A5" s="7"/>
      <c r="B5" s="8"/>
      <c r="C5" s="8"/>
      <c r="D5" s="7"/>
      <c r="E5" s="8"/>
      <c r="F5" s="8"/>
      <c r="G5" s="9"/>
      <c r="H5" s="8"/>
      <c r="I5" s="8"/>
      <c r="J5" s="8"/>
    </row>
    <row r="6" spans="1:10" ht="15.6" x14ac:dyDescent="0.3">
      <c r="A6" s="27" t="s">
        <v>2</v>
      </c>
      <c r="B6" s="27"/>
      <c r="C6" s="27"/>
      <c r="D6" s="27"/>
      <c r="E6" s="27"/>
      <c r="F6" s="27"/>
      <c r="G6" s="27"/>
    </row>
    <row r="7" spans="1:10" ht="15.6" x14ac:dyDescent="0.3">
      <c r="A7" s="27" t="s">
        <v>3</v>
      </c>
      <c r="B7" s="27"/>
      <c r="C7" s="27"/>
      <c r="D7" s="27"/>
      <c r="E7" s="27"/>
      <c r="F7" s="27"/>
      <c r="G7" s="27"/>
    </row>
    <row r="8" spans="1:10" ht="15.6" x14ac:dyDescent="0.3">
      <c r="A8" s="27" t="s">
        <v>4</v>
      </c>
      <c r="B8" s="27"/>
      <c r="C8" s="27"/>
      <c r="D8" s="27"/>
      <c r="E8" s="27"/>
      <c r="F8" s="27"/>
      <c r="G8" s="27"/>
    </row>
    <row r="9" spans="1:10" ht="15.6" x14ac:dyDescent="0.3">
      <c r="A9" s="25"/>
      <c r="B9" s="25"/>
      <c r="C9" s="25"/>
      <c r="D9" s="25"/>
      <c r="E9" s="25"/>
      <c r="F9" s="25"/>
      <c r="G9" s="25"/>
    </row>
    <row r="10" spans="1:10" x14ac:dyDescent="0.25">
      <c r="A10" s="10"/>
      <c r="B10" s="11"/>
      <c r="C10" s="11"/>
      <c r="D10" s="10"/>
      <c r="E10" s="11"/>
      <c r="F10" s="11"/>
      <c r="G10" s="12" t="s">
        <v>5</v>
      </c>
      <c r="H10" s="11"/>
      <c r="I10" s="11"/>
      <c r="J10" s="11"/>
    </row>
    <row r="11" spans="1:10" ht="52.8" x14ac:dyDescent="0.25">
      <c r="A11" s="13" t="s">
        <v>6</v>
      </c>
      <c r="B11" s="13" t="s">
        <v>7</v>
      </c>
      <c r="C11" s="13" t="s">
        <v>8</v>
      </c>
      <c r="D11" s="13" t="s">
        <v>9</v>
      </c>
      <c r="E11" s="13" t="s">
        <v>739</v>
      </c>
      <c r="F11" s="13" t="s">
        <v>10</v>
      </c>
      <c r="G11" s="13" t="s">
        <v>11</v>
      </c>
    </row>
    <row r="12" spans="1:10" ht="39.6" x14ac:dyDescent="0.25">
      <c r="A12" s="26" t="s">
        <v>12</v>
      </c>
      <c r="B12" s="13" t="s">
        <v>13</v>
      </c>
      <c r="C12" s="13" t="s">
        <v>14</v>
      </c>
      <c r="D12" s="14" t="s">
        <v>15</v>
      </c>
      <c r="E12" s="15">
        <v>0</v>
      </c>
      <c r="F12" s="15">
        <v>0.47499999999999998</v>
      </c>
      <c r="G12" s="16" t="str">
        <f>IFERROR(F12/E12,"")</f>
        <v/>
      </c>
    </row>
    <row r="13" spans="1:10" ht="66" x14ac:dyDescent="0.25">
      <c r="A13" s="26"/>
      <c r="B13" s="13" t="s">
        <v>13</v>
      </c>
      <c r="C13" s="13" t="s">
        <v>16</v>
      </c>
      <c r="D13" s="14" t="s">
        <v>17</v>
      </c>
      <c r="E13" s="15">
        <v>1169.5</v>
      </c>
      <c r="F13" s="15">
        <v>3202.4490000000001</v>
      </c>
      <c r="G13" s="16">
        <f t="shared" ref="G13:G76" si="0">IFERROR(F13/E13,"")</f>
        <v>2.7383061137238136</v>
      </c>
    </row>
    <row r="14" spans="1:10" ht="52.8" x14ac:dyDescent="0.25">
      <c r="A14" s="26"/>
      <c r="B14" s="13" t="s">
        <v>13</v>
      </c>
      <c r="C14" s="13" t="s">
        <v>18</v>
      </c>
      <c r="D14" s="14" t="s">
        <v>19</v>
      </c>
      <c r="E14" s="15">
        <v>2500</v>
      </c>
      <c r="F14" s="15">
        <v>4793.1869999999999</v>
      </c>
      <c r="G14" s="16">
        <f t="shared" si="0"/>
        <v>1.9172747999999999</v>
      </c>
    </row>
    <row r="15" spans="1:10" ht="26.4" x14ac:dyDescent="0.25">
      <c r="A15" s="26"/>
      <c r="B15" s="13" t="s">
        <v>13</v>
      </c>
      <c r="C15" s="13" t="s">
        <v>20</v>
      </c>
      <c r="D15" s="14" t="s">
        <v>21</v>
      </c>
      <c r="E15" s="15">
        <v>0</v>
      </c>
      <c r="F15" s="15">
        <v>5.8120000000000003</v>
      </c>
      <c r="G15" s="16" t="str">
        <f t="shared" si="0"/>
        <v/>
      </c>
    </row>
    <row r="16" spans="1:10" ht="52.8" x14ac:dyDescent="0.25">
      <c r="A16" s="26"/>
      <c r="B16" s="13" t="s">
        <v>13</v>
      </c>
      <c r="C16" s="13" t="s">
        <v>22</v>
      </c>
      <c r="D16" s="14" t="s">
        <v>23</v>
      </c>
      <c r="E16" s="15">
        <v>697.6</v>
      </c>
      <c r="F16" s="15">
        <v>883.23900000000003</v>
      </c>
      <c r="G16" s="16">
        <f t="shared" si="0"/>
        <v>1.2661109518348623</v>
      </c>
    </row>
    <row r="17" spans="1:7" ht="52.8" x14ac:dyDescent="0.25">
      <c r="A17" s="26"/>
      <c r="B17" s="13" t="s">
        <v>13</v>
      </c>
      <c r="C17" s="13" t="s">
        <v>24</v>
      </c>
      <c r="D17" s="14" t="s">
        <v>25</v>
      </c>
      <c r="E17" s="15">
        <v>0</v>
      </c>
      <c r="F17" s="15">
        <v>2100.6550000000002</v>
      </c>
      <c r="G17" s="16" t="str">
        <f t="shared" si="0"/>
        <v/>
      </c>
    </row>
    <row r="18" spans="1:7" ht="79.2" x14ac:dyDescent="0.25">
      <c r="A18" s="26"/>
      <c r="B18" s="13" t="s">
        <v>13</v>
      </c>
      <c r="C18" s="13" t="s">
        <v>26</v>
      </c>
      <c r="D18" s="17" t="s">
        <v>27</v>
      </c>
      <c r="E18" s="15">
        <v>0</v>
      </c>
      <c r="F18" s="15">
        <v>94.201999999999998</v>
      </c>
      <c r="G18" s="16" t="str">
        <f t="shared" si="0"/>
        <v/>
      </c>
    </row>
    <row r="19" spans="1:7" ht="145.19999999999999" x14ac:dyDescent="0.25">
      <c r="A19" s="26"/>
      <c r="B19" s="13" t="s">
        <v>13</v>
      </c>
      <c r="C19" s="13" t="s">
        <v>28</v>
      </c>
      <c r="D19" s="17" t="s">
        <v>29</v>
      </c>
      <c r="E19" s="15">
        <v>592.29999999999995</v>
      </c>
      <c r="F19" s="15">
        <v>118.33799999999999</v>
      </c>
      <c r="G19" s="16">
        <f t="shared" si="0"/>
        <v>0.19979402329900389</v>
      </c>
    </row>
    <row r="20" spans="1:7" ht="105.6" x14ac:dyDescent="0.25">
      <c r="A20" s="26"/>
      <c r="B20" s="13" t="s">
        <v>13</v>
      </c>
      <c r="C20" s="13" t="s">
        <v>30</v>
      </c>
      <c r="D20" s="17" t="s">
        <v>31</v>
      </c>
      <c r="E20" s="15">
        <v>169.5</v>
      </c>
      <c r="F20" s="15">
        <v>1120.8340000000001</v>
      </c>
      <c r="G20" s="16">
        <f t="shared" si="0"/>
        <v>6.6125899705014755</v>
      </c>
    </row>
    <row r="21" spans="1:7" s="22" customFormat="1" x14ac:dyDescent="0.25">
      <c r="A21" s="18" t="s">
        <v>32</v>
      </c>
      <c r="B21" s="19"/>
      <c r="C21" s="19"/>
      <c r="D21" s="20"/>
      <c r="E21" s="21">
        <f>SUM(E12:E20)</f>
        <v>5128.9000000000005</v>
      </c>
      <c r="F21" s="21">
        <f>SUM(F12:F20)</f>
        <v>12319.191000000001</v>
      </c>
      <c r="G21" s="16">
        <f t="shared" si="0"/>
        <v>2.4019167852755952</v>
      </c>
    </row>
    <row r="22" spans="1:7" ht="145.19999999999999" x14ac:dyDescent="0.25">
      <c r="A22" s="14" t="s">
        <v>33</v>
      </c>
      <c r="B22" s="13" t="s">
        <v>34</v>
      </c>
      <c r="C22" s="13" t="s">
        <v>28</v>
      </c>
      <c r="D22" s="17" t="s">
        <v>29</v>
      </c>
      <c r="E22" s="15">
        <v>14.8</v>
      </c>
      <c r="F22" s="15">
        <v>26.189</v>
      </c>
      <c r="G22" s="16">
        <f t="shared" si="0"/>
        <v>1.7695270270270269</v>
      </c>
    </row>
    <row r="23" spans="1:7" s="22" customFormat="1" x14ac:dyDescent="0.25">
      <c r="A23" s="18" t="s">
        <v>32</v>
      </c>
      <c r="B23" s="19"/>
      <c r="C23" s="19"/>
      <c r="D23" s="20"/>
      <c r="E23" s="21">
        <f>SUM(E22)</f>
        <v>14.8</v>
      </c>
      <c r="F23" s="21">
        <f t="shared" ref="F23" si="1">SUM(F22)</f>
        <v>26.189</v>
      </c>
      <c r="G23" s="16">
        <f t="shared" si="0"/>
        <v>1.7695270270270269</v>
      </c>
    </row>
    <row r="24" spans="1:7" ht="145.19999999999999" x14ac:dyDescent="0.25">
      <c r="A24" s="26" t="s">
        <v>35</v>
      </c>
      <c r="B24" s="13" t="s">
        <v>36</v>
      </c>
      <c r="C24" s="13" t="s">
        <v>37</v>
      </c>
      <c r="D24" s="17" t="s">
        <v>38</v>
      </c>
      <c r="E24" s="15">
        <v>148</v>
      </c>
      <c r="F24" s="15">
        <v>120</v>
      </c>
      <c r="G24" s="16">
        <f t="shared" si="0"/>
        <v>0.81081081081081086</v>
      </c>
    </row>
    <row r="25" spans="1:7" ht="145.19999999999999" x14ac:dyDescent="0.25">
      <c r="A25" s="26"/>
      <c r="B25" s="13" t="s">
        <v>36</v>
      </c>
      <c r="C25" s="13" t="s">
        <v>28</v>
      </c>
      <c r="D25" s="17" t="s">
        <v>29</v>
      </c>
      <c r="E25" s="15">
        <v>240</v>
      </c>
      <c r="F25" s="15">
        <v>100.58199999999999</v>
      </c>
      <c r="G25" s="16">
        <f t="shared" si="0"/>
        <v>0.41909166666666664</v>
      </c>
    </row>
    <row r="26" spans="1:7" s="22" customFormat="1" x14ac:dyDescent="0.25">
      <c r="A26" s="18" t="s">
        <v>32</v>
      </c>
      <c r="B26" s="19"/>
      <c r="C26" s="19"/>
      <c r="D26" s="20"/>
      <c r="E26" s="21">
        <f>SUM(E24:E25)</f>
        <v>388</v>
      </c>
      <c r="F26" s="21">
        <f t="shared" ref="F26" si="2">SUM(F24:F25)</f>
        <v>220.58199999999999</v>
      </c>
      <c r="G26" s="16">
        <f t="shared" si="0"/>
        <v>0.56851030927835045</v>
      </c>
    </row>
    <row r="27" spans="1:7" ht="118.8" x14ac:dyDescent="0.25">
      <c r="A27" s="26" t="s">
        <v>39</v>
      </c>
      <c r="B27" s="13" t="s">
        <v>40</v>
      </c>
      <c r="C27" s="13" t="s">
        <v>41</v>
      </c>
      <c r="D27" s="17" t="s">
        <v>42</v>
      </c>
      <c r="E27" s="15">
        <v>25581.9</v>
      </c>
      <c r="F27" s="15">
        <v>28669.292000000001</v>
      </c>
      <c r="G27" s="16">
        <f t="shared" si="0"/>
        <v>1.1206865791829379</v>
      </c>
    </row>
    <row r="28" spans="1:7" ht="132" x14ac:dyDescent="0.25">
      <c r="A28" s="26"/>
      <c r="B28" s="13" t="s">
        <v>40</v>
      </c>
      <c r="C28" s="13" t="s">
        <v>43</v>
      </c>
      <c r="D28" s="17" t="s">
        <v>44</v>
      </c>
      <c r="E28" s="15">
        <v>176.5</v>
      </c>
      <c r="F28" s="15">
        <v>201.62299999999999</v>
      </c>
      <c r="G28" s="16">
        <f t="shared" si="0"/>
        <v>1.1423399433427761</v>
      </c>
    </row>
    <row r="29" spans="1:7" ht="118.8" x14ac:dyDescent="0.25">
      <c r="A29" s="26"/>
      <c r="B29" s="13" t="s">
        <v>40</v>
      </c>
      <c r="C29" s="13" t="s">
        <v>45</v>
      </c>
      <c r="D29" s="17" t="s">
        <v>46</v>
      </c>
      <c r="E29" s="15">
        <v>29114.7</v>
      </c>
      <c r="F29" s="15">
        <v>38118.436000000002</v>
      </c>
      <c r="G29" s="16">
        <f t="shared" si="0"/>
        <v>1.3092505160623329</v>
      </c>
    </row>
    <row r="30" spans="1:7" ht="118.8" x14ac:dyDescent="0.25">
      <c r="A30" s="26"/>
      <c r="B30" s="13" t="s">
        <v>40</v>
      </c>
      <c r="C30" s="13" t="s">
        <v>47</v>
      </c>
      <c r="D30" s="17" t="s">
        <v>48</v>
      </c>
      <c r="E30" s="15">
        <v>0</v>
      </c>
      <c r="F30" s="15">
        <v>-4888.8500000000004</v>
      </c>
      <c r="G30" s="16" t="str">
        <f t="shared" si="0"/>
        <v/>
      </c>
    </row>
    <row r="31" spans="1:7" ht="145.19999999999999" x14ac:dyDescent="0.25">
      <c r="A31" s="26"/>
      <c r="B31" s="13" t="s">
        <v>40</v>
      </c>
      <c r="C31" s="13" t="s">
        <v>28</v>
      </c>
      <c r="D31" s="17" t="s">
        <v>29</v>
      </c>
      <c r="E31" s="15">
        <v>100</v>
      </c>
      <c r="F31" s="15">
        <v>2.7E-2</v>
      </c>
      <c r="G31" s="16">
        <f t="shared" si="0"/>
        <v>2.7E-4</v>
      </c>
    </row>
    <row r="32" spans="1:7" s="22" customFormat="1" x14ac:dyDescent="0.25">
      <c r="A32" s="18" t="s">
        <v>32</v>
      </c>
      <c r="B32" s="19"/>
      <c r="C32" s="19"/>
      <c r="D32" s="20"/>
      <c r="E32" s="21">
        <f>SUM(E27:E31)</f>
        <v>54973.100000000006</v>
      </c>
      <c r="F32" s="21">
        <f t="shared" ref="F32" si="3">SUM(F27:F31)</f>
        <v>62100.527999999998</v>
      </c>
      <c r="G32" s="16">
        <f t="shared" si="0"/>
        <v>1.1296530121095589</v>
      </c>
    </row>
    <row r="33" spans="1:7" ht="145.19999999999999" x14ac:dyDescent="0.25">
      <c r="A33" s="14" t="s">
        <v>49</v>
      </c>
      <c r="B33" s="13" t="s">
        <v>50</v>
      </c>
      <c r="C33" s="13" t="s">
        <v>28</v>
      </c>
      <c r="D33" s="17" t="s">
        <v>29</v>
      </c>
      <c r="E33" s="15">
        <v>1200</v>
      </c>
      <c r="F33" s="15">
        <v>390</v>
      </c>
      <c r="G33" s="16">
        <f t="shared" si="0"/>
        <v>0.32500000000000001</v>
      </c>
    </row>
    <row r="34" spans="1:7" s="22" customFormat="1" x14ac:dyDescent="0.25">
      <c r="A34" s="18" t="s">
        <v>32</v>
      </c>
      <c r="B34" s="19"/>
      <c r="C34" s="19"/>
      <c r="D34" s="20"/>
      <c r="E34" s="21">
        <f>SUM(E33)</f>
        <v>1200</v>
      </c>
      <c r="F34" s="21">
        <f t="shared" ref="F34" si="4">SUM(F33)</f>
        <v>390</v>
      </c>
      <c r="G34" s="16">
        <f t="shared" si="0"/>
        <v>0.32500000000000001</v>
      </c>
    </row>
    <row r="35" spans="1:7" ht="145.19999999999999" x14ac:dyDescent="0.25">
      <c r="A35" s="14" t="s">
        <v>51</v>
      </c>
      <c r="B35" s="13" t="s">
        <v>52</v>
      </c>
      <c r="C35" s="13" t="s">
        <v>28</v>
      </c>
      <c r="D35" s="17" t="s">
        <v>29</v>
      </c>
      <c r="E35" s="15">
        <v>1500</v>
      </c>
      <c r="F35" s="15">
        <v>-182.065</v>
      </c>
      <c r="G35" s="16">
        <f t="shared" si="0"/>
        <v>-0.12137666666666666</v>
      </c>
    </row>
    <row r="36" spans="1:7" s="22" customFormat="1" x14ac:dyDescent="0.25">
      <c r="A36" s="18" t="s">
        <v>32</v>
      </c>
      <c r="B36" s="19"/>
      <c r="C36" s="19"/>
      <c r="D36" s="20"/>
      <c r="E36" s="21">
        <f>SUM(E35)</f>
        <v>1500</v>
      </c>
      <c r="F36" s="21">
        <f t="shared" ref="F36" si="5">SUM(F35)</f>
        <v>-182.065</v>
      </c>
      <c r="G36" s="16">
        <f t="shared" si="0"/>
        <v>-0.12137666666666666</v>
      </c>
    </row>
    <row r="37" spans="1:7" ht="145.19999999999999" x14ac:dyDescent="0.25">
      <c r="A37" s="14" t="s">
        <v>53</v>
      </c>
      <c r="B37" s="13" t="s">
        <v>54</v>
      </c>
      <c r="C37" s="13" t="s">
        <v>28</v>
      </c>
      <c r="D37" s="17" t="s">
        <v>29</v>
      </c>
      <c r="E37" s="15">
        <v>150</v>
      </c>
      <c r="F37" s="15">
        <v>73.052999999999997</v>
      </c>
      <c r="G37" s="16">
        <f t="shared" si="0"/>
        <v>0.48702000000000001</v>
      </c>
    </row>
    <row r="38" spans="1:7" s="22" customFormat="1" x14ac:dyDescent="0.25">
      <c r="A38" s="18" t="s">
        <v>32</v>
      </c>
      <c r="B38" s="19"/>
      <c r="C38" s="19"/>
      <c r="D38" s="20"/>
      <c r="E38" s="21">
        <f>SUM(E37)</f>
        <v>150</v>
      </c>
      <c r="F38" s="21">
        <f>SUM(F37)</f>
        <v>73.052999999999997</v>
      </c>
      <c r="G38" s="16">
        <f t="shared" si="0"/>
        <v>0.48702000000000001</v>
      </c>
    </row>
    <row r="39" spans="1:7" ht="145.19999999999999" x14ac:dyDescent="0.25">
      <c r="A39" s="14" t="s">
        <v>55</v>
      </c>
      <c r="B39" s="13" t="s">
        <v>56</v>
      </c>
      <c r="C39" s="13" t="s">
        <v>28</v>
      </c>
      <c r="D39" s="17" t="s">
        <v>29</v>
      </c>
      <c r="E39" s="15">
        <v>0</v>
      </c>
      <c r="F39" s="15">
        <v>1.5</v>
      </c>
      <c r="G39" s="16" t="str">
        <f t="shared" si="0"/>
        <v/>
      </c>
    </row>
    <row r="40" spans="1:7" s="22" customFormat="1" x14ac:dyDescent="0.25">
      <c r="A40" s="18" t="s">
        <v>32</v>
      </c>
      <c r="B40" s="19"/>
      <c r="C40" s="19"/>
      <c r="D40" s="20"/>
      <c r="E40" s="21">
        <f>SUM(E39)</f>
        <v>0</v>
      </c>
      <c r="F40" s="21">
        <f t="shared" ref="F40" si="6">SUM(F39)</f>
        <v>1.5</v>
      </c>
      <c r="G40" s="16" t="str">
        <f t="shared" si="0"/>
        <v/>
      </c>
    </row>
    <row r="41" spans="1:7" ht="145.19999999999999" x14ac:dyDescent="0.25">
      <c r="A41" s="14" t="s">
        <v>57</v>
      </c>
      <c r="B41" s="13" t="s">
        <v>58</v>
      </c>
      <c r="C41" s="13" t="s">
        <v>28</v>
      </c>
      <c r="D41" s="17" t="s">
        <v>29</v>
      </c>
      <c r="E41" s="15">
        <v>150</v>
      </c>
      <c r="F41" s="15">
        <v>252.32900000000001</v>
      </c>
      <c r="G41" s="16">
        <f t="shared" si="0"/>
        <v>1.6821933333333334</v>
      </c>
    </row>
    <row r="42" spans="1:7" s="22" customFormat="1" x14ac:dyDescent="0.25">
      <c r="A42" s="18" t="s">
        <v>32</v>
      </c>
      <c r="B42" s="19"/>
      <c r="C42" s="19"/>
      <c r="D42" s="20"/>
      <c r="E42" s="21">
        <f>SUM(E41)</f>
        <v>150</v>
      </c>
      <c r="F42" s="21">
        <f t="shared" ref="F42" si="7">SUM(F41)</f>
        <v>252.32900000000001</v>
      </c>
      <c r="G42" s="16">
        <f t="shared" si="0"/>
        <v>1.6821933333333334</v>
      </c>
    </row>
    <row r="43" spans="1:7" ht="145.19999999999999" x14ac:dyDescent="0.25">
      <c r="A43" s="14" t="s">
        <v>59</v>
      </c>
      <c r="B43" s="13" t="s">
        <v>60</v>
      </c>
      <c r="C43" s="13" t="s">
        <v>28</v>
      </c>
      <c r="D43" s="17" t="s">
        <v>29</v>
      </c>
      <c r="E43" s="15">
        <v>12</v>
      </c>
      <c r="F43" s="15">
        <v>4</v>
      </c>
      <c r="G43" s="16">
        <f t="shared" si="0"/>
        <v>0.33333333333333331</v>
      </c>
    </row>
    <row r="44" spans="1:7" s="22" customFormat="1" x14ac:dyDescent="0.25">
      <c r="A44" s="18" t="s">
        <v>32</v>
      </c>
      <c r="B44" s="19"/>
      <c r="C44" s="19"/>
      <c r="D44" s="20"/>
      <c r="E44" s="21">
        <f>SUM(E43)</f>
        <v>12</v>
      </c>
      <c r="F44" s="21">
        <f t="shared" ref="F44" si="8">SUM(F43)</f>
        <v>4</v>
      </c>
      <c r="G44" s="16">
        <f t="shared" si="0"/>
        <v>0.33333333333333331</v>
      </c>
    </row>
    <row r="45" spans="1:7" ht="145.19999999999999" x14ac:dyDescent="0.25">
      <c r="A45" s="14" t="s">
        <v>61</v>
      </c>
      <c r="B45" s="13" t="s">
        <v>62</v>
      </c>
      <c r="C45" s="13" t="s">
        <v>28</v>
      </c>
      <c r="D45" s="17" t="s">
        <v>29</v>
      </c>
      <c r="E45" s="15">
        <v>3.3</v>
      </c>
      <c r="F45" s="15">
        <v>7.1139999999999999</v>
      </c>
      <c r="G45" s="16">
        <f t="shared" si="0"/>
        <v>2.1557575757575758</v>
      </c>
    </row>
    <row r="46" spans="1:7" s="22" customFormat="1" x14ac:dyDescent="0.25">
      <c r="A46" s="18" t="s">
        <v>32</v>
      </c>
      <c r="B46" s="19"/>
      <c r="C46" s="19"/>
      <c r="D46" s="20"/>
      <c r="E46" s="21">
        <f>SUM(E45)</f>
        <v>3.3</v>
      </c>
      <c r="F46" s="21">
        <f t="shared" ref="F46" si="9">SUM(F45)</f>
        <v>7.1139999999999999</v>
      </c>
      <c r="G46" s="16">
        <f t="shared" si="0"/>
        <v>2.1557575757575758</v>
      </c>
    </row>
    <row r="47" spans="1:7" ht="39.6" x14ac:dyDescent="0.25">
      <c r="A47" s="26" t="s">
        <v>63</v>
      </c>
      <c r="B47" s="13" t="s">
        <v>64</v>
      </c>
      <c r="C47" s="13" t="s">
        <v>65</v>
      </c>
      <c r="D47" s="14" t="s">
        <v>66</v>
      </c>
      <c r="E47" s="15">
        <v>89946.3</v>
      </c>
      <c r="F47" s="15">
        <v>68049.603000000003</v>
      </c>
      <c r="G47" s="16">
        <f t="shared" si="0"/>
        <v>0.75655811300742781</v>
      </c>
    </row>
    <row r="48" spans="1:7" ht="79.2" x14ac:dyDescent="0.25">
      <c r="A48" s="26"/>
      <c r="B48" s="13" t="s">
        <v>64</v>
      </c>
      <c r="C48" s="13" t="s">
        <v>67</v>
      </c>
      <c r="D48" s="14" t="s">
        <v>68</v>
      </c>
      <c r="E48" s="15">
        <v>557</v>
      </c>
      <c r="F48" s="15">
        <v>586.16700000000003</v>
      </c>
      <c r="G48" s="16">
        <f t="shared" si="0"/>
        <v>1.0523644524236984</v>
      </c>
    </row>
    <row r="49" spans="1:7" ht="26.4" x14ac:dyDescent="0.25">
      <c r="A49" s="26"/>
      <c r="B49" s="13" t="s">
        <v>64</v>
      </c>
      <c r="C49" s="13" t="s">
        <v>69</v>
      </c>
      <c r="D49" s="14" t="s">
        <v>70</v>
      </c>
      <c r="E49" s="15">
        <v>0</v>
      </c>
      <c r="F49" s="15">
        <v>825.29200000000003</v>
      </c>
      <c r="G49" s="16" t="str">
        <f t="shared" si="0"/>
        <v/>
      </c>
    </row>
    <row r="50" spans="1:7" ht="118.8" x14ac:dyDescent="0.25">
      <c r="A50" s="26"/>
      <c r="B50" s="13" t="s">
        <v>64</v>
      </c>
      <c r="C50" s="13" t="s">
        <v>71</v>
      </c>
      <c r="D50" s="17" t="s">
        <v>72</v>
      </c>
      <c r="E50" s="15">
        <v>124738.5</v>
      </c>
      <c r="F50" s="15">
        <v>26800.631000000001</v>
      </c>
      <c r="G50" s="16">
        <f t="shared" si="0"/>
        <v>0.21485452366350405</v>
      </c>
    </row>
    <row r="51" spans="1:7" ht="132" x14ac:dyDescent="0.25">
      <c r="A51" s="26"/>
      <c r="B51" s="13" t="s">
        <v>64</v>
      </c>
      <c r="C51" s="13" t="s">
        <v>73</v>
      </c>
      <c r="D51" s="17" t="s">
        <v>74</v>
      </c>
      <c r="E51" s="15">
        <v>749.8</v>
      </c>
      <c r="F51" s="15">
        <v>638.16700000000003</v>
      </c>
      <c r="G51" s="16">
        <f t="shared" si="0"/>
        <v>0.85111629767938124</v>
      </c>
    </row>
    <row r="52" spans="1:7" ht="118.8" x14ac:dyDescent="0.25">
      <c r="A52" s="26"/>
      <c r="B52" s="13" t="s">
        <v>64</v>
      </c>
      <c r="C52" s="13" t="s">
        <v>75</v>
      </c>
      <c r="D52" s="17" t="s">
        <v>76</v>
      </c>
      <c r="E52" s="15">
        <v>34188.5</v>
      </c>
      <c r="F52" s="15">
        <v>36976.053999999996</v>
      </c>
      <c r="G52" s="16">
        <f t="shared" si="0"/>
        <v>1.0815348435877561</v>
      </c>
    </row>
    <row r="53" spans="1:7" ht="79.2" x14ac:dyDescent="0.25">
      <c r="A53" s="26"/>
      <c r="B53" s="13" t="s">
        <v>64</v>
      </c>
      <c r="C53" s="13" t="s">
        <v>77</v>
      </c>
      <c r="D53" s="17" t="s">
        <v>78</v>
      </c>
      <c r="E53" s="15">
        <v>0</v>
      </c>
      <c r="F53" s="15">
        <v>378.32499999999999</v>
      </c>
      <c r="G53" s="16" t="str">
        <f t="shared" si="0"/>
        <v/>
      </c>
    </row>
    <row r="54" spans="1:7" ht="79.2" x14ac:dyDescent="0.25">
      <c r="A54" s="26"/>
      <c r="B54" s="13" t="s">
        <v>64</v>
      </c>
      <c r="C54" s="13" t="s">
        <v>79</v>
      </c>
      <c r="D54" s="14" t="s">
        <v>80</v>
      </c>
      <c r="E54" s="15">
        <v>0</v>
      </c>
      <c r="F54" s="15">
        <v>147.363</v>
      </c>
      <c r="G54" s="16" t="str">
        <f t="shared" si="0"/>
        <v/>
      </c>
    </row>
    <row r="55" spans="1:7" ht="105.6" x14ac:dyDescent="0.25">
      <c r="A55" s="26"/>
      <c r="B55" s="13" t="s">
        <v>64</v>
      </c>
      <c r="C55" s="13" t="s">
        <v>81</v>
      </c>
      <c r="D55" s="17" t="s">
        <v>82</v>
      </c>
      <c r="E55" s="15">
        <v>0</v>
      </c>
      <c r="F55" s="15">
        <v>1678.383</v>
      </c>
      <c r="G55" s="16" t="str">
        <f t="shared" si="0"/>
        <v/>
      </c>
    </row>
    <row r="56" spans="1:7" ht="118.8" x14ac:dyDescent="0.25">
      <c r="A56" s="26"/>
      <c r="B56" s="13" t="s">
        <v>64</v>
      </c>
      <c r="C56" s="13" t="s">
        <v>83</v>
      </c>
      <c r="D56" s="17" t="s">
        <v>84</v>
      </c>
      <c r="E56" s="15">
        <v>0</v>
      </c>
      <c r="F56" s="15">
        <v>151.893</v>
      </c>
      <c r="G56" s="16" t="str">
        <f t="shared" si="0"/>
        <v/>
      </c>
    </row>
    <row r="57" spans="1:7" ht="79.2" x14ac:dyDescent="0.25">
      <c r="A57" s="26"/>
      <c r="B57" s="13" t="s">
        <v>64</v>
      </c>
      <c r="C57" s="13" t="s">
        <v>85</v>
      </c>
      <c r="D57" s="17" t="s">
        <v>86</v>
      </c>
      <c r="E57" s="15">
        <v>0</v>
      </c>
      <c r="F57" s="15">
        <v>10</v>
      </c>
      <c r="G57" s="16" t="str">
        <f t="shared" si="0"/>
        <v/>
      </c>
    </row>
    <row r="58" spans="1:7" ht="66" x14ac:dyDescent="0.25">
      <c r="A58" s="26"/>
      <c r="B58" s="13" t="s">
        <v>64</v>
      </c>
      <c r="C58" s="13" t="s">
        <v>87</v>
      </c>
      <c r="D58" s="14" t="s">
        <v>88</v>
      </c>
      <c r="E58" s="15">
        <v>0</v>
      </c>
      <c r="F58" s="15">
        <v>36.271000000000001</v>
      </c>
      <c r="G58" s="16" t="str">
        <f t="shared" si="0"/>
        <v/>
      </c>
    </row>
    <row r="59" spans="1:7" ht="105.6" x14ac:dyDescent="0.25">
      <c r="A59" s="26"/>
      <c r="B59" s="13" t="s">
        <v>64</v>
      </c>
      <c r="C59" s="13" t="s">
        <v>89</v>
      </c>
      <c r="D59" s="17" t="s">
        <v>90</v>
      </c>
      <c r="E59" s="15">
        <v>0</v>
      </c>
      <c r="F59" s="15">
        <v>292.93099999999998</v>
      </c>
      <c r="G59" s="16" t="str">
        <f t="shared" si="0"/>
        <v/>
      </c>
    </row>
    <row r="60" spans="1:7" ht="118.8" x14ac:dyDescent="0.25">
      <c r="A60" s="26"/>
      <c r="B60" s="13" t="s">
        <v>64</v>
      </c>
      <c r="C60" s="13" t="s">
        <v>91</v>
      </c>
      <c r="D60" s="17" t="s">
        <v>92</v>
      </c>
      <c r="E60" s="15">
        <v>0</v>
      </c>
      <c r="F60" s="15">
        <v>2.4169999999999998</v>
      </c>
      <c r="G60" s="16" t="str">
        <f t="shared" si="0"/>
        <v/>
      </c>
    </row>
    <row r="61" spans="1:7" ht="118.8" x14ac:dyDescent="0.25">
      <c r="A61" s="26"/>
      <c r="B61" s="13" t="s">
        <v>64</v>
      </c>
      <c r="C61" s="13" t="s">
        <v>93</v>
      </c>
      <c r="D61" s="17" t="s">
        <v>94</v>
      </c>
      <c r="E61" s="15">
        <v>0</v>
      </c>
      <c r="F61" s="15">
        <v>1474.808</v>
      </c>
      <c r="G61" s="16" t="str">
        <f t="shared" si="0"/>
        <v/>
      </c>
    </row>
    <row r="62" spans="1:7" ht="26.4" x14ac:dyDescent="0.25">
      <c r="A62" s="26"/>
      <c r="B62" s="13" t="s">
        <v>64</v>
      </c>
      <c r="C62" s="13" t="s">
        <v>95</v>
      </c>
      <c r="D62" s="14" t="s">
        <v>96</v>
      </c>
      <c r="E62" s="15">
        <v>0</v>
      </c>
      <c r="F62" s="15">
        <v>242.54499999999999</v>
      </c>
      <c r="G62" s="16" t="str">
        <f t="shared" si="0"/>
        <v/>
      </c>
    </row>
    <row r="63" spans="1:7" ht="26.4" x14ac:dyDescent="0.25">
      <c r="A63" s="26"/>
      <c r="B63" s="13" t="s">
        <v>64</v>
      </c>
      <c r="C63" s="13" t="s">
        <v>97</v>
      </c>
      <c r="D63" s="14" t="s">
        <v>98</v>
      </c>
      <c r="E63" s="15">
        <v>0</v>
      </c>
      <c r="F63" s="15">
        <v>26323.715</v>
      </c>
      <c r="G63" s="16" t="str">
        <f t="shared" si="0"/>
        <v/>
      </c>
    </row>
    <row r="64" spans="1:7" ht="52.8" x14ac:dyDescent="0.25">
      <c r="A64" s="26"/>
      <c r="B64" s="13" t="s">
        <v>64</v>
      </c>
      <c r="C64" s="13" t="s">
        <v>99</v>
      </c>
      <c r="D64" s="14" t="s">
        <v>100</v>
      </c>
      <c r="E64" s="15">
        <v>0</v>
      </c>
      <c r="F64" s="15">
        <v>-1216.521</v>
      </c>
      <c r="G64" s="16" t="str">
        <f t="shared" si="0"/>
        <v/>
      </c>
    </row>
    <row r="65" spans="1:7" s="22" customFormat="1" x14ac:dyDescent="0.25">
      <c r="A65" s="18" t="s">
        <v>32</v>
      </c>
      <c r="B65" s="19"/>
      <c r="C65" s="19"/>
      <c r="D65" s="20"/>
      <c r="E65" s="21">
        <f>SUM(E47:E64)</f>
        <v>250180.09999999998</v>
      </c>
      <c r="F65" s="21">
        <f>SUM(F47:F64)</f>
        <v>163398.04400000002</v>
      </c>
      <c r="G65" s="16">
        <f t="shared" si="0"/>
        <v>0.65312166715098463</v>
      </c>
    </row>
    <row r="66" spans="1:7" ht="145.19999999999999" x14ac:dyDescent="0.25">
      <c r="A66" s="14" t="s">
        <v>101</v>
      </c>
      <c r="B66" s="13" t="s">
        <v>102</v>
      </c>
      <c r="C66" s="13" t="s">
        <v>28</v>
      </c>
      <c r="D66" s="17" t="s">
        <v>29</v>
      </c>
      <c r="E66" s="15">
        <v>0</v>
      </c>
      <c r="F66" s="15">
        <v>-16.579999999999998</v>
      </c>
      <c r="G66" s="16" t="str">
        <f t="shared" si="0"/>
        <v/>
      </c>
    </row>
    <row r="67" spans="1:7" s="22" customFormat="1" x14ac:dyDescent="0.25">
      <c r="A67" s="18" t="s">
        <v>32</v>
      </c>
      <c r="B67" s="19"/>
      <c r="C67" s="19"/>
      <c r="D67" s="20"/>
      <c r="E67" s="21">
        <f>SUM(E66)</f>
        <v>0</v>
      </c>
      <c r="F67" s="21">
        <f t="shared" ref="F67" si="10">SUM(F66)</f>
        <v>-16.579999999999998</v>
      </c>
      <c r="G67" s="16" t="str">
        <f t="shared" si="0"/>
        <v/>
      </c>
    </row>
    <row r="68" spans="1:7" ht="118.8" x14ac:dyDescent="0.25">
      <c r="A68" s="26" t="s">
        <v>103</v>
      </c>
      <c r="B68" s="13" t="s">
        <v>104</v>
      </c>
      <c r="C68" s="13" t="s">
        <v>105</v>
      </c>
      <c r="D68" s="17" t="s">
        <v>106</v>
      </c>
      <c r="E68" s="15">
        <v>10598522.252</v>
      </c>
      <c r="F68" s="15">
        <v>9798037.023</v>
      </c>
      <c r="G68" s="16">
        <f t="shared" si="0"/>
        <v>0.92447199619277642</v>
      </c>
    </row>
    <row r="69" spans="1:7" ht="92.4" x14ac:dyDescent="0.25">
      <c r="A69" s="26"/>
      <c r="B69" s="13" t="s">
        <v>104</v>
      </c>
      <c r="C69" s="13" t="s">
        <v>107</v>
      </c>
      <c r="D69" s="17" t="s">
        <v>108</v>
      </c>
      <c r="E69" s="15">
        <v>0</v>
      </c>
      <c r="F69" s="15">
        <v>15736.039000000001</v>
      </c>
      <c r="G69" s="16" t="str">
        <f t="shared" si="0"/>
        <v/>
      </c>
    </row>
    <row r="70" spans="1:7" ht="92.4" x14ac:dyDescent="0.25">
      <c r="A70" s="26"/>
      <c r="B70" s="13" t="s">
        <v>104</v>
      </c>
      <c r="C70" s="13" t="s">
        <v>109</v>
      </c>
      <c r="D70" s="17" t="s">
        <v>110</v>
      </c>
      <c r="E70" s="15">
        <v>0</v>
      </c>
      <c r="F70" s="15">
        <v>5.0229999999999997</v>
      </c>
      <c r="G70" s="16" t="str">
        <f t="shared" si="0"/>
        <v/>
      </c>
    </row>
    <row r="71" spans="1:7" ht="105.6" x14ac:dyDescent="0.25">
      <c r="A71" s="26"/>
      <c r="B71" s="13" t="s">
        <v>104</v>
      </c>
      <c r="C71" s="13" t="s">
        <v>111</v>
      </c>
      <c r="D71" s="17" t="s">
        <v>112</v>
      </c>
      <c r="E71" s="15">
        <v>0</v>
      </c>
      <c r="F71" s="15">
        <v>4179.1270000000004</v>
      </c>
      <c r="G71" s="16" t="str">
        <f t="shared" si="0"/>
        <v/>
      </c>
    </row>
    <row r="72" spans="1:7" ht="79.2" x14ac:dyDescent="0.25">
      <c r="A72" s="26"/>
      <c r="B72" s="13" t="s">
        <v>104</v>
      </c>
      <c r="C72" s="13" t="s">
        <v>113</v>
      </c>
      <c r="D72" s="17" t="s">
        <v>114</v>
      </c>
      <c r="E72" s="15">
        <v>0</v>
      </c>
      <c r="F72" s="15">
        <v>1475.7280000000001</v>
      </c>
      <c r="G72" s="16" t="str">
        <f t="shared" si="0"/>
        <v/>
      </c>
    </row>
    <row r="73" spans="1:7" ht="118.8" x14ac:dyDescent="0.25">
      <c r="A73" s="26"/>
      <c r="B73" s="13" t="s">
        <v>104</v>
      </c>
      <c r="C73" s="13" t="s">
        <v>115</v>
      </c>
      <c r="D73" s="17" t="s">
        <v>116</v>
      </c>
      <c r="E73" s="15">
        <v>0</v>
      </c>
      <c r="F73" s="15">
        <v>-0.622</v>
      </c>
      <c r="G73" s="16" t="str">
        <f t="shared" si="0"/>
        <v/>
      </c>
    </row>
    <row r="74" spans="1:7" ht="145.19999999999999" x14ac:dyDescent="0.25">
      <c r="A74" s="26"/>
      <c r="B74" s="13" t="s">
        <v>104</v>
      </c>
      <c r="C74" s="13" t="s">
        <v>117</v>
      </c>
      <c r="D74" s="17" t="s">
        <v>118</v>
      </c>
      <c r="E74" s="15">
        <v>167751.4</v>
      </c>
      <c r="F74" s="15">
        <v>165815.86300000001</v>
      </c>
      <c r="G74" s="16">
        <f t="shared" si="0"/>
        <v>0.98846187274741082</v>
      </c>
    </row>
    <row r="75" spans="1:7" ht="118.8" x14ac:dyDescent="0.25">
      <c r="A75" s="26"/>
      <c r="B75" s="13" t="s">
        <v>104</v>
      </c>
      <c r="C75" s="13" t="s">
        <v>119</v>
      </c>
      <c r="D75" s="17" t="s">
        <v>120</v>
      </c>
      <c r="E75" s="15">
        <v>0</v>
      </c>
      <c r="F75" s="15">
        <v>325.48700000000002</v>
      </c>
      <c r="G75" s="16" t="str">
        <f t="shared" si="0"/>
        <v/>
      </c>
    </row>
    <row r="76" spans="1:7" ht="145.19999999999999" x14ac:dyDescent="0.25">
      <c r="A76" s="26"/>
      <c r="B76" s="13" t="s">
        <v>104</v>
      </c>
      <c r="C76" s="13" t="s">
        <v>121</v>
      </c>
      <c r="D76" s="17" t="s">
        <v>122</v>
      </c>
      <c r="E76" s="15">
        <v>0</v>
      </c>
      <c r="F76" s="15">
        <v>56.417999999999999</v>
      </c>
      <c r="G76" s="16" t="str">
        <f t="shared" si="0"/>
        <v/>
      </c>
    </row>
    <row r="77" spans="1:7" ht="118.8" x14ac:dyDescent="0.25">
      <c r="A77" s="26"/>
      <c r="B77" s="13" t="s">
        <v>104</v>
      </c>
      <c r="C77" s="13" t="s">
        <v>123</v>
      </c>
      <c r="D77" s="17" t="s">
        <v>124</v>
      </c>
      <c r="E77" s="15">
        <v>0</v>
      </c>
      <c r="F77" s="15">
        <v>6.8579999999999997</v>
      </c>
      <c r="G77" s="16" t="str">
        <f t="shared" ref="G77:G140" si="11">IFERROR(F77/E77,"")</f>
        <v/>
      </c>
    </row>
    <row r="78" spans="1:7" ht="145.19999999999999" x14ac:dyDescent="0.25">
      <c r="A78" s="26"/>
      <c r="B78" s="13" t="s">
        <v>104</v>
      </c>
      <c r="C78" s="13" t="s">
        <v>125</v>
      </c>
      <c r="D78" s="17" t="s">
        <v>126</v>
      </c>
      <c r="E78" s="15">
        <v>0</v>
      </c>
      <c r="F78" s="15">
        <v>-204.834</v>
      </c>
      <c r="G78" s="16" t="str">
        <f t="shared" si="11"/>
        <v/>
      </c>
    </row>
    <row r="79" spans="1:7" ht="79.2" x14ac:dyDescent="0.25">
      <c r="A79" s="26"/>
      <c r="B79" s="13" t="s">
        <v>104</v>
      </c>
      <c r="C79" s="13" t="s">
        <v>127</v>
      </c>
      <c r="D79" s="14" t="s">
        <v>128</v>
      </c>
      <c r="E79" s="15">
        <v>327341.3</v>
      </c>
      <c r="F79" s="15">
        <v>332411.36800000002</v>
      </c>
      <c r="G79" s="16">
        <f t="shared" si="11"/>
        <v>1.0154886291463987</v>
      </c>
    </row>
    <row r="80" spans="1:7" ht="52.8" x14ac:dyDescent="0.25">
      <c r="A80" s="26"/>
      <c r="B80" s="13" t="s">
        <v>104</v>
      </c>
      <c r="C80" s="13" t="s">
        <v>129</v>
      </c>
      <c r="D80" s="14" t="s">
        <v>130</v>
      </c>
      <c r="E80" s="15">
        <v>0</v>
      </c>
      <c r="F80" s="15">
        <v>1396.7809999999999</v>
      </c>
      <c r="G80" s="16" t="str">
        <f t="shared" si="11"/>
        <v/>
      </c>
    </row>
    <row r="81" spans="1:7" ht="79.2" x14ac:dyDescent="0.25">
      <c r="A81" s="26"/>
      <c r="B81" s="13" t="s">
        <v>104</v>
      </c>
      <c r="C81" s="13" t="s">
        <v>131</v>
      </c>
      <c r="D81" s="14" t="s">
        <v>132</v>
      </c>
      <c r="E81" s="15">
        <v>0</v>
      </c>
      <c r="F81" s="15">
        <v>216.71799999999999</v>
      </c>
      <c r="G81" s="16" t="str">
        <f t="shared" si="11"/>
        <v/>
      </c>
    </row>
    <row r="82" spans="1:7" ht="52.8" x14ac:dyDescent="0.25">
      <c r="A82" s="26"/>
      <c r="B82" s="13" t="s">
        <v>104</v>
      </c>
      <c r="C82" s="13" t="s">
        <v>133</v>
      </c>
      <c r="D82" s="14" t="s">
        <v>134</v>
      </c>
      <c r="E82" s="15">
        <v>0</v>
      </c>
      <c r="F82" s="15">
        <v>28.260999999999999</v>
      </c>
      <c r="G82" s="16" t="str">
        <f t="shared" si="11"/>
        <v/>
      </c>
    </row>
    <row r="83" spans="1:7" ht="118.8" x14ac:dyDescent="0.25">
      <c r="A83" s="26"/>
      <c r="B83" s="13" t="s">
        <v>104</v>
      </c>
      <c r="C83" s="13" t="s">
        <v>135</v>
      </c>
      <c r="D83" s="17" t="s">
        <v>136</v>
      </c>
      <c r="E83" s="15">
        <v>38689.199999999997</v>
      </c>
      <c r="F83" s="15">
        <v>48669.853999999999</v>
      </c>
      <c r="G83" s="16">
        <f t="shared" si="11"/>
        <v>1.257970027811379</v>
      </c>
    </row>
    <row r="84" spans="1:7" ht="92.4" x14ac:dyDescent="0.25">
      <c r="A84" s="26"/>
      <c r="B84" s="13" t="s">
        <v>104</v>
      </c>
      <c r="C84" s="13" t="s">
        <v>137</v>
      </c>
      <c r="D84" s="17" t="s">
        <v>138</v>
      </c>
      <c r="E84" s="15">
        <v>0</v>
      </c>
      <c r="F84" s="15">
        <v>-59.573</v>
      </c>
      <c r="G84" s="16" t="str">
        <f t="shared" si="11"/>
        <v/>
      </c>
    </row>
    <row r="85" spans="1:7" ht="145.19999999999999" x14ac:dyDescent="0.25">
      <c r="A85" s="26"/>
      <c r="B85" s="13" t="s">
        <v>104</v>
      </c>
      <c r="C85" s="13" t="s">
        <v>139</v>
      </c>
      <c r="D85" s="17" t="s">
        <v>140</v>
      </c>
      <c r="E85" s="15">
        <v>0</v>
      </c>
      <c r="F85" s="15">
        <v>23.331</v>
      </c>
      <c r="G85" s="16" t="str">
        <f t="shared" si="11"/>
        <v/>
      </c>
    </row>
    <row r="86" spans="1:7" ht="118.8" x14ac:dyDescent="0.25">
      <c r="A86" s="26"/>
      <c r="B86" s="13" t="s">
        <v>104</v>
      </c>
      <c r="C86" s="13" t="s">
        <v>141</v>
      </c>
      <c r="D86" s="17" t="s">
        <v>142</v>
      </c>
      <c r="E86" s="15">
        <v>0</v>
      </c>
      <c r="F86" s="15">
        <v>970093.48</v>
      </c>
      <c r="G86" s="16" t="str">
        <f t="shared" si="11"/>
        <v/>
      </c>
    </row>
    <row r="87" spans="1:7" ht="105.6" x14ac:dyDescent="0.25">
      <c r="A87" s="26"/>
      <c r="B87" s="13" t="s">
        <v>104</v>
      </c>
      <c r="C87" s="13" t="s">
        <v>143</v>
      </c>
      <c r="D87" s="17" t="s">
        <v>144</v>
      </c>
      <c r="E87" s="15">
        <v>0</v>
      </c>
      <c r="F87" s="15">
        <v>527.11599999999999</v>
      </c>
      <c r="G87" s="16" t="str">
        <f t="shared" si="11"/>
        <v/>
      </c>
    </row>
    <row r="88" spans="1:7" ht="92.4" x14ac:dyDescent="0.25">
      <c r="A88" s="26"/>
      <c r="B88" s="13" t="s">
        <v>104</v>
      </c>
      <c r="C88" s="13" t="s">
        <v>145</v>
      </c>
      <c r="D88" s="17" t="s">
        <v>146</v>
      </c>
      <c r="E88" s="15">
        <v>0</v>
      </c>
      <c r="F88" s="15">
        <v>123.22799999999999</v>
      </c>
      <c r="G88" s="16" t="str">
        <f t="shared" si="11"/>
        <v/>
      </c>
    </row>
    <row r="89" spans="1:7" ht="132" x14ac:dyDescent="0.25">
      <c r="A89" s="26"/>
      <c r="B89" s="13" t="s">
        <v>104</v>
      </c>
      <c r="C89" s="13" t="s">
        <v>147</v>
      </c>
      <c r="D89" s="17" t="s">
        <v>148</v>
      </c>
      <c r="E89" s="15">
        <v>0</v>
      </c>
      <c r="F89" s="15">
        <v>3351.8870000000002</v>
      </c>
      <c r="G89" s="16" t="str">
        <f t="shared" si="11"/>
        <v/>
      </c>
    </row>
    <row r="90" spans="1:7" ht="52.8" x14ac:dyDescent="0.25">
      <c r="A90" s="26"/>
      <c r="B90" s="13" t="s">
        <v>104</v>
      </c>
      <c r="C90" s="13" t="s">
        <v>149</v>
      </c>
      <c r="D90" s="14" t="s">
        <v>150</v>
      </c>
      <c r="E90" s="15">
        <v>0</v>
      </c>
      <c r="F90" s="15">
        <v>-193.434</v>
      </c>
      <c r="G90" s="16" t="str">
        <f t="shared" si="11"/>
        <v/>
      </c>
    </row>
    <row r="91" spans="1:7" ht="39.6" x14ac:dyDescent="0.25">
      <c r="A91" s="26"/>
      <c r="B91" s="13" t="s">
        <v>104</v>
      </c>
      <c r="C91" s="13" t="s">
        <v>151</v>
      </c>
      <c r="D91" s="14" t="s">
        <v>152</v>
      </c>
      <c r="E91" s="15">
        <v>0</v>
      </c>
      <c r="F91" s="15">
        <v>1202.2449999999999</v>
      </c>
      <c r="G91" s="16" t="str">
        <f t="shared" si="11"/>
        <v/>
      </c>
    </row>
    <row r="92" spans="1:7" ht="52.8" x14ac:dyDescent="0.25">
      <c r="A92" s="26"/>
      <c r="B92" s="13" t="s">
        <v>104</v>
      </c>
      <c r="C92" s="13" t="s">
        <v>153</v>
      </c>
      <c r="D92" s="14" t="s">
        <v>154</v>
      </c>
      <c r="E92" s="15">
        <v>0</v>
      </c>
      <c r="F92" s="15">
        <v>230.322</v>
      </c>
      <c r="G92" s="16" t="str">
        <f t="shared" si="11"/>
        <v/>
      </c>
    </row>
    <row r="93" spans="1:7" ht="26.4" x14ac:dyDescent="0.25">
      <c r="A93" s="26"/>
      <c r="B93" s="13" t="s">
        <v>104</v>
      </c>
      <c r="C93" s="13" t="s">
        <v>155</v>
      </c>
      <c r="D93" s="14" t="s">
        <v>156</v>
      </c>
      <c r="E93" s="15">
        <v>0</v>
      </c>
      <c r="F93" s="15">
        <v>-1.214</v>
      </c>
      <c r="G93" s="16" t="str">
        <f t="shared" si="11"/>
        <v/>
      </c>
    </row>
    <row r="94" spans="1:7" ht="66" x14ac:dyDescent="0.25">
      <c r="A94" s="26"/>
      <c r="B94" s="13" t="s">
        <v>104</v>
      </c>
      <c r="C94" s="13" t="s">
        <v>157</v>
      </c>
      <c r="D94" s="14" t="s">
        <v>158</v>
      </c>
      <c r="E94" s="15">
        <v>0</v>
      </c>
      <c r="F94" s="15">
        <v>-38.235999999999997</v>
      </c>
      <c r="G94" s="16" t="str">
        <f t="shared" si="11"/>
        <v/>
      </c>
    </row>
    <row r="95" spans="1:7" ht="52.8" x14ac:dyDescent="0.25">
      <c r="A95" s="26"/>
      <c r="B95" s="13" t="s">
        <v>104</v>
      </c>
      <c r="C95" s="13" t="s">
        <v>159</v>
      </c>
      <c r="D95" s="14" t="s">
        <v>160</v>
      </c>
      <c r="E95" s="15">
        <v>0</v>
      </c>
      <c r="F95" s="15">
        <v>10.374000000000001</v>
      </c>
      <c r="G95" s="16" t="str">
        <f t="shared" si="11"/>
        <v/>
      </c>
    </row>
    <row r="96" spans="1:7" ht="66" x14ac:dyDescent="0.25">
      <c r="A96" s="26"/>
      <c r="B96" s="13" t="s">
        <v>104</v>
      </c>
      <c r="C96" s="13" t="s">
        <v>161</v>
      </c>
      <c r="D96" s="14" t="s">
        <v>162</v>
      </c>
      <c r="E96" s="15">
        <v>0</v>
      </c>
      <c r="F96" s="15">
        <v>1.028</v>
      </c>
      <c r="G96" s="16" t="str">
        <f t="shared" si="11"/>
        <v/>
      </c>
    </row>
    <row r="97" spans="1:7" ht="26.4" x14ac:dyDescent="0.25">
      <c r="A97" s="26"/>
      <c r="B97" s="13" t="s">
        <v>104</v>
      </c>
      <c r="C97" s="13" t="s">
        <v>163</v>
      </c>
      <c r="D97" s="14" t="s">
        <v>164</v>
      </c>
      <c r="E97" s="15">
        <v>1135.0999999999999</v>
      </c>
      <c r="F97" s="15">
        <v>0</v>
      </c>
      <c r="G97" s="16">
        <f t="shared" si="11"/>
        <v>0</v>
      </c>
    </row>
    <row r="98" spans="1:7" ht="52.8" x14ac:dyDescent="0.25">
      <c r="A98" s="26"/>
      <c r="B98" s="13" t="s">
        <v>104</v>
      </c>
      <c r="C98" s="13" t="s">
        <v>165</v>
      </c>
      <c r="D98" s="14" t="s">
        <v>166</v>
      </c>
      <c r="E98" s="15">
        <v>0</v>
      </c>
      <c r="F98" s="15">
        <v>789.23400000000004</v>
      </c>
      <c r="G98" s="16" t="str">
        <f t="shared" si="11"/>
        <v/>
      </c>
    </row>
    <row r="99" spans="1:7" ht="26.4" x14ac:dyDescent="0.25">
      <c r="A99" s="26"/>
      <c r="B99" s="13" t="s">
        <v>104</v>
      </c>
      <c r="C99" s="13" t="s">
        <v>167</v>
      </c>
      <c r="D99" s="14" t="s">
        <v>168</v>
      </c>
      <c r="E99" s="15">
        <v>0</v>
      </c>
      <c r="F99" s="15">
        <v>5.665</v>
      </c>
      <c r="G99" s="16" t="str">
        <f t="shared" si="11"/>
        <v/>
      </c>
    </row>
    <row r="100" spans="1:7" ht="66" x14ac:dyDescent="0.25">
      <c r="A100" s="26"/>
      <c r="B100" s="13" t="s">
        <v>104</v>
      </c>
      <c r="C100" s="13" t="s">
        <v>169</v>
      </c>
      <c r="D100" s="14" t="s">
        <v>170</v>
      </c>
      <c r="E100" s="15">
        <v>167104.4</v>
      </c>
      <c r="F100" s="15">
        <v>208358.58199999999</v>
      </c>
      <c r="G100" s="16">
        <f t="shared" si="11"/>
        <v>1.2468766950481256</v>
      </c>
    </row>
    <row r="101" spans="1:7" ht="52.8" x14ac:dyDescent="0.25">
      <c r="A101" s="26"/>
      <c r="B101" s="13" t="s">
        <v>104</v>
      </c>
      <c r="C101" s="13" t="s">
        <v>171</v>
      </c>
      <c r="D101" s="14" t="s">
        <v>172</v>
      </c>
      <c r="E101" s="15">
        <v>0</v>
      </c>
      <c r="F101" s="15">
        <v>339.45699999999999</v>
      </c>
      <c r="G101" s="16" t="str">
        <f t="shared" si="11"/>
        <v/>
      </c>
    </row>
    <row r="102" spans="1:7" ht="52.8" x14ac:dyDescent="0.25">
      <c r="A102" s="26"/>
      <c r="B102" s="13" t="s">
        <v>104</v>
      </c>
      <c r="C102" s="13" t="s">
        <v>173</v>
      </c>
      <c r="D102" s="14" t="s">
        <v>174</v>
      </c>
      <c r="E102" s="15">
        <v>0</v>
      </c>
      <c r="F102" s="15">
        <v>6.0659999999999998</v>
      </c>
      <c r="G102" s="16" t="str">
        <f t="shared" si="11"/>
        <v/>
      </c>
    </row>
    <row r="103" spans="1:7" ht="66" x14ac:dyDescent="0.25">
      <c r="A103" s="26"/>
      <c r="B103" s="13" t="s">
        <v>104</v>
      </c>
      <c r="C103" s="13" t="s">
        <v>175</v>
      </c>
      <c r="D103" s="14" t="s">
        <v>176</v>
      </c>
      <c r="E103" s="15">
        <v>0</v>
      </c>
      <c r="F103" s="15">
        <v>0.25</v>
      </c>
      <c r="G103" s="16" t="str">
        <f t="shared" si="11"/>
        <v/>
      </c>
    </row>
    <row r="104" spans="1:7" ht="39.6" x14ac:dyDescent="0.25">
      <c r="A104" s="26"/>
      <c r="B104" s="13" t="s">
        <v>104</v>
      </c>
      <c r="C104" s="13" t="s">
        <v>177</v>
      </c>
      <c r="D104" s="14" t="s">
        <v>178</v>
      </c>
      <c r="E104" s="15">
        <v>0</v>
      </c>
      <c r="F104" s="15">
        <v>12.752000000000001</v>
      </c>
      <c r="G104" s="16" t="str">
        <f t="shared" si="11"/>
        <v/>
      </c>
    </row>
    <row r="105" spans="1:7" ht="79.2" x14ac:dyDescent="0.25">
      <c r="A105" s="26"/>
      <c r="B105" s="13" t="s">
        <v>104</v>
      </c>
      <c r="C105" s="13" t="s">
        <v>179</v>
      </c>
      <c r="D105" s="14" t="s">
        <v>180</v>
      </c>
      <c r="E105" s="15">
        <v>869636.2</v>
      </c>
      <c r="F105" s="15">
        <v>967016.32900000003</v>
      </c>
      <c r="G105" s="16">
        <f t="shared" si="11"/>
        <v>1.111978007585241</v>
      </c>
    </row>
    <row r="106" spans="1:7" ht="52.8" x14ac:dyDescent="0.25">
      <c r="A106" s="26"/>
      <c r="B106" s="13" t="s">
        <v>104</v>
      </c>
      <c r="C106" s="13" t="s">
        <v>181</v>
      </c>
      <c r="D106" s="14" t="s">
        <v>182</v>
      </c>
      <c r="E106" s="15">
        <v>0</v>
      </c>
      <c r="F106" s="15">
        <v>3836.6170000000002</v>
      </c>
      <c r="G106" s="16" t="str">
        <f t="shared" si="11"/>
        <v/>
      </c>
    </row>
    <row r="107" spans="1:7" ht="52.8" x14ac:dyDescent="0.25">
      <c r="A107" s="26"/>
      <c r="B107" s="13" t="s">
        <v>104</v>
      </c>
      <c r="C107" s="13" t="s">
        <v>183</v>
      </c>
      <c r="D107" s="14" t="s">
        <v>184</v>
      </c>
      <c r="E107" s="15">
        <v>0</v>
      </c>
      <c r="F107" s="15">
        <v>7.0000000000000001E-3</v>
      </c>
      <c r="G107" s="16" t="str">
        <f t="shared" si="11"/>
        <v/>
      </c>
    </row>
    <row r="108" spans="1:7" ht="79.2" x14ac:dyDescent="0.25">
      <c r="A108" s="26"/>
      <c r="B108" s="13" t="s">
        <v>104</v>
      </c>
      <c r="C108" s="13" t="s">
        <v>185</v>
      </c>
      <c r="D108" s="14" t="s">
        <v>186</v>
      </c>
      <c r="E108" s="15">
        <v>0</v>
      </c>
      <c r="F108" s="15">
        <v>1.4239999999999999</v>
      </c>
      <c r="G108" s="16" t="str">
        <f t="shared" si="11"/>
        <v/>
      </c>
    </row>
    <row r="109" spans="1:7" ht="52.8" x14ac:dyDescent="0.25">
      <c r="A109" s="26"/>
      <c r="B109" s="13" t="s">
        <v>104</v>
      </c>
      <c r="C109" s="13" t="s">
        <v>187</v>
      </c>
      <c r="D109" s="14" t="s">
        <v>188</v>
      </c>
      <c r="E109" s="15">
        <v>0</v>
      </c>
      <c r="F109" s="15">
        <v>3.363</v>
      </c>
      <c r="G109" s="16" t="str">
        <f t="shared" si="11"/>
        <v/>
      </c>
    </row>
    <row r="110" spans="1:7" ht="52.8" x14ac:dyDescent="0.25">
      <c r="A110" s="26"/>
      <c r="B110" s="13" t="s">
        <v>104</v>
      </c>
      <c r="C110" s="13" t="s">
        <v>189</v>
      </c>
      <c r="D110" s="14" t="s">
        <v>190</v>
      </c>
      <c r="E110" s="15">
        <v>304395.3</v>
      </c>
      <c r="F110" s="15">
        <v>332297.27899999998</v>
      </c>
      <c r="G110" s="16">
        <f t="shared" si="11"/>
        <v>1.0916636327827662</v>
      </c>
    </row>
    <row r="111" spans="1:7" ht="26.4" x14ac:dyDescent="0.25">
      <c r="A111" s="26"/>
      <c r="B111" s="13" t="s">
        <v>104</v>
      </c>
      <c r="C111" s="13" t="s">
        <v>191</v>
      </c>
      <c r="D111" s="14" t="s">
        <v>192</v>
      </c>
      <c r="E111" s="15">
        <v>0</v>
      </c>
      <c r="F111" s="15">
        <v>7535.5029999999997</v>
      </c>
      <c r="G111" s="16" t="str">
        <f t="shared" si="11"/>
        <v/>
      </c>
    </row>
    <row r="112" spans="1:7" ht="26.4" x14ac:dyDescent="0.25">
      <c r="A112" s="26"/>
      <c r="B112" s="13" t="s">
        <v>104</v>
      </c>
      <c r="C112" s="13" t="s">
        <v>193</v>
      </c>
      <c r="D112" s="14" t="s">
        <v>194</v>
      </c>
      <c r="E112" s="15">
        <v>0</v>
      </c>
      <c r="F112" s="15">
        <v>5.5359999999999996</v>
      </c>
      <c r="G112" s="16" t="str">
        <f t="shared" si="11"/>
        <v/>
      </c>
    </row>
    <row r="113" spans="1:7" ht="39.6" x14ac:dyDescent="0.25">
      <c r="A113" s="26"/>
      <c r="B113" s="13" t="s">
        <v>104</v>
      </c>
      <c r="C113" s="13" t="s">
        <v>195</v>
      </c>
      <c r="D113" s="14" t="s">
        <v>196</v>
      </c>
      <c r="E113" s="15">
        <v>0</v>
      </c>
      <c r="F113" s="15">
        <v>117.395</v>
      </c>
      <c r="G113" s="16" t="str">
        <f t="shared" si="11"/>
        <v/>
      </c>
    </row>
    <row r="114" spans="1:7" ht="26.4" x14ac:dyDescent="0.25">
      <c r="A114" s="26"/>
      <c r="B114" s="13" t="s">
        <v>104</v>
      </c>
      <c r="C114" s="13" t="s">
        <v>197</v>
      </c>
      <c r="D114" s="14" t="s">
        <v>198</v>
      </c>
      <c r="E114" s="15">
        <v>0</v>
      </c>
      <c r="F114" s="15">
        <v>-25.131</v>
      </c>
      <c r="G114" s="16" t="str">
        <f t="shared" si="11"/>
        <v/>
      </c>
    </row>
    <row r="115" spans="1:7" ht="52.8" x14ac:dyDescent="0.25">
      <c r="A115" s="26"/>
      <c r="B115" s="13" t="s">
        <v>104</v>
      </c>
      <c r="C115" s="13" t="s">
        <v>199</v>
      </c>
      <c r="D115" s="14" t="s">
        <v>200</v>
      </c>
      <c r="E115" s="15">
        <v>1298186</v>
      </c>
      <c r="F115" s="15">
        <v>1244758.26</v>
      </c>
      <c r="G115" s="16">
        <f t="shared" si="11"/>
        <v>0.95884431044549856</v>
      </c>
    </row>
    <row r="116" spans="1:7" ht="26.4" x14ac:dyDescent="0.25">
      <c r="A116" s="26"/>
      <c r="B116" s="13" t="s">
        <v>104</v>
      </c>
      <c r="C116" s="13" t="s">
        <v>201</v>
      </c>
      <c r="D116" s="14" t="s">
        <v>202</v>
      </c>
      <c r="E116" s="15">
        <v>0</v>
      </c>
      <c r="F116" s="15">
        <v>18737.153999999999</v>
      </c>
      <c r="G116" s="16" t="str">
        <f t="shared" si="11"/>
        <v/>
      </c>
    </row>
    <row r="117" spans="1:7" ht="26.4" x14ac:dyDescent="0.25">
      <c r="A117" s="26"/>
      <c r="B117" s="13" t="s">
        <v>104</v>
      </c>
      <c r="C117" s="13" t="s">
        <v>203</v>
      </c>
      <c r="D117" s="14" t="s">
        <v>204</v>
      </c>
      <c r="E117" s="15">
        <v>0</v>
      </c>
      <c r="F117" s="15">
        <v>3.0000000000000001E-3</v>
      </c>
      <c r="G117" s="16" t="str">
        <f t="shared" si="11"/>
        <v/>
      </c>
    </row>
    <row r="118" spans="1:7" ht="26.4" x14ac:dyDescent="0.25">
      <c r="A118" s="26"/>
      <c r="B118" s="13" t="s">
        <v>104</v>
      </c>
      <c r="C118" s="13" t="s">
        <v>205</v>
      </c>
      <c r="D118" s="14" t="s">
        <v>206</v>
      </c>
      <c r="E118" s="15">
        <v>0</v>
      </c>
      <c r="F118" s="15">
        <v>-39.698</v>
      </c>
      <c r="G118" s="16" t="str">
        <f t="shared" si="11"/>
        <v/>
      </c>
    </row>
    <row r="119" spans="1:7" ht="52.8" x14ac:dyDescent="0.25">
      <c r="A119" s="26"/>
      <c r="B119" s="13" t="s">
        <v>104</v>
      </c>
      <c r="C119" s="13" t="s">
        <v>207</v>
      </c>
      <c r="D119" s="14" t="s">
        <v>208</v>
      </c>
      <c r="E119" s="15">
        <v>0</v>
      </c>
      <c r="F119" s="15">
        <v>-1E-3</v>
      </c>
      <c r="G119" s="16" t="str">
        <f t="shared" si="11"/>
        <v/>
      </c>
    </row>
    <row r="120" spans="1:7" ht="66" x14ac:dyDescent="0.25">
      <c r="A120" s="26"/>
      <c r="B120" s="13" t="s">
        <v>104</v>
      </c>
      <c r="C120" s="13" t="s">
        <v>209</v>
      </c>
      <c r="D120" s="14" t="s">
        <v>210</v>
      </c>
      <c r="E120" s="15">
        <v>1981478.0390000001</v>
      </c>
      <c r="F120" s="15">
        <v>1881630.648</v>
      </c>
      <c r="G120" s="16">
        <f t="shared" si="11"/>
        <v>0.94960964036200446</v>
      </c>
    </row>
    <row r="121" spans="1:7" ht="52.8" x14ac:dyDescent="0.25">
      <c r="A121" s="26"/>
      <c r="B121" s="13" t="s">
        <v>104</v>
      </c>
      <c r="C121" s="13" t="s">
        <v>211</v>
      </c>
      <c r="D121" s="14" t="s">
        <v>212</v>
      </c>
      <c r="E121" s="15">
        <v>0</v>
      </c>
      <c r="F121" s="15">
        <v>18353.339</v>
      </c>
      <c r="G121" s="16" t="str">
        <f t="shared" si="11"/>
        <v/>
      </c>
    </row>
    <row r="122" spans="1:7" ht="52.8" x14ac:dyDescent="0.25">
      <c r="A122" s="26"/>
      <c r="B122" s="13" t="s">
        <v>104</v>
      </c>
      <c r="C122" s="13" t="s">
        <v>213</v>
      </c>
      <c r="D122" s="14" t="s">
        <v>214</v>
      </c>
      <c r="E122" s="15">
        <v>0</v>
      </c>
      <c r="F122" s="15">
        <v>-2.2839999999999998</v>
      </c>
      <c r="G122" s="16" t="str">
        <f t="shared" si="11"/>
        <v/>
      </c>
    </row>
    <row r="123" spans="1:7" ht="66" x14ac:dyDescent="0.25">
      <c r="A123" s="26"/>
      <c r="B123" s="13" t="s">
        <v>104</v>
      </c>
      <c r="C123" s="13" t="s">
        <v>215</v>
      </c>
      <c r="D123" s="14" t="s">
        <v>216</v>
      </c>
      <c r="E123" s="15">
        <v>0</v>
      </c>
      <c r="F123" s="15">
        <v>199.92500000000001</v>
      </c>
      <c r="G123" s="16" t="str">
        <f t="shared" si="11"/>
        <v/>
      </c>
    </row>
    <row r="124" spans="1:7" ht="39.6" x14ac:dyDescent="0.25">
      <c r="A124" s="26"/>
      <c r="B124" s="13" t="s">
        <v>104</v>
      </c>
      <c r="C124" s="13" t="s">
        <v>217</v>
      </c>
      <c r="D124" s="14" t="s">
        <v>218</v>
      </c>
      <c r="E124" s="15">
        <v>0</v>
      </c>
      <c r="F124" s="15">
        <v>160.351</v>
      </c>
      <c r="G124" s="16" t="str">
        <f t="shared" si="11"/>
        <v/>
      </c>
    </row>
    <row r="125" spans="1:7" ht="66" x14ac:dyDescent="0.25">
      <c r="A125" s="26"/>
      <c r="B125" s="13" t="s">
        <v>104</v>
      </c>
      <c r="C125" s="13" t="s">
        <v>219</v>
      </c>
      <c r="D125" s="14" t="s">
        <v>220</v>
      </c>
      <c r="E125" s="15">
        <v>333463.40000000002</v>
      </c>
      <c r="F125" s="15">
        <v>284484.78200000001</v>
      </c>
      <c r="G125" s="16">
        <f t="shared" si="11"/>
        <v>0.85312145800708561</v>
      </c>
    </row>
    <row r="126" spans="1:7" ht="52.8" x14ac:dyDescent="0.25">
      <c r="A126" s="26"/>
      <c r="B126" s="13" t="s">
        <v>104</v>
      </c>
      <c r="C126" s="13" t="s">
        <v>221</v>
      </c>
      <c r="D126" s="14" t="s">
        <v>222</v>
      </c>
      <c r="E126" s="15">
        <v>0</v>
      </c>
      <c r="F126" s="15">
        <v>1580.9110000000001</v>
      </c>
      <c r="G126" s="16" t="str">
        <f t="shared" si="11"/>
        <v/>
      </c>
    </row>
    <row r="127" spans="1:7" ht="52.8" x14ac:dyDescent="0.25">
      <c r="A127" s="26"/>
      <c r="B127" s="13" t="s">
        <v>104</v>
      </c>
      <c r="C127" s="13" t="s">
        <v>223</v>
      </c>
      <c r="D127" s="14" t="s">
        <v>224</v>
      </c>
      <c r="E127" s="15">
        <v>0</v>
      </c>
      <c r="F127" s="15">
        <v>2E-3</v>
      </c>
      <c r="G127" s="16" t="str">
        <f t="shared" si="11"/>
        <v/>
      </c>
    </row>
    <row r="128" spans="1:7" ht="66" x14ac:dyDescent="0.25">
      <c r="A128" s="26"/>
      <c r="B128" s="13" t="s">
        <v>104</v>
      </c>
      <c r="C128" s="13" t="s">
        <v>225</v>
      </c>
      <c r="D128" s="14" t="s">
        <v>226</v>
      </c>
      <c r="E128" s="15">
        <v>0</v>
      </c>
      <c r="F128" s="15">
        <v>2.0790000000000002</v>
      </c>
      <c r="G128" s="16" t="str">
        <f t="shared" si="11"/>
        <v/>
      </c>
    </row>
    <row r="129" spans="1:7" ht="39.6" x14ac:dyDescent="0.25">
      <c r="A129" s="26"/>
      <c r="B129" s="13" t="s">
        <v>104</v>
      </c>
      <c r="C129" s="13" t="s">
        <v>227</v>
      </c>
      <c r="D129" s="14" t="s">
        <v>228</v>
      </c>
      <c r="E129" s="15">
        <v>0</v>
      </c>
      <c r="F129" s="15">
        <v>-3.8479999999999999</v>
      </c>
      <c r="G129" s="16" t="str">
        <f t="shared" si="11"/>
        <v/>
      </c>
    </row>
    <row r="130" spans="1:7" ht="52.8" x14ac:dyDescent="0.25">
      <c r="A130" s="26"/>
      <c r="B130" s="13" t="s">
        <v>104</v>
      </c>
      <c r="C130" s="13" t="s">
        <v>229</v>
      </c>
      <c r="D130" s="14" t="s">
        <v>230</v>
      </c>
      <c r="E130" s="15">
        <v>0</v>
      </c>
      <c r="F130" s="15">
        <v>5.7329999999999997</v>
      </c>
      <c r="G130" s="16" t="str">
        <f t="shared" si="11"/>
        <v/>
      </c>
    </row>
    <row r="131" spans="1:7" ht="66" x14ac:dyDescent="0.25">
      <c r="A131" s="26"/>
      <c r="B131" s="13" t="s">
        <v>104</v>
      </c>
      <c r="C131" s="13" t="s">
        <v>231</v>
      </c>
      <c r="D131" s="14" t="s">
        <v>232</v>
      </c>
      <c r="E131" s="15">
        <v>0</v>
      </c>
      <c r="F131" s="15">
        <v>3.4</v>
      </c>
      <c r="G131" s="16" t="str">
        <f t="shared" si="11"/>
        <v/>
      </c>
    </row>
    <row r="132" spans="1:7" ht="66" x14ac:dyDescent="0.25">
      <c r="A132" s="26"/>
      <c r="B132" s="13" t="s">
        <v>104</v>
      </c>
      <c r="C132" s="13" t="s">
        <v>233</v>
      </c>
      <c r="D132" s="14" t="s">
        <v>234</v>
      </c>
      <c r="E132" s="15">
        <v>246544.6</v>
      </c>
      <c r="F132" s="15">
        <v>201804.77499999999</v>
      </c>
      <c r="G132" s="16">
        <f t="shared" si="11"/>
        <v>0.81853252920566899</v>
      </c>
    </row>
    <row r="133" spans="1:7" ht="79.2" x14ac:dyDescent="0.25">
      <c r="A133" s="26"/>
      <c r="B133" s="13" t="s">
        <v>104</v>
      </c>
      <c r="C133" s="13" t="s">
        <v>235</v>
      </c>
      <c r="D133" s="17" t="s">
        <v>236</v>
      </c>
      <c r="E133" s="15">
        <v>0</v>
      </c>
      <c r="F133" s="15">
        <v>15470.087</v>
      </c>
      <c r="G133" s="16" t="str">
        <f t="shared" si="11"/>
        <v/>
      </c>
    </row>
    <row r="134" spans="1:7" ht="52.8" x14ac:dyDescent="0.25">
      <c r="A134" s="26"/>
      <c r="B134" s="13" t="s">
        <v>104</v>
      </c>
      <c r="C134" s="13" t="s">
        <v>237</v>
      </c>
      <c r="D134" s="14" t="s">
        <v>238</v>
      </c>
      <c r="E134" s="15">
        <v>0</v>
      </c>
      <c r="F134" s="15">
        <v>237.15700000000001</v>
      </c>
      <c r="G134" s="16" t="str">
        <f t="shared" si="11"/>
        <v/>
      </c>
    </row>
    <row r="135" spans="1:7" ht="79.2" x14ac:dyDescent="0.25">
      <c r="A135" s="26"/>
      <c r="B135" s="13" t="s">
        <v>104</v>
      </c>
      <c r="C135" s="13" t="s">
        <v>239</v>
      </c>
      <c r="D135" s="17" t="s">
        <v>240</v>
      </c>
      <c r="E135" s="15">
        <v>0</v>
      </c>
      <c r="F135" s="15">
        <v>0.15</v>
      </c>
      <c r="G135" s="16" t="str">
        <f t="shared" si="11"/>
        <v/>
      </c>
    </row>
    <row r="136" spans="1:7" ht="66" x14ac:dyDescent="0.25">
      <c r="A136" s="26"/>
      <c r="B136" s="13" t="s">
        <v>104</v>
      </c>
      <c r="C136" s="13" t="s">
        <v>241</v>
      </c>
      <c r="D136" s="14" t="s">
        <v>242</v>
      </c>
      <c r="E136" s="15">
        <v>0</v>
      </c>
      <c r="F136" s="15">
        <v>5826.7309999999998</v>
      </c>
      <c r="G136" s="16" t="str">
        <f t="shared" si="11"/>
        <v/>
      </c>
    </row>
    <row r="137" spans="1:7" ht="52.8" x14ac:dyDescent="0.25">
      <c r="A137" s="26"/>
      <c r="B137" s="13" t="s">
        <v>104</v>
      </c>
      <c r="C137" s="13" t="s">
        <v>243</v>
      </c>
      <c r="D137" s="14" t="s">
        <v>244</v>
      </c>
      <c r="E137" s="15">
        <v>0</v>
      </c>
      <c r="F137" s="15">
        <v>-1E-3</v>
      </c>
      <c r="G137" s="16" t="str">
        <f t="shared" si="11"/>
        <v/>
      </c>
    </row>
    <row r="138" spans="1:7" ht="145.19999999999999" x14ac:dyDescent="0.25">
      <c r="A138" s="26"/>
      <c r="B138" s="13" t="s">
        <v>104</v>
      </c>
      <c r="C138" s="13" t="s">
        <v>28</v>
      </c>
      <c r="D138" s="17" t="s">
        <v>29</v>
      </c>
      <c r="E138" s="15">
        <v>360</v>
      </c>
      <c r="F138" s="15">
        <v>306.06900000000002</v>
      </c>
      <c r="G138" s="16">
        <f t="shared" si="11"/>
        <v>0.85019166666666668</v>
      </c>
    </row>
    <row r="139" spans="1:7" ht="79.2" x14ac:dyDescent="0.25">
      <c r="A139" s="26"/>
      <c r="B139" s="13" t="s">
        <v>104</v>
      </c>
      <c r="C139" s="13" t="s">
        <v>245</v>
      </c>
      <c r="D139" s="14" t="s">
        <v>246</v>
      </c>
      <c r="E139" s="15">
        <v>1740</v>
      </c>
      <c r="F139" s="15">
        <v>306.95999999999998</v>
      </c>
      <c r="G139" s="16">
        <f t="shared" si="11"/>
        <v>0.17641379310344826</v>
      </c>
    </row>
    <row r="140" spans="1:7" s="22" customFormat="1" x14ac:dyDescent="0.25">
      <c r="A140" s="18" t="s">
        <v>32</v>
      </c>
      <c r="B140" s="19"/>
      <c r="C140" s="19"/>
      <c r="D140" s="20"/>
      <c r="E140" s="21">
        <f>SUM(E68:E139)</f>
        <v>16336347.191000002</v>
      </c>
      <c r="F140" s="21">
        <f t="shared" ref="F140" si="12">SUM(F68:F139)</f>
        <v>16537548.658000002</v>
      </c>
      <c r="G140" s="16">
        <f t="shared" si="11"/>
        <v>1.012316184557515</v>
      </c>
    </row>
    <row r="141" spans="1:7" ht="145.19999999999999" x14ac:dyDescent="0.25">
      <c r="A141" s="14" t="s">
        <v>247</v>
      </c>
      <c r="B141" s="13" t="s">
        <v>248</v>
      </c>
      <c r="C141" s="13" t="s">
        <v>28</v>
      </c>
      <c r="D141" s="17" t="s">
        <v>29</v>
      </c>
      <c r="E141" s="15">
        <v>4592.6000000000004</v>
      </c>
      <c r="F141" s="15">
        <v>5106.6120000000001</v>
      </c>
      <c r="G141" s="16">
        <f t="shared" ref="G141:G204" si="13">IFERROR(F141/E141,"")</f>
        <v>1.1119217872229237</v>
      </c>
    </row>
    <row r="142" spans="1:7" s="22" customFormat="1" x14ac:dyDescent="0.25">
      <c r="A142" s="18" t="s">
        <v>32</v>
      </c>
      <c r="B142" s="19"/>
      <c r="C142" s="19"/>
      <c r="D142" s="20"/>
      <c r="E142" s="21">
        <f>SUM(E141)</f>
        <v>4592.6000000000004</v>
      </c>
      <c r="F142" s="21">
        <f t="shared" ref="F142" si="14">SUM(F141)</f>
        <v>5106.6120000000001</v>
      </c>
      <c r="G142" s="16">
        <f t="shared" si="13"/>
        <v>1.1119217872229237</v>
      </c>
    </row>
    <row r="143" spans="1:7" ht="118.8" x14ac:dyDescent="0.25">
      <c r="A143" s="26" t="s">
        <v>249</v>
      </c>
      <c r="B143" s="13" t="s">
        <v>250</v>
      </c>
      <c r="C143" s="13" t="s">
        <v>251</v>
      </c>
      <c r="D143" s="17" t="s">
        <v>252</v>
      </c>
      <c r="E143" s="15">
        <v>0</v>
      </c>
      <c r="F143" s="15">
        <v>6.9</v>
      </c>
      <c r="G143" s="16" t="str">
        <f t="shared" si="13"/>
        <v/>
      </c>
    </row>
    <row r="144" spans="1:7" ht="105.6" x14ac:dyDescent="0.25">
      <c r="A144" s="26"/>
      <c r="B144" s="13" t="s">
        <v>250</v>
      </c>
      <c r="C144" s="13" t="s">
        <v>253</v>
      </c>
      <c r="D144" s="17" t="s">
        <v>254</v>
      </c>
      <c r="E144" s="15">
        <v>376</v>
      </c>
      <c r="F144" s="15">
        <v>192.8</v>
      </c>
      <c r="G144" s="16">
        <f t="shared" si="13"/>
        <v>0.51276595744680853</v>
      </c>
    </row>
    <row r="145" spans="1:7" ht="79.2" x14ac:dyDescent="0.25">
      <c r="A145" s="26"/>
      <c r="B145" s="13" t="s">
        <v>250</v>
      </c>
      <c r="C145" s="13" t="s">
        <v>255</v>
      </c>
      <c r="D145" s="14" t="s">
        <v>256</v>
      </c>
      <c r="E145" s="15">
        <v>14</v>
      </c>
      <c r="F145" s="15">
        <v>0.8</v>
      </c>
      <c r="G145" s="16">
        <f t="shared" si="13"/>
        <v>5.7142857142857148E-2</v>
      </c>
    </row>
    <row r="146" spans="1:7" ht="145.19999999999999" x14ac:dyDescent="0.25">
      <c r="A146" s="26"/>
      <c r="B146" s="13" t="s">
        <v>250</v>
      </c>
      <c r="C146" s="13" t="s">
        <v>28</v>
      </c>
      <c r="D146" s="17" t="s">
        <v>29</v>
      </c>
      <c r="E146" s="15">
        <v>221.4</v>
      </c>
      <c r="F146" s="15">
        <v>6</v>
      </c>
      <c r="G146" s="16">
        <f t="shared" si="13"/>
        <v>2.7100271002710025E-2</v>
      </c>
    </row>
    <row r="147" spans="1:7" s="22" customFormat="1" x14ac:dyDescent="0.25">
      <c r="A147" s="18" t="s">
        <v>32</v>
      </c>
      <c r="B147" s="19"/>
      <c r="C147" s="19"/>
      <c r="D147" s="20"/>
      <c r="E147" s="21">
        <f>SUM(E143:E146)</f>
        <v>611.4</v>
      </c>
      <c r="F147" s="21">
        <f t="shared" ref="F147" si="15">SUM(F143:F146)</f>
        <v>206.50000000000003</v>
      </c>
      <c r="G147" s="16">
        <f t="shared" si="13"/>
        <v>0.33774942754334319</v>
      </c>
    </row>
    <row r="148" spans="1:7" ht="145.19999999999999" x14ac:dyDescent="0.25">
      <c r="A148" s="14" t="s">
        <v>257</v>
      </c>
      <c r="B148" s="13" t="s">
        <v>258</v>
      </c>
      <c r="C148" s="13" t="s">
        <v>28</v>
      </c>
      <c r="D148" s="17" t="s">
        <v>29</v>
      </c>
      <c r="E148" s="15">
        <v>42.2</v>
      </c>
      <c r="F148" s="15">
        <v>73.524000000000001</v>
      </c>
      <c r="G148" s="16">
        <f t="shared" si="13"/>
        <v>1.7422748815165876</v>
      </c>
    </row>
    <row r="149" spans="1:7" s="22" customFormat="1" x14ac:dyDescent="0.25">
      <c r="A149" s="18" t="s">
        <v>32</v>
      </c>
      <c r="B149" s="19"/>
      <c r="C149" s="19"/>
      <c r="D149" s="20"/>
      <c r="E149" s="21">
        <f>SUM(E148)</f>
        <v>42.2</v>
      </c>
      <c r="F149" s="21">
        <f t="shared" ref="F149" si="16">SUM(F148)</f>
        <v>73.524000000000001</v>
      </c>
      <c r="G149" s="16">
        <f t="shared" si="13"/>
        <v>1.7422748815165876</v>
      </c>
    </row>
    <row r="150" spans="1:7" ht="145.19999999999999" x14ac:dyDescent="0.25">
      <c r="A150" s="14" t="s">
        <v>259</v>
      </c>
      <c r="B150" s="13" t="s">
        <v>260</v>
      </c>
      <c r="C150" s="13" t="s">
        <v>28</v>
      </c>
      <c r="D150" s="17" t="s">
        <v>29</v>
      </c>
      <c r="E150" s="15">
        <v>274.7</v>
      </c>
      <c r="F150" s="15">
        <v>31.707000000000001</v>
      </c>
      <c r="G150" s="16">
        <f t="shared" si="13"/>
        <v>0.11542409901710958</v>
      </c>
    </row>
    <row r="151" spans="1:7" s="22" customFormat="1" x14ac:dyDescent="0.25">
      <c r="A151" s="18" t="s">
        <v>32</v>
      </c>
      <c r="B151" s="19"/>
      <c r="C151" s="19"/>
      <c r="D151" s="20"/>
      <c r="E151" s="21">
        <f>SUM(E150)</f>
        <v>274.7</v>
      </c>
      <c r="F151" s="21">
        <f t="shared" ref="F151" si="17">SUM(F150)</f>
        <v>31.707000000000001</v>
      </c>
      <c r="G151" s="16">
        <f t="shared" si="13"/>
        <v>0.11542409901710958</v>
      </c>
    </row>
    <row r="152" spans="1:7" ht="145.19999999999999" x14ac:dyDescent="0.25">
      <c r="A152" s="14" t="s">
        <v>261</v>
      </c>
      <c r="B152" s="13" t="s">
        <v>262</v>
      </c>
      <c r="C152" s="13" t="s">
        <v>28</v>
      </c>
      <c r="D152" s="17" t="s">
        <v>29</v>
      </c>
      <c r="E152" s="15">
        <v>3111</v>
      </c>
      <c r="F152" s="15">
        <v>981.04899999999998</v>
      </c>
      <c r="G152" s="16">
        <f t="shared" si="13"/>
        <v>0.31534844101575055</v>
      </c>
    </row>
    <row r="153" spans="1:7" s="22" customFormat="1" x14ac:dyDescent="0.25">
      <c r="A153" s="18" t="s">
        <v>32</v>
      </c>
      <c r="B153" s="19"/>
      <c r="C153" s="19"/>
      <c r="D153" s="20"/>
      <c r="E153" s="21">
        <f>SUM(E152)</f>
        <v>3111</v>
      </c>
      <c r="F153" s="21">
        <f t="shared" ref="F153" si="18">SUM(F152)</f>
        <v>981.04899999999998</v>
      </c>
      <c r="G153" s="16">
        <f t="shared" si="13"/>
        <v>0.31534844101575055</v>
      </c>
    </row>
    <row r="154" spans="1:7" ht="118.8" x14ac:dyDescent="0.25">
      <c r="A154" s="26" t="s">
        <v>263</v>
      </c>
      <c r="B154" s="13" t="s">
        <v>264</v>
      </c>
      <c r="C154" s="13" t="s">
        <v>265</v>
      </c>
      <c r="D154" s="17" t="s">
        <v>266</v>
      </c>
      <c r="E154" s="15">
        <v>0</v>
      </c>
      <c r="F154" s="15">
        <v>51.362000000000002</v>
      </c>
      <c r="G154" s="16" t="str">
        <f t="shared" si="13"/>
        <v/>
      </c>
    </row>
    <row r="155" spans="1:7" ht="79.2" x14ac:dyDescent="0.25">
      <c r="A155" s="26"/>
      <c r="B155" s="13" t="s">
        <v>264</v>
      </c>
      <c r="C155" s="13" t="s">
        <v>267</v>
      </c>
      <c r="D155" s="17" t="s">
        <v>268</v>
      </c>
      <c r="E155" s="15">
        <v>0</v>
      </c>
      <c r="F155" s="15">
        <v>13.054</v>
      </c>
      <c r="G155" s="16" t="str">
        <f t="shared" si="13"/>
        <v/>
      </c>
    </row>
    <row r="156" spans="1:7" ht="184.8" x14ac:dyDescent="0.25">
      <c r="A156" s="26"/>
      <c r="B156" s="13" t="s">
        <v>264</v>
      </c>
      <c r="C156" s="13" t="s">
        <v>269</v>
      </c>
      <c r="D156" s="17" t="s">
        <v>270</v>
      </c>
      <c r="E156" s="15">
        <v>0</v>
      </c>
      <c r="F156" s="15">
        <v>4</v>
      </c>
      <c r="G156" s="16" t="str">
        <f t="shared" si="13"/>
        <v/>
      </c>
    </row>
    <row r="157" spans="1:7" ht="145.19999999999999" x14ac:dyDescent="0.25">
      <c r="A157" s="26"/>
      <c r="B157" s="13" t="s">
        <v>264</v>
      </c>
      <c r="C157" s="13" t="s">
        <v>271</v>
      </c>
      <c r="D157" s="17" t="s">
        <v>272</v>
      </c>
      <c r="E157" s="15">
        <v>0</v>
      </c>
      <c r="F157" s="15">
        <v>8.5779999999999994</v>
      </c>
      <c r="G157" s="16" t="str">
        <f t="shared" si="13"/>
        <v/>
      </c>
    </row>
    <row r="158" spans="1:7" ht="118.8" x14ac:dyDescent="0.25">
      <c r="A158" s="26"/>
      <c r="B158" s="13" t="s">
        <v>264</v>
      </c>
      <c r="C158" s="13" t="s">
        <v>273</v>
      </c>
      <c r="D158" s="17" t="s">
        <v>274</v>
      </c>
      <c r="E158" s="15">
        <v>0</v>
      </c>
      <c r="F158" s="15">
        <v>3</v>
      </c>
      <c r="G158" s="16" t="str">
        <f t="shared" si="13"/>
        <v/>
      </c>
    </row>
    <row r="159" spans="1:7" ht="132" x14ac:dyDescent="0.25">
      <c r="A159" s="26"/>
      <c r="B159" s="13" t="s">
        <v>264</v>
      </c>
      <c r="C159" s="13" t="s">
        <v>275</v>
      </c>
      <c r="D159" s="17" t="s">
        <v>276</v>
      </c>
      <c r="E159" s="15">
        <v>0</v>
      </c>
      <c r="F159" s="15">
        <v>2.1019999999999999</v>
      </c>
      <c r="G159" s="16" t="str">
        <f t="shared" si="13"/>
        <v/>
      </c>
    </row>
    <row r="160" spans="1:7" ht="105.6" x14ac:dyDescent="0.25">
      <c r="A160" s="26"/>
      <c r="B160" s="13" t="s">
        <v>264</v>
      </c>
      <c r="C160" s="13" t="s">
        <v>277</v>
      </c>
      <c r="D160" s="17" t="s">
        <v>278</v>
      </c>
      <c r="E160" s="15">
        <v>0</v>
      </c>
      <c r="F160" s="15">
        <v>46.956000000000003</v>
      </c>
      <c r="G160" s="16" t="str">
        <f t="shared" si="13"/>
        <v/>
      </c>
    </row>
    <row r="161" spans="1:7" ht="105.6" x14ac:dyDescent="0.25">
      <c r="A161" s="26"/>
      <c r="B161" s="13" t="s">
        <v>264</v>
      </c>
      <c r="C161" s="13" t="s">
        <v>279</v>
      </c>
      <c r="D161" s="17" t="s">
        <v>280</v>
      </c>
      <c r="E161" s="15">
        <v>0</v>
      </c>
      <c r="F161" s="15">
        <v>47.231999999999999</v>
      </c>
      <c r="G161" s="16" t="str">
        <f t="shared" si="13"/>
        <v/>
      </c>
    </row>
    <row r="162" spans="1:7" ht="92.4" x14ac:dyDescent="0.25">
      <c r="A162" s="26"/>
      <c r="B162" s="13" t="s">
        <v>264</v>
      </c>
      <c r="C162" s="13" t="s">
        <v>281</v>
      </c>
      <c r="D162" s="17" t="s">
        <v>282</v>
      </c>
      <c r="E162" s="15">
        <v>0</v>
      </c>
      <c r="F162" s="15">
        <v>0.45</v>
      </c>
      <c r="G162" s="16" t="str">
        <f t="shared" si="13"/>
        <v/>
      </c>
    </row>
    <row r="163" spans="1:7" ht="92.4" x14ac:dyDescent="0.25">
      <c r="A163" s="26"/>
      <c r="B163" s="13" t="s">
        <v>264</v>
      </c>
      <c r="C163" s="13" t="s">
        <v>283</v>
      </c>
      <c r="D163" s="17" t="s">
        <v>284</v>
      </c>
      <c r="E163" s="15">
        <v>0</v>
      </c>
      <c r="F163" s="15">
        <v>50.262</v>
      </c>
      <c r="G163" s="16" t="str">
        <f t="shared" si="13"/>
        <v/>
      </c>
    </row>
    <row r="164" spans="1:7" ht="79.2" x14ac:dyDescent="0.25">
      <c r="A164" s="26"/>
      <c r="B164" s="13" t="s">
        <v>264</v>
      </c>
      <c r="C164" s="13" t="s">
        <v>285</v>
      </c>
      <c r="D164" s="17" t="s">
        <v>286</v>
      </c>
      <c r="E164" s="15">
        <v>0</v>
      </c>
      <c r="F164" s="15">
        <v>1</v>
      </c>
      <c r="G164" s="16" t="str">
        <f t="shared" si="13"/>
        <v/>
      </c>
    </row>
    <row r="165" spans="1:7" ht="79.2" x14ac:dyDescent="0.25">
      <c r="A165" s="26"/>
      <c r="B165" s="13" t="s">
        <v>264</v>
      </c>
      <c r="C165" s="13" t="s">
        <v>287</v>
      </c>
      <c r="D165" s="17" t="s">
        <v>288</v>
      </c>
      <c r="E165" s="15">
        <v>0</v>
      </c>
      <c r="F165" s="15">
        <v>2.5</v>
      </c>
      <c r="G165" s="16" t="str">
        <f t="shared" si="13"/>
        <v/>
      </c>
    </row>
    <row r="166" spans="1:7" ht="92.4" x14ac:dyDescent="0.25">
      <c r="A166" s="26"/>
      <c r="B166" s="13" t="s">
        <v>264</v>
      </c>
      <c r="C166" s="13" t="s">
        <v>289</v>
      </c>
      <c r="D166" s="17" t="s">
        <v>290</v>
      </c>
      <c r="E166" s="15">
        <v>0</v>
      </c>
      <c r="F166" s="15">
        <v>2</v>
      </c>
      <c r="G166" s="16" t="str">
        <f t="shared" si="13"/>
        <v/>
      </c>
    </row>
    <row r="167" spans="1:7" ht="79.2" x14ac:dyDescent="0.25">
      <c r="A167" s="26"/>
      <c r="B167" s="13" t="s">
        <v>264</v>
      </c>
      <c r="C167" s="13" t="s">
        <v>291</v>
      </c>
      <c r="D167" s="17" t="s">
        <v>292</v>
      </c>
      <c r="E167" s="15">
        <v>0</v>
      </c>
      <c r="F167" s="15">
        <v>8.282</v>
      </c>
      <c r="G167" s="16" t="str">
        <f t="shared" si="13"/>
        <v/>
      </c>
    </row>
    <row r="168" spans="1:7" ht="118.8" x14ac:dyDescent="0.25">
      <c r="A168" s="26"/>
      <c r="B168" s="13" t="s">
        <v>264</v>
      </c>
      <c r="C168" s="13" t="s">
        <v>293</v>
      </c>
      <c r="D168" s="17" t="s">
        <v>294</v>
      </c>
      <c r="E168" s="15">
        <v>0</v>
      </c>
      <c r="F168" s="15">
        <v>117.089</v>
      </c>
      <c r="G168" s="16" t="str">
        <f t="shared" si="13"/>
        <v/>
      </c>
    </row>
    <row r="169" spans="1:7" ht="92.4" x14ac:dyDescent="0.25">
      <c r="A169" s="26"/>
      <c r="B169" s="13" t="s">
        <v>264</v>
      </c>
      <c r="C169" s="13" t="s">
        <v>295</v>
      </c>
      <c r="D169" s="17" t="s">
        <v>296</v>
      </c>
      <c r="E169" s="15">
        <v>0</v>
      </c>
      <c r="F169" s="15">
        <v>68.484999999999999</v>
      </c>
      <c r="G169" s="16" t="str">
        <f t="shared" si="13"/>
        <v/>
      </c>
    </row>
    <row r="170" spans="1:7" s="22" customFormat="1" x14ac:dyDescent="0.25">
      <c r="A170" s="18" t="s">
        <v>32</v>
      </c>
      <c r="B170" s="19"/>
      <c r="C170" s="19"/>
      <c r="D170" s="20"/>
      <c r="E170" s="21">
        <f>SUM(E154:E169)</f>
        <v>0</v>
      </c>
      <c r="F170" s="21">
        <f t="shared" ref="F170" si="19">SUM(F154:F169)</f>
        <v>426.35200000000003</v>
      </c>
      <c r="G170" s="16" t="str">
        <f t="shared" si="13"/>
        <v/>
      </c>
    </row>
    <row r="171" spans="1:7" ht="184.8" x14ac:dyDescent="0.25">
      <c r="A171" s="26" t="s">
        <v>297</v>
      </c>
      <c r="B171" s="13" t="s">
        <v>298</v>
      </c>
      <c r="C171" s="13" t="s">
        <v>299</v>
      </c>
      <c r="D171" s="17" t="s">
        <v>300</v>
      </c>
      <c r="E171" s="15">
        <v>17.7</v>
      </c>
      <c r="F171" s="15">
        <v>6.8</v>
      </c>
      <c r="G171" s="16">
        <f t="shared" si="13"/>
        <v>0.38418079096045199</v>
      </c>
    </row>
    <row r="172" spans="1:7" ht="92.4" x14ac:dyDescent="0.25">
      <c r="A172" s="26"/>
      <c r="B172" s="13" t="s">
        <v>298</v>
      </c>
      <c r="C172" s="13" t="s">
        <v>301</v>
      </c>
      <c r="D172" s="17" t="s">
        <v>302</v>
      </c>
      <c r="E172" s="15">
        <v>0</v>
      </c>
      <c r="F172" s="15">
        <v>3.5</v>
      </c>
      <c r="G172" s="16" t="str">
        <f t="shared" si="13"/>
        <v/>
      </c>
    </row>
    <row r="173" spans="1:7" ht="92.4" x14ac:dyDescent="0.25">
      <c r="A173" s="26"/>
      <c r="B173" s="13" t="s">
        <v>298</v>
      </c>
      <c r="C173" s="13" t="s">
        <v>295</v>
      </c>
      <c r="D173" s="17" t="s">
        <v>296</v>
      </c>
      <c r="E173" s="15">
        <v>115</v>
      </c>
      <c r="F173" s="15">
        <v>179.28100000000001</v>
      </c>
      <c r="G173" s="16">
        <f t="shared" si="13"/>
        <v>1.5589652173913044</v>
      </c>
    </row>
    <row r="174" spans="1:7" ht="66" x14ac:dyDescent="0.25">
      <c r="A174" s="26"/>
      <c r="B174" s="13" t="s">
        <v>298</v>
      </c>
      <c r="C174" s="13" t="s">
        <v>303</v>
      </c>
      <c r="D174" s="14" t="s">
        <v>304</v>
      </c>
      <c r="E174" s="15">
        <v>540.4</v>
      </c>
      <c r="F174" s="15">
        <v>439.577</v>
      </c>
      <c r="G174" s="16">
        <f t="shared" si="13"/>
        <v>0.8134289415247965</v>
      </c>
    </row>
    <row r="175" spans="1:7" s="22" customFormat="1" x14ac:dyDescent="0.25">
      <c r="A175" s="18" t="s">
        <v>32</v>
      </c>
      <c r="B175" s="19"/>
      <c r="C175" s="19"/>
      <c r="D175" s="20"/>
      <c r="E175" s="21">
        <f>SUM(E171:E174)</f>
        <v>673.09999999999991</v>
      </c>
      <c r="F175" s="21">
        <f t="shared" ref="F175" si="20">SUM(F171:F174)</f>
        <v>629.15800000000002</v>
      </c>
      <c r="G175" s="16">
        <f t="shared" si="13"/>
        <v>0.93471698113207558</v>
      </c>
    </row>
    <row r="176" spans="1:7" ht="184.8" x14ac:dyDescent="0.25">
      <c r="A176" s="26" t="s">
        <v>305</v>
      </c>
      <c r="B176" s="13" t="s">
        <v>306</v>
      </c>
      <c r="C176" s="13" t="s">
        <v>299</v>
      </c>
      <c r="D176" s="17" t="s">
        <v>300</v>
      </c>
      <c r="E176" s="15">
        <v>6</v>
      </c>
      <c r="F176" s="15">
        <v>4</v>
      </c>
      <c r="G176" s="16">
        <f t="shared" si="13"/>
        <v>0.66666666666666663</v>
      </c>
    </row>
    <row r="177" spans="1:7" ht="92.4" x14ac:dyDescent="0.25">
      <c r="A177" s="26"/>
      <c r="B177" s="13" t="s">
        <v>306</v>
      </c>
      <c r="C177" s="13" t="s">
        <v>301</v>
      </c>
      <c r="D177" s="17" t="s">
        <v>302</v>
      </c>
      <c r="E177" s="15">
        <v>0</v>
      </c>
      <c r="F177" s="15">
        <v>0.25</v>
      </c>
      <c r="G177" s="16" t="str">
        <f t="shared" si="13"/>
        <v/>
      </c>
    </row>
    <row r="178" spans="1:7" ht="92.4" x14ac:dyDescent="0.25">
      <c r="A178" s="26"/>
      <c r="B178" s="13" t="s">
        <v>306</v>
      </c>
      <c r="C178" s="13" t="s">
        <v>295</v>
      </c>
      <c r="D178" s="17" t="s">
        <v>296</v>
      </c>
      <c r="E178" s="15">
        <v>23</v>
      </c>
      <c r="F178" s="15">
        <v>19.57</v>
      </c>
      <c r="G178" s="16">
        <f t="shared" si="13"/>
        <v>0.85086956521739132</v>
      </c>
    </row>
    <row r="179" spans="1:7" ht="66" x14ac:dyDescent="0.25">
      <c r="A179" s="26"/>
      <c r="B179" s="13" t="s">
        <v>306</v>
      </c>
      <c r="C179" s="13" t="s">
        <v>303</v>
      </c>
      <c r="D179" s="14" t="s">
        <v>304</v>
      </c>
      <c r="E179" s="15">
        <v>433.5</v>
      </c>
      <c r="F179" s="15">
        <v>151.393</v>
      </c>
      <c r="G179" s="16">
        <f t="shared" si="13"/>
        <v>0.34923414071510955</v>
      </c>
    </row>
    <row r="180" spans="1:7" ht="105.6" x14ac:dyDescent="0.25">
      <c r="A180" s="26"/>
      <c r="B180" s="13" t="s">
        <v>306</v>
      </c>
      <c r="C180" s="13" t="s">
        <v>30</v>
      </c>
      <c r="D180" s="17" t="s">
        <v>31</v>
      </c>
      <c r="E180" s="15">
        <v>2393.6</v>
      </c>
      <c r="F180" s="15">
        <v>1263.461</v>
      </c>
      <c r="G180" s="16">
        <f t="shared" si="13"/>
        <v>0.527849682486631</v>
      </c>
    </row>
    <row r="181" spans="1:7" s="22" customFormat="1" x14ac:dyDescent="0.25">
      <c r="A181" s="18" t="s">
        <v>32</v>
      </c>
      <c r="B181" s="19"/>
      <c r="C181" s="19"/>
      <c r="D181" s="20"/>
      <c r="E181" s="21">
        <f>SUM(E176:E180)</f>
        <v>2856.1</v>
      </c>
      <c r="F181" s="21">
        <f t="shared" ref="F181" si="21">SUM(F176:F180)</f>
        <v>1438.674</v>
      </c>
      <c r="G181" s="16">
        <f t="shared" si="13"/>
        <v>0.50371975771156474</v>
      </c>
    </row>
    <row r="182" spans="1:7" ht="184.8" x14ac:dyDescent="0.25">
      <c r="A182" s="26" t="s">
        <v>307</v>
      </c>
      <c r="B182" s="13" t="s">
        <v>308</v>
      </c>
      <c r="C182" s="13" t="s">
        <v>299</v>
      </c>
      <c r="D182" s="17" t="s">
        <v>300</v>
      </c>
      <c r="E182" s="15">
        <v>75</v>
      </c>
      <c r="F182" s="15">
        <v>25</v>
      </c>
      <c r="G182" s="16">
        <f t="shared" si="13"/>
        <v>0.33333333333333331</v>
      </c>
    </row>
    <row r="183" spans="1:7" ht="92.4" x14ac:dyDescent="0.25">
      <c r="A183" s="26"/>
      <c r="B183" s="13" t="s">
        <v>308</v>
      </c>
      <c r="C183" s="13" t="s">
        <v>295</v>
      </c>
      <c r="D183" s="17" t="s">
        <v>296</v>
      </c>
      <c r="E183" s="15">
        <v>0</v>
      </c>
      <c r="F183" s="15">
        <v>50</v>
      </c>
      <c r="G183" s="16" t="str">
        <f t="shared" si="13"/>
        <v/>
      </c>
    </row>
    <row r="184" spans="1:7" ht="66" x14ac:dyDescent="0.25">
      <c r="A184" s="26"/>
      <c r="B184" s="13" t="s">
        <v>308</v>
      </c>
      <c r="C184" s="13" t="s">
        <v>303</v>
      </c>
      <c r="D184" s="14" t="s">
        <v>304</v>
      </c>
      <c r="E184" s="15">
        <v>1505.6</v>
      </c>
      <c r="F184" s="15">
        <v>431.48399999999998</v>
      </c>
      <c r="G184" s="16">
        <f t="shared" si="13"/>
        <v>0.28658607863974495</v>
      </c>
    </row>
    <row r="185" spans="1:7" s="22" customFormat="1" x14ac:dyDescent="0.25">
      <c r="A185" s="18" t="s">
        <v>32</v>
      </c>
      <c r="B185" s="19"/>
      <c r="C185" s="19"/>
      <c r="D185" s="20"/>
      <c r="E185" s="21">
        <f>SUM(E182:E184)</f>
        <v>1580.6</v>
      </c>
      <c r="F185" s="21">
        <f t="shared" ref="F185" si="22">SUM(F182:F184)</f>
        <v>506.48399999999998</v>
      </c>
      <c r="G185" s="16">
        <f t="shared" si="13"/>
        <v>0.32043780842717956</v>
      </c>
    </row>
    <row r="186" spans="1:7" ht="79.2" x14ac:dyDescent="0.25">
      <c r="A186" s="26" t="s">
        <v>309</v>
      </c>
      <c r="B186" s="13" t="s">
        <v>310</v>
      </c>
      <c r="C186" s="13" t="s">
        <v>285</v>
      </c>
      <c r="D186" s="17" t="s">
        <v>286</v>
      </c>
      <c r="E186" s="15">
        <v>0</v>
      </c>
      <c r="F186" s="15">
        <v>-75</v>
      </c>
      <c r="G186" s="16" t="str">
        <f t="shared" si="13"/>
        <v/>
      </c>
    </row>
    <row r="187" spans="1:7" ht="184.8" x14ac:dyDescent="0.25">
      <c r="A187" s="26"/>
      <c r="B187" s="13" t="s">
        <v>310</v>
      </c>
      <c r="C187" s="13" t="s">
        <v>299</v>
      </c>
      <c r="D187" s="17" t="s">
        <v>300</v>
      </c>
      <c r="E187" s="15">
        <v>125</v>
      </c>
      <c r="F187" s="15">
        <v>-75</v>
      </c>
      <c r="G187" s="16">
        <f t="shared" si="13"/>
        <v>-0.6</v>
      </c>
    </row>
    <row r="188" spans="1:7" s="22" customFormat="1" x14ac:dyDescent="0.25">
      <c r="A188" s="18" t="s">
        <v>32</v>
      </c>
      <c r="B188" s="19"/>
      <c r="C188" s="19"/>
      <c r="D188" s="20"/>
      <c r="E188" s="21">
        <f>SUM(E186:E187)</f>
        <v>125</v>
      </c>
      <c r="F188" s="21">
        <f t="shared" ref="F188" si="23">SUM(F186:F187)</f>
        <v>-150</v>
      </c>
      <c r="G188" s="16">
        <f t="shared" si="13"/>
        <v>-1.2</v>
      </c>
    </row>
    <row r="189" spans="1:7" ht="79.2" x14ac:dyDescent="0.25">
      <c r="A189" s="26" t="s">
        <v>311</v>
      </c>
      <c r="B189" s="13" t="s">
        <v>312</v>
      </c>
      <c r="C189" s="13" t="s">
        <v>267</v>
      </c>
      <c r="D189" s="17" t="s">
        <v>268</v>
      </c>
      <c r="E189" s="15">
        <v>390</v>
      </c>
      <c r="F189" s="15">
        <v>400</v>
      </c>
      <c r="G189" s="16">
        <f t="shared" si="13"/>
        <v>1.0256410256410255</v>
      </c>
    </row>
    <row r="190" spans="1:7" ht="105.6" x14ac:dyDescent="0.25">
      <c r="A190" s="26"/>
      <c r="B190" s="13" t="s">
        <v>312</v>
      </c>
      <c r="C190" s="13" t="s">
        <v>313</v>
      </c>
      <c r="D190" s="17" t="s">
        <v>314</v>
      </c>
      <c r="E190" s="15">
        <v>6</v>
      </c>
      <c r="F190" s="15">
        <v>2</v>
      </c>
      <c r="G190" s="16">
        <f t="shared" si="13"/>
        <v>0.33333333333333331</v>
      </c>
    </row>
    <row r="191" spans="1:7" ht="184.8" x14ac:dyDescent="0.25">
      <c r="A191" s="26"/>
      <c r="B191" s="13" t="s">
        <v>312</v>
      </c>
      <c r="C191" s="13" t="s">
        <v>299</v>
      </c>
      <c r="D191" s="17" t="s">
        <v>300</v>
      </c>
      <c r="E191" s="15">
        <v>0</v>
      </c>
      <c r="F191" s="15">
        <v>11.25</v>
      </c>
      <c r="G191" s="16" t="str">
        <f t="shared" si="13"/>
        <v/>
      </c>
    </row>
    <row r="192" spans="1:7" ht="92.4" x14ac:dyDescent="0.25">
      <c r="A192" s="26"/>
      <c r="B192" s="13" t="s">
        <v>312</v>
      </c>
      <c r="C192" s="13" t="s">
        <v>301</v>
      </c>
      <c r="D192" s="17" t="s">
        <v>302</v>
      </c>
      <c r="E192" s="15">
        <v>0</v>
      </c>
      <c r="F192" s="15">
        <v>0.15</v>
      </c>
      <c r="G192" s="16" t="str">
        <f t="shared" si="13"/>
        <v/>
      </c>
    </row>
    <row r="193" spans="1:7" ht="118.8" x14ac:dyDescent="0.25">
      <c r="A193" s="26"/>
      <c r="B193" s="13" t="s">
        <v>312</v>
      </c>
      <c r="C193" s="13" t="s">
        <v>315</v>
      </c>
      <c r="D193" s="17" t="s">
        <v>316</v>
      </c>
      <c r="E193" s="15">
        <v>172.5</v>
      </c>
      <c r="F193" s="15">
        <v>155</v>
      </c>
      <c r="G193" s="16">
        <f t="shared" si="13"/>
        <v>0.89855072463768115</v>
      </c>
    </row>
    <row r="194" spans="1:7" ht="118.8" x14ac:dyDescent="0.25">
      <c r="A194" s="26"/>
      <c r="B194" s="13" t="s">
        <v>312</v>
      </c>
      <c r="C194" s="13" t="s">
        <v>317</v>
      </c>
      <c r="D194" s="17" t="s">
        <v>318</v>
      </c>
      <c r="E194" s="15">
        <v>0</v>
      </c>
      <c r="F194" s="15">
        <v>84</v>
      </c>
      <c r="G194" s="16" t="str">
        <f t="shared" si="13"/>
        <v/>
      </c>
    </row>
    <row r="195" spans="1:7" s="22" customFormat="1" x14ac:dyDescent="0.25">
      <c r="A195" s="18" t="s">
        <v>32</v>
      </c>
      <c r="B195" s="19"/>
      <c r="C195" s="19"/>
      <c r="D195" s="20"/>
      <c r="E195" s="21">
        <f>SUM(E189:E194)</f>
        <v>568.5</v>
      </c>
      <c r="F195" s="21">
        <f t="shared" ref="F195" si="24">SUM(F189:F194)</f>
        <v>652.4</v>
      </c>
      <c r="G195" s="16">
        <f t="shared" si="13"/>
        <v>1.1475813544415128</v>
      </c>
    </row>
    <row r="196" spans="1:7" ht="105.6" x14ac:dyDescent="0.25">
      <c r="A196" s="26" t="s">
        <v>319</v>
      </c>
      <c r="B196" s="13" t="s">
        <v>320</v>
      </c>
      <c r="C196" s="13" t="s">
        <v>313</v>
      </c>
      <c r="D196" s="17" t="s">
        <v>314</v>
      </c>
      <c r="E196" s="15">
        <v>352.5</v>
      </c>
      <c r="F196" s="15">
        <v>703.70299999999997</v>
      </c>
      <c r="G196" s="16">
        <f t="shared" si="13"/>
        <v>1.9963205673758864</v>
      </c>
    </row>
    <row r="197" spans="1:7" ht="92.4" x14ac:dyDescent="0.25">
      <c r="A197" s="26"/>
      <c r="B197" s="13" t="s">
        <v>320</v>
      </c>
      <c r="C197" s="13" t="s">
        <v>295</v>
      </c>
      <c r="D197" s="17" t="s">
        <v>296</v>
      </c>
      <c r="E197" s="15">
        <v>1915.5</v>
      </c>
      <c r="F197" s="15">
        <v>834.774</v>
      </c>
      <c r="G197" s="16">
        <f t="shared" si="13"/>
        <v>0.4357995301487862</v>
      </c>
    </row>
    <row r="198" spans="1:7" ht="66" x14ac:dyDescent="0.25">
      <c r="A198" s="26"/>
      <c r="B198" s="13" t="s">
        <v>320</v>
      </c>
      <c r="C198" s="13" t="s">
        <v>303</v>
      </c>
      <c r="D198" s="14" t="s">
        <v>304</v>
      </c>
      <c r="E198" s="15">
        <v>94.8</v>
      </c>
      <c r="F198" s="15">
        <v>200.2</v>
      </c>
      <c r="G198" s="16">
        <f t="shared" si="13"/>
        <v>2.111814345991561</v>
      </c>
    </row>
    <row r="199" spans="1:7" s="22" customFormat="1" x14ac:dyDescent="0.25">
      <c r="A199" s="18" t="s">
        <v>32</v>
      </c>
      <c r="B199" s="19"/>
      <c r="C199" s="19"/>
      <c r="D199" s="20"/>
      <c r="E199" s="21">
        <f>SUM(E196:E198)</f>
        <v>2362.8000000000002</v>
      </c>
      <c r="F199" s="21">
        <f t="shared" ref="F199" si="25">SUM(F196:F198)</f>
        <v>1738.6769999999999</v>
      </c>
      <c r="G199" s="16">
        <f t="shared" si="13"/>
        <v>0.73585449466734376</v>
      </c>
    </row>
    <row r="200" spans="1:7" ht="92.4" x14ac:dyDescent="0.25">
      <c r="A200" s="14" t="s">
        <v>321</v>
      </c>
      <c r="B200" s="13" t="s">
        <v>322</v>
      </c>
      <c r="C200" s="13" t="s">
        <v>295</v>
      </c>
      <c r="D200" s="17" t="s">
        <v>296</v>
      </c>
      <c r="E200" s="15">
        <v>0</v>
      </c>
      <c r="F200" s="15">
        <v>20</v>
      </c>
      <c r="G200" s="16" t="str">
        <f t="shared" si="13"/>
        <v/>
      </c>
    </row>
    <row r="201" spans="1:7" s="22" customFormat="1" x14ac:dyDescent="0.25">
      <c r="A201" s="18" t="s">
        <v>32</v>
      </c>
      <c r="B201" s="19"/>
      <c r="C201" s="19"/>
      <c r="D201" s="20"/>
      <c r="E201" s="21">
        <f>SUM(E200)</f>
        <v>0</v>
      </c>
      <c r="F201" s="21">
        <f t="shared" ref="F201" si="26">SUM(F200)</f>
        <v>20</v>
      </c>
      <c r="G201" s="16" t="str">
        <f t="shared" si="13"/>
        <v/>
      </c>
    </row>
    <row r="202" spans="1:7" ht="92.4" x14ac:dyDescent="0.25">
      <c r="A202" s="26" t="s">
        <v>323</v>
      </c>
      <c r="B202" s="13" t="s">
        <v>324</v>
      </c>
      <c r="C202" s="13" t="s">
        <v>325</v>
      </c>
      <c r="D202" s="17" t="s">
        <v>326</v>
      </c>
      <c r="E202" s="15">
        <v>0</v>
      </c>
      <c r="F202" s="15">
        <v>0.5</v>
      </c>
      <c r="G202" s="16" t="str">
        <f t="shared" si="13"/>
        <v/>
      </c>
    </row>
    <row r="203" spans="1:7" ht="79.2" x14ac:dyDescent="0.25">
      <c r="A203" s="26"/>
      <c r="B203" s="13" t="s">
        <v>324</v>
      </c>
      <c r="C203" s="13" t="s">
        <v>327</v>
      </c>
      <c r="D203" s="17" t="s">
        <v>328</v>
      </c>
      <c r="E203" s="15">
        <v>7.7</v>
      </c>
      <c r="F203" s="15">
        <v>20.399999999999999</v>
      </c>
      <c r="G203" s="16">
        <f t="shared" si="13"/>
        <v>2.6493506493506489</v>
      </c>
    </row>
    <row r="204" spans="1:7" ht="105.6" x14ac:dyDescent="0.25">
      <c r="A204" s="26"/>
      <c r="B204" s="13" t="s">
        <v>324</v>
      </c>
      <c r="C204" s="13" t="s">
        <v>313</v>
      </c>
      <c r="D204" s="17" t="s">
        <v>314</v>
      </c>
      <c r="E204" s="15">
        <v>2162.9</v>
      </c>
      <c r="F204" s="15">
        <v>3669.9</v>
      </c>
      <c r="G204" s="16">
        <f t="shared" si="13"/>
        <v>1.6967497341532203</v>
      </c>
    </row>
    <row r="205" spans="1:7" ht="184.8" x14ac:dyDescent="0.25">
      <c r="A205" s="26"/>
      <c r="B205" s="13" t="s">
        <v>324</v>
      </c>
      <c r="C205" s="13" t="s">
        <v>299</v>
      </c>
      <c r="D205" s="17" t="s">
        <v>300</v>
      </c>
      <c r="E205" s="15">
        <v>1013.6</v>
      </c>
      <c r="F205" s="15">
        <v>939.83100000000002</v>
      </c>
      <c r="G205" s="16">
        <f t="shared" ref="G205:G268" si="27">IFERROR(F205/E205,"")</f>
        <v>0.92722079715864247</v>
      </c>
    </row>
    <row r="206" spans="1:7" ht="92.4" x14ac:dyDescent="0.25">
      <c r="A206" s="26"/>
      <c r="B206" s="13" t="s">
        <v>324</v>
      </c>
      <c r="C206" s="13" t="s">
        <v>301</v>
      </c>
      <c r="D206" s="17" t="s">
        <v>302</v>
      </c>
      <c r="E206" s="15">
        <v>434.8</v>
      </c>
      <c r="F206" s="15">
        <v>548.92600000000004</v>
      </c>
      <c r="G206" s="16">
        <f t="shared" si="27"/>
        <v>1.2624793008279669</v>
      </c>
    </row>
    <row r="207" spans="1:7" ht="158.4" x14ac:dyDescent="0.25">
      <c r="A207" s="26"/>
      <c r="B207" s="13" t="s">
        <v>324</v>
      </c>
      <c r="C207" s="13" t="s">
        <v>329</v>
      </c>
      <c r="D207" s="17" t="s">
        <v>330</v>
      </c>
      <c r="E207" s="15">
        <v>141.30000000000001</v>
      </c>
      <c r="F207" s="15">
        <v>368.10199999999998</v>
      </c>
      <c r="G207" s="16">
        <f t="shared" si="27"/>
        <v>2.6051096956829438</v>
      </c>
    </row>
    <row r="208" spans="1:7" ht="92.4" x14ac:dyDescent="0.25">
      <c r="A208" s="26"/>
      <c r="B208" s="13" t="s">
        <v>324</v>
      </c>
      <c r="C208" s="13" t="s">
        <v>295</v>
      </c>
      <c r="D208" s="17" t="s">
        <v>296</v>
      </c>
      <c r="E208" s="15">
        <v>219.1</v>
      </c>
      <c r="F208" s="15">
        <v>801.91600000000005</v>
      </c>
      <c r="G208" s="16">
        <f t="shared" si="27"/>
        <v>3.6600456412596989</v>
      </c>
    </row>
    <row r="209" spans="1:7" ht="66" x14ac:dyDescent="0.25">
      <c r="A209" s="26"/>
      <c r="B209" s="13" t="s">
        <v>324</v>
      </c>
      <c r="C209" s="13" t="s">
        <v>303</v>
      </c>
      <c r="D209" s="14" t="s">
        <v>304</v>
      </c>
      <c r="E209" s="15">
        <v>6481.7</v>
      </c>
      <c r="F209" s="15">
        <v>3637.0219999999999</v>
      </c>
      <c r="G209" s="16">
        <f t="shared" si="27"/>
        <v>0.56112161932826266</v>
      </c>
    </row>
    <row r="210" spans="1:7" s="22" customFormat="1" x14ac:dyDescent="0.25">
      <c r="A210" s="18" t="s">
        <v>32</v>
      </c>
      <c r="B210" s="19"/>
      <c r="C210" s="19"/>
      <c r="D210" s="20"/>
      <c r="E210" s="21">
        <f>SUM(E202:E209)</f>
        <v>10461.1</v>
      </c>
      <c r="F210" s="21">
        <f t="shared" ref="F210" si="28">SUM(F202:F209)</f>
        <v>9986.5970000000016</v>
      </c>
      <c r="G210" s="16">
        <f t="shared" si="27"/>
        <v>0.95464119452065277</v>
      </c>
    </row>
    <row r="211" spans="1:7" ht="66" x14ac:dyDescent="0.25">
      <c r="A211" s="14" t="s">
        <v>331</v>
      </c>
      <c r="B211" s="13" t="s">
        <v>332</v>
      </c>
      <c r="C211" s="13" t="s">
        <v>303</v>
      </c>
      <c r="D211" s="14" t="s">
        <v>304</v>
      </c>
      <c r="E211" s="15">
        <v>43.1</v>
      </c>
      <c r="F211" s="15">
        <v>43.1</v>
      </c>
      <c r="G211" s="16">
        <f t="shared" si="27"/>
        <v>1</v>
      </c>
    </row>
    <row r="212" spans="1:7" s="22" customFormat="1" x14ac:dyDescent="0.25">
      <c r="A212" s="18" t="s">
        <v>32</v>
      </c>
      <c r="B212" s="19"/>
      <c r="C212" s="19"/>
      <c r="D212" s="20"/>
      <c r="E212" s="21">
        <f>SUM(E211)</f>
        <v>43.1</v>
      </c>
      <c r="F212" s="21">
        <f t="shared" ref="F212" si="29">SUM(F211)</f>
        <v>43.1</v>
      </c>
      <c r="G212" s="16">
        <f t="shared" si="27"/>
        <v>1</v>
      </c>
    </row>
    <row r="213" spans="1:7" ht="132" x14ac:dyDescent="0.25">
      <c r="A213" s="26" t="s">
        <v>333</v>
      </c>
      <c r="B213" s="13" t="s">
        <v>334</v>
      </c>
      <c r="C213" s="13" t="s">
        <v>335</v>
      </c>
      <c r="D213" s="17" t="s">
        <v>336</v>
      </c>
      <c r="E213" s="15">
        <v>0</v>
      </c>
      <c r="F213" s="15">
        <v>25</v>
      </c>
      <c r="G213" s="16" t="str">
        <f t="shared" si="27"/>
        <v/>
      </c>
    </row>
    <row r="214" spans="1:7" ht="184.8" x14ac:dyDescent="0.25">
      <c r="A214" s="26"/>
      <c r="B214" s="13" t="s">
        <v>334</v>
      </c>
      <c r="C214" s="13" t="s">
        <v>299</v>
      </c>
      <c r="D214" s="17" t="s">
        <v>300</v>
      </c>
      <c r="E214" s="15">
        <v>154.69999999999999</v>
      </c>
      <c r="F214" s="15">
        <v>163.91</v>
      </c>
      <c r="G214" s="16">
        <f t="shared" si="27"/>
        <v>1.0595345830639948</v>
      </c>
    </row>
    <row r="215" spans="1:7" ht="158.4" x14ac:dyDescent="0.25">
      <c r="A215" s="26"/>
      <c r="B215" s="13" t="s">
        <v>334</v>
      </c>
      <c r="C215" s="13" t="s">
        <v>329</v>
      </c>
      <c r="D215" s="17" t="s">
        <v>330</v>
      </c>
      <c r="E215" s="15">
        <v>0</v>
      </c>
      <c r="F215" s="15">
        <v>10</v>
      </c>
      <c r="G215" s="16" t="str">
        <f t="shared" si="27"/>
        <v/>
      </c>
    </row>
    <row r="216" spans="1:7" ht="92.4" x14ac:dyDescent="0.25">
      <c r="A216" s="26"/>
      <c r="B216" s="13" t="s">
        <v>334</v>
      </c>
      <c r="C216" s="13" t="s">
        <v>295</v>
      </c>
      <c r="D216" s="17" t="s">
        <v>296</v>
      </c>
      <c r="E216" s="15">
        <v>180.4</v>
      </c>
      <c r="F216" s="15">
        <v>682.53200000000004</v>
      </c>
      <c r="G216" s="16">
        <f t="shared" si="27"/>
        <v>3.7834368070953439</v>
      </c>
    </row>
    <row r="217" spans="1:7" s="22" customFormat="1" x14ac:dyDescent="0.25">
      <c r="A217" s="18" t="s">
        <v>32</v>
      </c>
      <c r="B217" s="19"/>
      <c r="C217" s="19"/>
      <c r="D217" s="20"/>
      <c r="E217" s="21">
        <f>SUM(E213:E216)</f>
        <v>335.1</v>
      </c>
      <c r="F217" s="21">
        <f t="shared" ref="F217" si="30">SUM(F213:F216)</f>
        <v>881.44200000000001</v>
      </c>
      <c r="G217" s="16">
        <f t="shared" si="27"/>
        <v>2.6303849597135183</v>
      </c>
    </row>
    <row r="218" spans="1:7" ht="79.2" x14ac:dyDescent="0.25">
      <c r="A218" s="26" t="s">
        <v>337</v>
      </c>
      <c r="B218" s="13" t="s">
        <v>338</v>
      </c>
      <c r="C218" s="13" t="s">
        <v>327</v>
      </c>
      <c r="D218" s="17" t="s">
        <v>328</v>
      </c>
      <c r="E218" s="15">
        <v>15</v>
      </c>
      <c r="F218" s="15">
        <v>0</v>
      </c>
      <c r="G218" s="16">
        <f t="shared" si="27"/>
        <v>0</v>
      </c>
    </row>
    <row r="219" spans="1:7" ht="92.4" x14ac:dyDescent="0.25">
      <c r="A219" s="26"/>
      <c r="B219" s="13" t="s">
        <v>338</v>
      </c>
      <c r="C219" s="13" t="s">
        <v>301</v>
      </c>
      <c r="D219" s="17" t="s">
        <v>302</v>
      </c>
      <c r="E219" s="15">
        <v>78.3</v>
      </c>
      <c r="F219" s="15">
        <v>65.150000000000006</v>
      </c>
      <c r="G219" s="16">
        <f t="shared" si="27"/>
        <v>0.83205619412515974</v>
      </c>
    </row>
    <row r="220" spans="1:7" s="22" customFormat="1" x14ac:dyDescent="0.25">
      <c r="A220" s="18" t="s">
        <v>32</v>
      </c>
      <c r="B220" s="19"/>
      <c r="C220" s="19"/>
      <c r="D220" s="20"/>
      <c r="E220" s="21">
        <f>SUM(E218:E219)</f>
        <v>93.3</v>
      </c>
      <c r="F220" s="21">
        <f t="shared" ref="F220" si="31">SUM(F218:F219)</f>
        <v>65.150000000000006</v>
      </c>
      <c r="G220" s="16">
        <f t="shared" si="27"/>
        <v>0.69828510182207937</v>
      </c>
    </row>
    <row r="221" spans="1:7" ht="92.4" x14ac:dyDescent="0.25">
      <c r="A221" s="14" t="s">
        <v>339</v>
      </c>
      <c r="B221" s="13" t="s">
        <v>340</v>
      </c>
      <c r="C221" s="13" t="s">
        <v>295</v>
      </c>
      <c r="D221" s="17" t="s">
        <v>296</v>
      </c>
      <c r="E221" s="15">
        <v>0</v>
      </c>
      <c r="F221" s="15">
        <v>132.53800000000001</v>
      </c>
      <c r="G221" s="16" t="str">
        <f t="shared" si="27"/>
        <v/>
      </c>
    </row>
    <row r="222" spans="1:7" s="22" customFormat="1" x14ac:dyDescent="0.25">
      <c r="A222" s="18" t="s">
        <v>32</v>
      </c>
      <c r="B222" s="19"/>
      <c r="C222" s="19"/>
      <c r="D222" s="20"/>
      <c r="E222" s="21">
        <f>SUM(E221)</f>
        <v>0</v>
      </c>
      <c r="F222" s="21">
        <f t="shared" ref="F222" si="32">SUM(F221)</f>
        <v>132.53800000000001</v>
      </c>
      <c r="G222" s="16" t="str">
        <f t="shared" si="27"/>
        <v/>
      </c>
    </row>
    <row r="223" spans="1:7" ht="118.8" x14ac:dyDescent="0.25">
      <c r="A223" s="26" t="s">
        <v>341</v>
      </c>
      <c r="B223" s="13" t="s">
        <v>342</v>
      </c>
      <c r="C223" s="13" t="s">
        <v>265</v>
      </c>
      <c r="D223" s="17" t="s">
        <v>266</v>
      </c>
      <c r="E223" s="15">
        <v>123.9</v>
      </c>
      <c r="F223" s="15">
        <v>0</v>
      </c>
      <c r="G223" s="16">
        <f t="shared" si="27"/>
        <v>0</v>
      </c>
    </row>
    <row r="224" spans="1:7" ht="79.2" x14ac:dyDescent="0.25">
      <c r="A224" s="26"/>
      <c r="B224" s="13" t="s">
        <v>342</v>
      </c>
      <c r="C224" s="13" t="s">
        <v>267</v>
      </c>
      <c r="D224" s="17" t="s">
        <v>268</v>
      </c>
      <c r="E224" s="15">
        <v>4.7</v>
      </c>
      <c r="F224" s="15">
        <v>0</v>
      </c>
      <c r="G224" s="16">
        <f t="shared" si="27"/>
        <v>0</v>
      </c>
    </row>
    <row r="225" spans="1:7" ht="145.19999999999999" x14ac:dyDescent="0.25">
      <c r="A225" s="26"/>
      <c r="B225" s="13" t="s">
        <v>342</v>
      </c>
      <c r="C225" s="13" t="s">
        <v>271</v>
      </c>
      <c r="D225" s="17" t="s">
        <v>272</v>
      </c>
      <c r="E225" s="15">
        <v>19.600000000000001</v>
      </c>
      <c r="F225" s="15">
        <v>0</v>
      </c>
      <c r="G225" s="16">
        <f t="shared" si="27"/>
        <v>0</v>
      </c>
    </row>
    <row r="226" spans="1:7" ht="118.8" x14ac:dyDescent="0.25">
      <c r="A226" s="26"/>
      <c r="B226" s="13" t="s">
        <v>342</v>
      </c>
      <c r="C226" s="13" t="s">
        <v>273</v>
      </c>
      <c r="D226" s="17" t="s">
        <v>274</v>
      </c>
      <c r="E226" s="15">
        <v>7.5</v>
      </c>
      <c r="F226" s="15">
        <v>0</v>
      </c>
      <c r="G226" s="16">
        <f t="shared" si="27"/>
        <v>0</v>
      </c>
    </row>
    <row r="227" spans="1:7" ht="132" x14ac:dyDescent="0.25">
      <c r="A227" s="26"/>
      <c r="B227" s="13" t="s">
        <v>342</v>
      </c>
      <c r="C227" s="13" t="s">
        <v>275</v>
      </c>
      <c r="D227" s="17" t="s">
        <v>276</v>
      </c>
      <c r="E227" s="15">
        <v>3.8</v>
      </c>
      <c r="F227" s="15">
        <v>0</v>
      </c>
      <c r="G227" s="16">
        <f t="shared" si="27"/>
        <v>0</v>
      </c>
    </row>
    <row r="228" spans="1:7" ht="105.6" x14ac:dyDescent="0.25">
      <c r="A228" s="26"/>
      <c r="B228" s="13" t="s">
        <v>342</v>
      </c>
      <c r="C228" s="13" t="s">
        <v>277</v>
      </c>
      <c r="D228" s="17" t="s">
        <v>278</v>
      </c>
      <c r="E228" s="15">
        <v>54</v>
      </c>
      <c r="F228" s="15">
        <v>0</v>
      </c>
      <c r="G228" s="16">
        <f t="shared" si="27"/>
        <v>0</v>
      </c>
    </row>
    <row r="229" spans="1:7" ht="105.6" x14ac:dyDescent="0.25">
      <c r="A229" s="26"/>
      <c r="B229" s="13" t="s">
        <v>342</v>
      </c>
      <c r="C229" s="13" t="s">
        <v>279</v>
      </c>
      <c r="D229" s="17" t="s">
        <v>280</v>
      </c>
      <c r="E229" s="15">
        <v>37.9</v>
      </c>
      <c r="F229" s="15">
        <v>0</v>
      </c>
      <c r="G229" s="16">
        <f t="shared" si="27"/>
        <v>0</v>
      </c>
    </row>
    <row r="230" spans="1:7" ht="92.4" x14ac:dyDescent="0.25">
      <c r="A230" s="26"/>
      <c r="B230" s="13" t="s">
        <v>342</v>
      </c>
      <c r="C230" s="13" t="s">
        <v>281</v>
      </c>
      <c r="D230" s="17" t="s">
        <v>282</v>
      </c>
      <c r="E230" s="15">
        <v>0.5</v>
      </c>
      <c r="F230" s="15">
        <v>0</v>
      </c>
      <c r="G230" s="16">
        <f t="shared" si="27"/>
        <v>0</v>
      </c>
    </row>
    <row r="231" spans="1:7" ht="92.4" x14ac:dyDescent="0.25">
      <c r="A231" s="26"/>
      <c r="B231" s="13" t="s">
        <v>342</v>
      </c>
      <c r="C231" s="13" t="s">
        <v>283</v>
      </c>
      <c r="D231" s="17" t="s">
        <v>284</v>
      </c>
      <c r="E231" s="15">
        <v>26.7</v>
      </c>
      <c r="F231" s="15">
        <v>0</v>
      </c>
      <c r="G231" s="16">
        <f t="shared" si="27"/>
        <v>0</v>
      </c>
    </row>
    <row r="232" spans="1:7" ht="79.2" x14ac:dyDescent="0.25">
      <c r="A232" s="26"/>
      <c r="B232" s="13" t="s">
        <v>342</v>
      </c>
      <c r="C232" s="13" t="s">
        <v>285</v>
      </c>
      <c r="D232" s="17" t="s">
        <v>286</v>
      </c>
      <c r="E232" s="15">
        <v>3</v>
      </c>
      <c r="F232" s="15">
        <v>0</v>
      </c>
      <c r="G232" s="16">
        <f t="shared" si="27"/>
        <v>0</v>
      </c>
    </row>
    <row r="233" spans="1:7" ht="79.2" x14ac:dyDescent="0.25">
      <c r="A233" s="26"/>
      <c r="B233" s="13" t="s">
        <v>342</v>
      </c>
      <c r="C233" s="13" t="s">
        <v>287</v>
      </c>
      <c r="D233" s="17" t="s">
        <v>288</v>
      </c>
      <c r="E233" s="15">
        <v>7.5</v>
      </c>
      <c r="F233" s="15">
        <v>0</v>
      </c>
      <c r="G233" s="16">
        <f t="shared" si="27"/>
        <v>0</v>
      </c>
    </row>
    <row r="234" spans="1:7" ht="92.4" x14ac:dyDescent="0.25">
      <c r="A234" s="26"/>
      <c r="B234" s="13" t="s">
        <v>342</v>
      </c>
      <c r="C234" s="13" t="s">
        <v>289</v>
      </c>
      <c r="D234" s="17" t="s">
        <v>290</v>
      </c>
      <c r="E234" s="15">
        <v>2.2999999999999998</v>
      </c>
      <c r="F234" s="15">
        <v>0</v>
      </c>
      <c r="G234" s="16">
        <f t="shared" si="27"/>
        <v>0</v>
      </c>
    </row>
    <row r="235" spans="1:7" ht="79.2" x14ac:dyDescent="0.25">
      <c r="A235" s="26"/>
      <c r="B235" s="13" t="s">
        <v>342</v>
      </c>
      <c r="C235" s="13" t="s">
        <v>291</v>
      </c>
      <c r="D235" s="17" t="s">
        <v>292</v>
      </c>
      <c r="E235" s="15">
        <v>3</v>
      </c>
      <c r="F235" s="15">
        <v>0</v>
      </c>
      <c r="G235" s="16">
        <f t="shared" si="27"/>
        <v>0</v>
      </c>
    </row>
    <row r="236" spans="1:7" ht="118.8" x14ac:dyDescent="0.25">
      <c r="A236" s="26"/>
      <c r="B236" s="13" t="s">
        <v>342</v>
      </c>
      <c r="C236" s="13" t="s">
        <v>293</v>
      </c>
      <c r="D236" s="17" t="s">
        <v>294</v>
      </c>
      <c r="E236" s="15">
        <v>103.1</v>
      </c>
      <c r="F236" s="15">
        <v>0</v>
      </c>
      <c r="G236" s="16">
        <f t="shared" si="27"/>
        <v>0</v>
      </c>
    </row>
    <row r="237" spans="1:7" ht="92.4" x14ac:dyDescent="0.25">
      <c r="A237" s="26"/>
      <c r="B237" s="13" t="s">
        <v>342</v>
      </c>
      <c r="C237" s="13" t="s">
        <v>295</v>
      </c>
      <c r="D237" s="17" t="s">
        <v>296</v>
      </c>
      <c r="E237" s="15">
        <v>68.900000000000006</v>
      </c>
      <c r="F237" s="15">
        <v>0</v>
      </c>
      <c r="G237" s="16">
        <f t="shared" si="27"/>
        <v>0</v>
      </c>
    </row>
    <row r="238" spans="1:7" s="22" customFormat="1" x14ac:dyDescent="0.25">
      <c r="A238" s="18" t="s">
        <v>32</v>
      </c>
      <c r="B238" s="19"/>
      <c r="C238" s="19"/>
      <c r="D238" s="20"/>
      <c r="E238" s="21">
        <f>SUM(E223:E237)</f>
        <v>466.4</v>
      </c>
      <c r="F238" s="21">
        <f t="shared" ref="F238" si="33">SUM(F223:F237)</f>
        <v>0</v>
      </c>
      <c r="G238" s="16">
        <f t="shared" si="27"/>
        <v>0</v>
      </c>
    </row>
    <row r="239" spans="1:7" ht="118.8" x14ac:dyDescent="0.25">
      <c r="A239" s="14" t="s">
        <v>343</v>
      </c>
      <c r="B239" s="13" t="s">
        <v>344</v>
      </c>
      <c r="C239" s="13" t="s">
        <v>345</v>
      </c>
      <c r="D239" s="17" t="s">
        <v>346</v>
      </c>
      <c r="E239" s="15">
        <v>45</v>
      </c>
      <c r="F239" s="15">
        <v>25</v>
      </c>
      <c r="G239" s="16">
        <f t="shared" si="27"/>
        <v>0.55555555555555558</v>
      </c>
    </row>
    <row r="240" spans="1:7" s="22" customFormat="1" x14ac:dyDescent="0.25">
      <c r="A240" s="18" t="s">
        <v>32</v>
      </c>
      <c r="B240" s="19"/>
      <c r="C240" s="19"/>
      <c r="D240" s="20"/>
      <c r="E240" s="21">
        <f>SUM(E239)</f>
        <v>45</v>
      </c>
      <c r="F240" s="21">
        <f t="shared" ref="F240" si="34">SUM(F239)</f>
        <v>25</v>
      </c>
      <c r="G240" s="16">
        <f t="shared" si="27"/>
        <v>0.55555555555555558</v>
      </c>
    </row>
    <row r="241" spans="1:7" ht="79.2" x14ac:dyDescent="0.25">
      <c r="A241" s="14" t="s">
        <v>347</v>
      </c>
      <c r="B241" s="13" t="s">
        <v>348</v>
      </c>
      <c r="C241" s="13" t="s">
        <v>267</v>
      </c>
      <c r="D241" s="17" t="s">
        <v>268</v>
      </c>
      <c r="E241" s="15">
        <v>0</v>
      </c>
      <c r="F241" s="15">
        <v>25</v>
      </c>
      <c r="G241" s="16" t="str">
        <f t="shared" si="27"/>
        <v/>
      </c>
    </row>
    <row r="242" spans="1:7" s="22" customFormat="1" x14ac:dyDescent="0.25">
      <c r="A242" s="18" t="s">
        <v>32</v>
      </c>
      <c r="B242" s="19"/>
      <c r="C242" s="19"/>
      <c r="D242" s="20"/>
      <c r="E242" s="21">
        <f>SUM(E241)</f>
        <v>0</v>
      </c>
      <c r="F242" s="21">
        <f t="shared" ref="F242" si="35">SUM(F241)</f>
        <v>25</v>
      </c>
      <c r="G242" s="16" t="str">
        <f t="shared" si="27"/>
        <v/>
      </c>
    </row>
    <row r="243" spans="1:7" ht="79.2" x14ac:dyDescent="0.25">
      <c r="A243" s="14" t="s">
        <v>741</v>
      </c>
      <c r="B243" s="13" t="s">
        <v>349</v>
      </c>
      <c r="C243" s="13" t="s">
        <v>350</v>
      </c>
      <c r="D243" s="17" t="s">
        <v>351</v>
      </c>
      <c r="E243" s="15">
        <v>0</v>
      </c>
      <c r="F243" s="15">
        <v>900.70299999999997</v>
      </c>
      <c r="G243" s="16" t="str">
        <f t="shared" si="27"/>
        <v/>
      </c>
    </row>
    <row r="244" spans="1:7" s="22" customFormat="1" x14ac:dyDescent="0.25">
      <c r="A244" s="18" t="s">
        <v>32</v>
      </c>
      <c r="B244" s="19"/>
      <c r="C244" s="19"/>
      <c r="D244" s="20"/>
      <c r="E244" s="21">
        <f>SUM(E243)</f>
        <v>0</v>
      </c>
      <c r="F244" s="21">
        <f t="shared" ref="F244" si="36">SUM(F243)</f>
        <v>900.70299999999997</v>
      </c>
      <c r="G244" s="16" t="str">
        <f t="shared" si="27"/>
        <v/>
      </c>
    </row>
    <row r="245" spans="1:7" ht="118.8" x14ac:dyDescent="0.25">
      <c r="A245" s="26" t="s">
        <v>352</v>
      </c>
      <c r="B245" s="13" t="s">
        <v>353</v>
      </c>
      <c r="C245" s="13" t="s">
        <v>354</v>
      </c>
      <c r="D245" s="17" t="s">
        <v>355</v>
      </c>
      <c r="E245" s="15">
        <v>247.5</v>
      </c>
      <c r="F245" s="15">
        <v>82.5</v>
      </c>
      <c r="G245" s="16">
        <f t="shared" si="27"/>
        <v>0.33333333333333331</v>
      </c>
    </row>
    <row r="246" spans="1:7" ht="118.8" x14ac:dyDescent="0.25">
      <c r="A246" s="26"/>
      <c r="B246" s="13" t="s">
        <v>353</v>
      </c>
      <c r="C246" s="13" t="s">
        <v>265</v>
      </c>
      <c r="D246" s="17" t="s">
        <v>266</v>
      </c>
      <c r="E246" s="15">
        <v>0</v>
      </c>
      <c r="F246" s="15">
        <v>22.623999999999999</v>
      </c>
      <c r="G246" s="16" t="str">
        <f t="shared" si="27"/>
        <v/>
      </c>
    </row>
    <row r="247" spans="1:7" ht="118.8" x14ac:dyDescent="0.25">
      <c r="A247" s="26"/>
      <c r="B247" s="13" t="s">
        <v>353</v>
      </c>
      <c r="C247" s="13" t="s">
        <v>356</v>
      </c>
      <c r="D247" s="17" t="s">
        <v>357</v>
      </c>
      <c r="E247" s="15">
        <v>0</v>
      </c>
      <c r="F247" s="15">
        <v>10</v>
      </c>
      <c r="G247" s="16" t="str">
        <f t="shared" si="27"/>
        <v/>
      </c>
    </row>
    <row r="248" spans="1:7" ht="92.4" x14ac:dyDescent="0.25">
      <c r="A248" s="26"/>
      <c r="B248" s="13" t="s">
        <v>353</v>
      </c>
      <c r="C248" s="13" t="s">
        <v>358</v>
      </c>
      <c r="D248" s="17" t="s">
        <v>359</v>
      </c>
      <c r="E248" s="15">
        <v>22.5</v>
      </c>
      <c r="F248" s="15">
        <v>52.5</v>
      </c>
      <c r="G248" s="16">
        <f t="shared" si="27"/>
        <v>2.3333333333333335</v>
      </c>
    </row>
    <row r="249" spans="1:7" ht="118.8" x14ac:dyDescent="0.25">
      <c r="A249" s="26"/>
      <c r="B249" s="13" t="s">
        <v>353</v>
      </c>
      <c r="C249" s="13" t="s">
        <v>360</v>
      </c>
      <c r="D249" s="17" t="s">
        <v>361</v>
      </c>
      <c r="E249" s="15">
        <v>6</v>
      </c>
      <c r="F249" s="15">
        <v>7</v>
      </c>
      <c r="G249" s="16">
        <f t="shared" si="27"/>
        <v>1.1666666666666667</v>
      </c>
    </row>
    <row r="250" spans="1:7" ht="105.6" x14ac:dyDescent="0.25">
      <c r="A250" s="26"/>
      <c r="B250" s="13" t="s">
        <v>353</v>
      </c>
      <c r="C250" s="13" t="s">
        <v>362</v>
      </c>
      <c r="D250" s="17" t="s">
        <v>363</v>
      </c>
      <c r="E250" s="15">
        <v>39.5</v>
      </c>
      <c r="F250" s="15">
        <v>20.652999999999999</v>
      </c>
      <c r="G250" s="16">
        <f t="shared" si="27"/>
        <v>0.52286075949367083</v>
      </c>
    </row>
    <row r="251" spans="1:7" ht="79.2" x14ac:dyDescent="0.25">
      <c r="A251" s="26"/>
      <c r="B251" s="13" t="s">
        <v>353</v>
      </c>
      <c r="C251" s="13" t="s">
        <v>267</v>
      </c>
      <c r="D251" s="17" t="s">
        <v>268</v>
      </c>
      <c r="E251" s="15">
        <v>61.9</v>
      </c>
      <c r="F251" s="15">
        <v>189.02699999999999</v>
      </c>
      <c r="G251" s="16">
        <f t="shared" si="27"/>
        <v>3.0537479806138932</v>
      </c>
    </row>
    <row r="252" spans="1:7" ht="184.8" x14ac:dyDescent="0.25">
      <c r="A252" s="26"/>
      <c r="B252" s="13" t="s">
        <v>353</v>
      </c>
      <c r="C252" s="13" t="s">
        <v>269</v>
      </c>
      <c r="D252" s="17" t="s">
        <v>270</v>
      </c>
      <c r="E252" s="15">
        <v>57.8</v>
      </c>
      <c r="F252" s="15">
        <v>51.277000000000001</v>
      </c>
      <c r="G252" s="16">
        <f t="shared" si="27"/>
        <v>0.88714532871972329</v>
      </c>
    </row>
    <row r="253" spans="1:7" ht="145.19999999999999" x14ac:dyDescent="0.25">
      <c r="A253" s="26"/>
      <c r="B253" s="13" t="s">
        <v>353</v>
      </c>
      <c r="C253" s="13" t="s">
        <v>271</v>
      </c>
      <c r="D253" s="17" t="s">
        <v>272</v>
      </c>
      <c r="E253" s="15">
        <v>479</v>
      </c>
      <c r="F253" s="15">
        <v>449.28699999999998</v>
      </c>
      <c r="G253" s="16">
        <f t="shared" si="27"/>
        <v>0.93796868475991646</v>
      </c>
    </row>
    <row r="254" spans="1:7" ht="132" x14ac:dyDescent="0.25">
      <c r="A254" s="26"/>
      <c r="B254" s="13" t="s">
        <v>353</v>
      </c>
      <c r="C254" s="13" t="s">
        <v>364</v>
      </c>
      <c r="D254" s="17" t="s">
        <v>365</v>
      </c>
      <c r="E254" s="15">
        <v>6.9</v>
      </c>
      <c r="F254" s="15">
        <v>20</v>
      </c>
      <c r="G254" s="16">
        <f t="shared" si="27"/>
        <v>2.8985507246376812</v>
      </c>
    </row>
    <row r="255" spans="1:7" ht="184.8" x14ac:dyDescent="0.25">
      <c r="A255" s="26"/>
      <c r="B255" s="13" t="s">
        <v>353</v>
      </c>
      <c r="C255" s="13" t="s">
        <v>366</v>
      </c>
      <c r="D255" s="17" t="s">
        <v>367</v>
      </c>
      <c r="E255" s="15">
        <v>106.9</v>
      </c>
      <c r="F255" s="15">
        <v>143.102</v>
      </c>
      <c r="G255" s="16">
        <f t="shared" si="27"/>
        <v>1.3386529466791393</v>
      </c>
    </row>
    <row r="256" spans="1:7" ht="105.6" x14ac:dyDescent="0.25">
      <c r="A256" s="26"/>
      <c r="B256" s="13" t="s">
        <v>353</v>
      </c>
      <c r="C256" s="13" t="s">
        <v>277</v>
      </c>
      <c r="D256" s="17" t="s">
        <v>278</v>
      </c>
      <c r="E256" s="15">
        <v>1773.6</v>
      </c>
      <c r="F256" s="15">
        <v>1900.23</v>
      </c>
      <c r="G256" s="16">
        <f t="shared" si="27"/>
        <v>1.071397158322057</v>
      </c>
    </row>
    <row r="257" spans="1:7" ht="198" x14ac:dyDescent="0.25">
      <c r="A257" s="26"/>
      <c r="B257" s="13" t="s">
        <v>353</v>
      </c>
      <c r="C257" s="13" t="s">
        <v>368</v>
      </c>
      <c r="D257" s="17" t="s">
        <v>369</v>
      </c>
      <c r="E257" s="15">
        <v>0</v>
      </c>
      <c r="F257" s="15">
        <v>2.5</v>
      </c>
      <c r="G257" s="16" t="str">
        <f t="shared" si="27"/>
        <v/>
      </c>
    </row>
    <row r="258" spans="1:7" ht="105.6" x14ac:dyDescent="0.25">
      <c r="A258" s="26"/>
      <c r="B258" s="13" t="s">
        <v>353</v>
      </c>
      <c r="C258" s="13" t="s">
        <v>279</v>
      </c>
      <c r="D258" s="17" t="s">
        <v>280</v>
      </c>
      <c r="E258" s="15">
        <v>32</v>
      </c>
      <c r="F258" s="15">
        <v>71.358999999999995</v>
      </c>
      <c r="G258" s="16">
        <f t="shared" si="27"/>
        <v>2.2299687499999998</v>
      </c>
    </row>
    <row r="259" spans="1:7" ht="105.6" x14ac:dyDescent="0.25">
      <c r="A259" s="26"/>
      <c r="B259" s="13" t="s">
        <v>353</v>
      </c>
      <c r="C259" s="13" t="s">
        <v>370</v>
      </c>
      <c r="D259" s="17" t="s">
        <v>371</v>
      </c>
      <c r="E259" s="15">
        <v>0</v>
      </c>
      <c r="F259" s="15">
        <v>35.15</v>
      </c>
      <c r="G259" s="16" t="str">
        <f t="shared" si="27"/>
        <v/>
      </c>
    </row>
    <row r="260" spans="1:7" ht="92.4" x14ac:dyDescent="0.25">
      <c r="A260" s="26"/>
      <c r="B260" s="13" t="s">
        <v>353</v>
      </c>
      <c r="C260" s="13" t="s">
        <v>281</v>
      </c>
      <c r="D260" s="17" t="s">
        <v>282</v>
      </c>
      <c r="E260" s="15">
        <v>5.3</v>
      </c>
      <c r="F260" s="15">
        <v>21.341000000000001</v>
      </c>
      <c r="G260" s="16">
        <f t="shared" si="27"/>
        <v>4.0266037735849061</v>
      </c>
    </row>
    <row r="261" spans="1:7" ht="105.6" x14ac:dyDescent="0.25">
      <c r="A261" s="26"/>
      <c r="B261" s="13" t="s">
        <v>353</v>
      </c>
      <c r="C261" s="13" t="s">
        <v>372</v>
      </c>
      <c r="D261" s="17" t="s">
        <v>373</v>
      </c>
      <c r="E261" s="15">
        <v>96.8</v>
      </c>
      <c r="F261" s="15">
        <v>82.131</v>
      </c>
      <c r="G261" s="16">
        <f t="shared" si="27"/>
        <v>0.84846074380165293</v>
      </c>
    </row>
    <row r="262" spans="1:7" ht="92.4" x14ac:dyDescent="0.25">
      <c r="A262" s="26"/>
      <c r="B262" s="13" t="s">
        <v>353</v>
      </c>
      <c r="C262" s="13" t="s">
        <v>283</v>
      </c>
      <c r="D262" s="17" t="s">
        <v>284</v>
      </c>
      <c r="E262" s="15">
        <v>330.8</v>
      </c>
      <c r="F262" s="15">
        <v>310.65100000000001</v>
      </c>
      <c r="G262" s="16">
        <f t="shared" si="27"/>
        <v>0.93909008464328902</v>
      </c>
    </row>
    <row r="263" spans="1:7" ht="118.8" x14ac:dyDescent="0.25">
      <c r="A263" s="26"/>
      <c r="B263" s="13" t="s">
        <v>353</v>
      </c>
      <c r="C263" s="13" t="s">
        <v>374</v>
      </c>
      <c r="D263" s="17" t="s">
        <v>375</v>
      </c>
      <c r="E263" s="15">
        <v>0</v>
      </c>
      <c r="F263" s="15">
        <v>87.5</v>
      </c>
      <c r="G263" s="16" t="str">
        <f t="shared" si="27"/>
        <v/>
      </c>
    </row>
    <row r="264" spans="1:7" ht="79.2" x14ac:dyDescent="0.25">
      <c r="A264" s="26"/>
      <c r="B264" s="13" t="s">
        <v>353</v>
      </c>
      <c r="C264" s="13" t="s">
        <v>285</v>
      </c>
      <c r="D264" s="17" t="s">
        <v>286</v>
      </c>
      <c r="E264" s="15">
        <v>253.1</v>
      </c>
      <c r="F264" s="15">
        <v>96.617999999999995</v>
      </c>
      <c r="G264" s="16">
        <f t="shared" si="27"/>
        <v>0.38173844330304224</v>
      </c>
    </row>
    <row r="265" spans="1:7" ht="145.19999999999999" x14ac:dyDescent="0.25">
      <c r="A265" s="26"/>
      <c r="B265" s="13" t="s">
        <v>353</v>
      </c>
      <c r="C265" s="13" t="s">
        <v>376</v>
      </c>
      <c r="D265" s="17" t="s">
        <v>377</v>
      </c>
      <c r="E265" s="15">
        <v>0</v>
      </c>
      <c r="F265" s="15">
        <v>1.25</v>
      </c>
      <c r="G265" s="16" t="str">
        <f t="shared" si="27"/>
        <v/>
      </c>
    </row>
    <row r="266" spans="1:7" ht="118.8" x14ac:dyDescent="0.25">
      <c r="A266" s="26"/>
      <c r="B266" s="13" t="s">
        <v>353</v>
      </c>
      <c r="C266" s="13" t="s">
        <v>378</v>
      </c>
      <c r="D266" s="17" t="s">
        <v>379</v>
      </c>
      <c r="E266" s="15">
        <v>22.5</v>
      </c>
      <c r="F266" s="15">
        <v>22.5</v>
      </c>
      <c r="G266" s="16">
        <f t="shared" si="27"/>
        <v>1</v>
      </c>
    </row>
    <row r="267" spans="1:7" ht="118.8" x14ac:dyDescent="0.25">
      <c r="A267" s="26"/>
      <c r="B267" s="13" t="s">
        <v>353</v>
      </c>
      <c r="C267" s="13" t="s">
        <v>380</v>
      </c>
      <c r="D267" s="17" t="s">
        <v>381</v>
      </c>
      <c r="E267" s="15">
        <v>6</v>
      </c>
      <c r="F267" s="15">
        <v>3.8</v>
      </c>
      <c r="G267" s="16">
        <f t="shared" si="27"/>
        <v>0.6333333333333333</v>
      </c>
    </row>
    <row r="268" spans="1:7" ht="118.8" x14ac:dyDescent="0.25">
      <c r="A268" s="26"/>
      <c r="B268" s="13" t="s">
        <v>353</v>
      </c>
      <c r="C268" s="13" t="s">
        <v>382</v>
      </c>
      <c r="D268" s="17" t="s">
        <v>383</v>
      </c>
      <c r="E268" s="15">
        <v>225</v>
      </c>
      <c r="F268" s="15">
        <v>76.5</v>
      </c>
      <c r="G268" s="16">
        <f t="shared" si="27"/>
        <v>0.34</v>
      </c>
    </row>
    <row r="269" spans="1:7" ht="105.6" x14ac:dyDescent="0.25">
      <c r="A269" s="26"/>
      <c r="B269" s="13" t="s">
        <v>353</v>
      </c>
      <c r="C269" s="13" t="s">
        <v>384</v>
      </c>
      <c r="D269" s="17" t="s">
        <v>385</v>
      </c>
      <c r="E269" s="15">
        <v>232.5</v>
      </c>
      <c r="F269" s="15">
        <v>643.19299999999998</v>
      </c>
      <c r="G269" s="16">
        <f t="shared" ref="G269:G332" si="37">IFERROR(F269/E269,"")</f>
        <v>2.7664215053763441</v>
      </c>
    </row>
    <row r="270" spans="1:7" ht="92.4" x14ac:dyDescent="0.25">
      <c r="A270" s="26"/>
      <c r="B270" s="13" t="s">
        <v>353</v>
      </c>
      <c r="C270" s="13" t="s">
        <v>386</v>
      </c>
      <c r="D270" s="17" t="s">
        <v>387</v>
      </c>
      <c r="E270" s="15">
        <v>0</v>
      </c>
      <c r="F270" s="15">
        <v>2.5</v>
      </c>
      <c r="G270" s="16" t="str">
        <f t="shared" si="37"/>
        <v/>
      </c>
    </row>
    <row r="271" spans="1:7" ht="92.4" x14ac:dyDescent="0.25">
      <c r="A271" s="26"/>
      <c r="B271" s="13" t="s">
        <v>353</v>
      </c>
      <c r="C271" s="13" t="s">
        <v>325</v>
      </c>
      <c r="D271" s="17" t="s">
        <v>326</v>
      </c>
      <c r="E271" s="15">
        <v>63.3</v>
      </c>
      <c r="F271" s="15">
        <v>12</v>
      </c>
      <c r="G271" s="16">
        <f t="shared" si="37"/>
        <v>0.18957345971563982</v>
      </c>
    </row>
    <row r="272" spans="1:7" ht="132" x14ac:dyDescent="0.25">
      <c r="A272" s="26"/>
      <c r="B272" s="13" t="s">
        <v>353</v>
      </c>
      <c r="C272" s="13" t="s">
        <v>388</v>
      </c>
      <c r="D272" s="17" t="s">
        <v>389</v>
      </c>
      <c r="E272" s="15">
        <v>4.5</v>
      </c>
      <c r="F272" s="15">
        <v>1.5</v>
      </c>
      <c r="G272" s="16">
        <f t="shared" si="37"/>
        <v>0.33333333333333331</v>
      </c>
    </row>
    <row r="273" spans="1:7" ht="118.8" x14ac:dyDescent="0.25">
      <c r="A273" s="26"/>
      <c r="B273" s="13" t="s">
        <v>353</v>
      </c>
      <c r="C273" s="13" t="s">
        <v>390</v>
      </c>
      <c r="D273" s="17" t="s">
        <v>391</v>
      </c>
      <c r="E273" s="15">
        <v>0</v>
      </c>
      <c r="F273" s="15">
        <v>3.5</v>
      </c>
      <c r="G273" s="16" t="str">
        <f t="shared" si="37"/>
        <v/>
      </c>
    </row>
    <row r="274" spans="1:7" ht="92.4" x14ac:dyDescent="0.25">
      <c r="A274" s="26"/>
      <c r="B274" s="13" t="s">
        <v>353</v>
      </c>
      <c r="C274" s="13" t="s">
        <v>392</v>
      </c>
      <c r="D274" s="17" t="s">
        <v>393</v>
      </c>
      <c r="E274" s="15">
        <v>2.1</v>
      </c>
      <c r="F274" s="15">
        <v>0.5</v>
      </c>
      <c r="G274" s="16">
        <f t="shared" si="37"/>
        <v>0.23809523809523808</v>
      </c>
    </row>
    <row r="275" spans="1:7" ht="105.6" x14ac:dyDescent="0.25">
      <c r="A275" s="26"/>
      <c r="B275" s="13" t="s">
        <v>353</v>
      </c>
      <c r="C275" s="13" t="s">
        <v>394</v>
      </c>
      <c r="D275" s="17" t="s">
        <v>395</v>
      </c>
      <c r="E275" s="15">
        <v>6</v>
      </c>
      <c r="F275" s="15">
        <v>3.75</v>
      </c>
      <c r="G275" s="16">
        <f t="shared" si="37"/>
        <v>0.625</v>
      </c>
    </row>
    <row r="276" spans="1:7" ht="79.2" x14ac:dyDescent="0.25">
      <c r="A276" s="26"/>
      <c r="B276" s="13" t="s">
        <v>353</v>
      </c>
      <c r="C276" s="13" t="s">
        <v>287</v>
      </c>
      <c r="D276" s="17" t="s">
        <v>288</v>
      </c>
      <c r="E276" s="15">
        <v>4.5</v>
      </c>
      <c r="F276" s="15">
        <v>6.5</v>
      </c>
      <c r="G276" s="16">
        <f t="shared" si="37"/>
        <v>1.4444444444444444</v>
      </c>
    </row>
    <row r="277" spans="1:7" ht="79.2" x14ac:dyDescent="0.25">
      <c r="A277" s="26"/>
      <c r="B277" s="13" t="s">
        <v>353</v>
      </c>
      <c r="C277" s="13" t="s">
        <v>327</v>
      </c>
      <c r="D277" s="17" t="s">
        <v>328</v>
      </c>
      <c r="E277" s="15">
        <v>265.5</v>
      </c>
      <c r="F277" s="15">
        <v>197.042</v>
      </c>
      <c r="G277" s="16">
        <f t="shared" si="37"/>
        <v>0.74215442561205269</v>
      </c>
    </row>
    <row r="278" spans="1:7" ht="132" x14ac:dyDescent="0.25">
      <c r="A278" s="26"/>
      <c r="B278" s="13" t="s">
        <v>353</v>
      </c>
      <c r="C278" s="13" t="s">
        <v>396</v>
      </c>
      <c r="D278" s="17" t="s">
        <v>397</v>
      </c>
      <c r="E278" s="15">
        <v>38.9</v>
      </c>
      <c r="F278" s="15">
        <v>49.478000000000002</v>
      </c>
      <c r="G278" s="16">
        <f t="shared" si="37"/>
        <v>1.2719280205655528</v>
      </c>
    </row>
    <row r="279" spans="1:7" ht="158.4" x14ac:dyDescent="0.25">
      <c r="A279" s="26"/>
      <c r="B279" s="13" t="s">
        <v>353</v>
      </c>
      <c r="C279" s="13" t="s">
        <v>398</v>
      </c>
      <c r="D279" s="17" t="s">
        <v>399</v>
      </c>
      <c r="E279" s="15">
        <v>15</v>
      </c>
      <c r="F279" s="15">
        <v>5</v>
      </c>
      <c r="G279" s="16">
        <f t="shared" si="37"/>
        <v>0.33333333333333331</v>
      </c>
    </row>
    <row r="280" spans="1:7" ht="118.8" x14ac:dyDescent="0.25">
      <c r="A280" s="26"/>
      <c r="B280" s="13" t="s">
        <v>353</v>
      </c>
      <c r="C280" s="13" t="s">
        <v>400</v>
      </c>
      <c r="D280" s="17" t="s">
        <v>401</v>
      </c>
      <c r="E280" s="15">
        <v>0</v>
      </c>
      <c r="F280" s="15">
        <v>2.6989999999999998</v>
      </c>
      <c r="G280" s="16" t="str">
        <f t="shared" si="37"/>
        <v/>
      </c>
    </row>
    <row r="281" spans="1:7" ht="118.8" x14ac:dyDescent="0.25">
      <c r="A281" s="26"/>
      <c r="B281" s="13" t="s">
        <v>353</v>
      </c>
      <c r="C281" s="13" t="s">
        <v>402</v>
      </c>
      <c r="D281" s="17" t="s">
        <v>403</v>
      </c>
      <c r="E281" s="15">
        <v>99</v>
      </c>
      <c r="F281" s="15">
        <v>51.088999999999999</v>
      </c>
      <c r="G281" s="16">
        <f t="shared" si="37"/>
        <v>0.51605050505050498</v>
      </c>
    </row>
    <row r="282" spans="1:7" ht="145.19999999999999" x14ac:dyDescent="0.25">
      <c r="A282" s="26"/>
      <c r="B282" s="13" t="s">
        <v>353</v>
      </c>
      <c r="C282" s="13" t="s">
        <v>404</v>
      </c>
      <c r="D282" s="17" t="s">
        <v>405</v>
      </c>
      <c r="E282" s="15">
        <v>0</v>
      </c>
      <c r="F282" s="15">
        <v>1</v>
      </c>
      <c r="G282" s="16" t="str">
        <f t="shared" si="37"/>
        <v/>
      </c>
    </row>
    <row r="283" spans="1:7" ht="132" x14ac:dyDescent="0.25">
      <c r="A283" s="26"/>
      <c r="B283" s="13" t="s">
        <v>353</v>
      </c>
      <c r="C283" s="13" t="s">
        <v>406</v>
      </c>
      <c r="D283" s="17" t="s">
        <v>407</v>
      </c>
      <c r="E283" s="15">
        <v>29</v>
      </c>
      <c r="F283" s="15">
        <v>46.25</v>
      </c>
      <c r="G283" s="16">
        <f t="shared" si="37"/>
        <v>1.5948275862068966</v>
      </c>
    </row>
    <row r="284" spans="1:7" ht="105.6" x14ac:dyDescent="0.25">
      <c r="A284" s="26"/>
      <c r="B284" s="13" t="s">
        <v>353</v>
      </c>
      <c r="C284" s="13" t="s">
        <v>313</v>
      </c>
      <c r="D284" s="17" t="s">
        <v>314</v>
      </c>
      <c r="E284" s="15">
        <v>1248.2</v>
      </c>
      <c r="F284" s="15">
        <v>1232.6769999999999</v>
      </c>
      <c r="G284" s="16">
        <f t="shared" si="37"/>
        <v>0.98756369171607106</v>
      </c>
    </row>
    <row r="285" spans="1:7" ht="145.19999999999999" x14ac:dyDescent="0.25">
      <c r="A285" s="26"/>
      <c r="B285" s="13" t="s">
        <v>353</v>
      </c>
      <c r="C285" s="13" t="s">
        <v>408</v>
      </c>
      <c r="D285" s="17" t="s">
        <v>409</v>
      </c>
      <c r="E285" s="15">
        <v>3</v>
      </c>
      <c r="F285" s="15">
        <v>2.5710000000000002</v>
      </c>
      <c r="G285" s="16">
        <f t="shared" si="37"/>
        <v>0.8570000000000001</v>
      </c>
    </row>
    <row r="286" spans="1:7" ht="145.19999999999999" x14ac:dyDescent="0.25">
      <c r="A286" s="26"/>
      <c r="B286" s="13" t="s">
        <v>353</v>
      </c>
      <c r="C286" s="13" t="s">
        <v>410</v>
      </c>
      <c r="D286" s="17" t="s">
        <v>411</v>
      </c>
      <c r="E286" s="15">
        <v>27.7</v>
      </c>
      <c r="F286" s="15">
        <v>25.565999999999999</v>
      </c>
      <c r="G286" s="16">
        <f t="shared" si="37"/>
        <v>0.92296028880866421</v>
      </c>
    </row>
    <row r="287" spans="1:7" ht="158.4" x14ac:dyDescent="0.25">
      <c r="A287" s="26"/>
      <c r="B287" s="13" t="s">
        <v>353</v>
      </c>
      <c r="C287" s="13" t="s">
        <v>412</v>
      </c>
      <c r="D287" s="17" t="s">
        <v>413</v>
      </c>
      <c r="E287" s="15">
        <v>355.2</v>
      </c>
      <c r="F287" s="15">
        <v>197.005</v>
      </c>
      <c r="G287" s="16">
        <f t="shared" si="37"/>
        <v>0.55463119369369374</v>
      </c>
    </row>
    <row r="288" spans="1:7" ht="118.8" x14ac:dyDescent="0.25">
      <c r="A288" s="26"/>
      <c r="B288" s="13" t="s">
        <v>353</v>
      </c>
      <c r="C288" s="13" t="s">
        <v>345</v>
      </c>
      <c r="D288" s="17" t="s">
        <v>346</v>
      </c>
      <c r="E288" s="15">
        <v>486.5</v>
      </c>
      <c r="F288" s="15">
        <v>506.947</v>
      </c>
      <c r="G288" s="16">
        <f t="shared" si="37"/>
        <v>1.0420287769784173</v>
      </c>
    </row>
    <row r="289" spans="1:7" ht="92.4" x14ac:dyDescent="0.25">
      <c r="A289" s="26"/>
      <c r="B289" s="13" t="s">
        <v>353</v>
      </c>
      <c r="C289" s="13" t="s">
        <v>414</v>
      </c>
      <c r="D289" s="17" t="s">
        <v>415</v>
      </c>
      <c r="E289" s="15">
        <v>0</v>
      </c>
      <c r="F289" s="15">
        <v>50</v>
      </c>
      <c r="G289" s="16" t="str">
        <f t="shared" si="37"/>
        <v/>
      </c>
    </row>
    <row r="290" spans="1:7" ht="132" x14ac:dyDescent="0.25">
      <c r="A290" s="26"/>
      <c r="B290" s="13" t="s">
        <v>353</v>
      </c>
      <c r="C290" s="13" t="s">
        <v>335</v>
      </c>
      <c r="D290" s="17" t="s">
        <v>336</v>
      </c>
      <c r="E290" s="15">
        <v>25.6</v>
      </c>
      <c r="F290" s="15">
        <v>111.873</v>
      </c>
      <c r="G290" s="16">
        <f t="shared" si="37"/>
        <v>4.3700390625000001</v>
      </c>
    </row>
    <row r="291" spans="1:7" ht="158.4" x14ac:dyDescent="0.25">
      <c r="A291" s="26"/>
      <c r="B291" s="13" t="s">
        <v>353</v>
      </c>
      <c r="C291" s="13" t="s">
        <v>416</v>
      </c>
      <c r="D291" s="17" t="s">
        <v>417</v>
      </c>
      <c r="E291" s="15">
        <v>7.7</v>
      </c>
      <c r="F291" s="15">
        <v>15.638999999999999</v>
      </c>
      <c r="G291" s="16">
        <f t="shared" si="37"/>
        <v>2.031038961038961</v>
      </c>
    </row>
    <row r="292" spans="1:7" ht="52.8" x14ac:dyDescent="0.25">
      <c r="A292" s="26"/>
      <c r="B292" s="13" t="s">
        <v>353</v>
      </c>
      <c r="C292" s="13" t="s">
        <v>418</v>
      </c>
      <c r="D292" s="14" t="s">
        <v>419</v>
      </c>
      <c r="E292" s="15">
        <v>32.200000000000003</v>
      </c>
      <c r="F292" s="15">
        <v>51.08</v>
      </c>
      <c r="G292" s="16">
        <f t="shared" si="37"/>
        <v>1.5863354037267079</v>
      </c>
    </row>
    <row r="293" spans="1:7" ht="184.8" x14ac:dyDescent="0.25">
      <c r="A293" s="26"/>
      <c r="B293" s="13" t="s">
        <v>353</v>
      </c>
      <c r="C293" s="13" t="s">
        <v>299</v>
      </c>
      <c r="D293" s="17" t="s">
        <v>300</v>
      </c>
      <c r="E293" s="15">
        <v>3405.2</v>
      </c>
      <c r="F293" s="15">
        <v>6264.5540000000001</v>
      </c>
      <c r="G293" s="16">
        <f t="shared" si="37"/>
        <v>1.839702220133913</v>
      </c>
    </row>
    <row r="294" spans="1:7" ht="92.4" x14ac:dyDescent="0.25">
      <c r="A294" s="26"/>
      <c r="B294" s="13" t="s">
        <v>353</v>
      </c>
      <c r="C294" s="13" t="s">
        <v>301</v>
      </c>
      <c r="D294" s="17" t="s">
        <v>302</v>
      </c>
      <c r="E294" s="15">
        <v>104.4</v>
      </c>
      <c r="F294" s="15">
        <v>325.608</v>
      </c>
      <c r="G294" s="16">
        <f t="shared" si="37"/>
        <v>3.1188505747126434</v>
      </c>
    </row>
    <row r="295" spans="1:7" ht="105.6" x14ac:dyDescent="0.25">
      <c r="A295" s="26"/>
      <c r="B295" s="13" t="s">
        <v>353</v>
      </c>
      <c r="C295" s="13" t="s">
        <v>420</v>
      </c>
      <c r="D295" s="17" t="s">
        <v>421</v>
      </c>
      <c r="E295" s="15">
        <v>0</v>
      </c>
      <c r="F295" s="15">
        <v>1.5</v>
      </c>
      <c r="G295" s="16" t="str">
        <f t="shared" si="37"/>
        <v/>
      </c>
    </row>
    <row r="296" spans="1:7" ht="132" x14ac:dyDescent="0.25">
      <c r="A296" s="26"/>
      <c r="B296" s="13" t="s">
        <v>353</v>
      </c>
      <c r="C296" s="13" t="s">
        <v>422</v>
      </c>
      <c r="D296" s="17" t="s">
        <v>423</v>
      </c>
      <c r="E296" s="15">
        <v>8.3000000000000007</v>
      </c>
      <c r="F296" s="15">
        <v>5.6479999999999997</v>
      </c>
      <c r="G296" s="16">
        <f t="shared" si="37"/>
        <v>0.68048192771084326</v>
      </c>
    </row>
    <row r="297" spans="1:7" ht="92.4" x14ac:dyDescent="0.25">
      <c r="A297" s="26"/>
      <c r="B297" s="13" t="s">
        <v>353</v>
      </c>
      <c r="C297" s="13" t="s">
        <v>289</v>
      </c>
      <c r="D297" s="17" t="s">
        <v>290</v>
      </c>
      <c r="E297" s="15">
        <v>72.599999999999994</v>
      </c>
      <c r="F297" s="15">
        <v>55.338000000000001</v>
      </c>
      <c r="G297" s="16">
        <f t="shared" si="37"/>
        <v>0.76223140495867781</v>
      </c>
    </row>
    <row r="298" spans="1:7" ht="118.8" x14ac:dyDescent="0.25">
      <c r="A298" s="26"/>
      <c r="B298" s="13" t="s">
        <v>353</v>
      </c>
      <c r="C298" s="13" t="s">
        <v>315</v>
      </c>
      <c r="D298" s="17" t="s">
        <v>316</v>
      </c>
      <c r="E298" s="15">
        <v>110</v>
      </c>
      <c r="F298" s="15">
        <v>85</v>
      </c>
      <c r="G298" s="16">
        <f t="shared" si="37"/>
        <v>0.77272727272727271</v>
      </c>
    </row>
    <row r="299" spans="1:7" ht="105.6" x14ac:dyDescent="0.25">
      <c r="A299" s="26"/>
      <c r="B299" s="13" t="s">
        <v>353</v>
      </c>
      <c r="C299" s="13" t="s">
        <v>424</v>
      </c>
      <c r="D299" s="17" t="s">
        <v>425</v>
      </c>
      <c r="E299" s="15">
        <v>1530</v>
      </c>
      <c r="F299" s="15">
        <v>510</v>
      </c>
      <c r="G299" s="16">
        <f t="shared" si="37"/>
        <v>0.33333333333333331</v>
      </c>
    </row>
    <row r="300" spans="1:7" ht="145.19999999999999" x14ac:dyDescent="0.25">
      <c r="A300" s="26"/>
      <c r="B300" s="13" t="s">
        <v>353</v>
      </c>
      <c r="C300" s="13" t="s">
        <v>426</v>
      </c>
      <c r="D300" s="17" t="s">
        <v>427</v>
      </c>
      <c r="E300" s="15">
        <v>192.5</v>
      </c>
      <c r="F300" s="15">
        <v>165.28299999999999</v>
      </c>
      <c r="G300" s="16">
        <f t="shared" si="37"/>
        <v>0.85861298701298694</v>
      </c>
    </row>
    <row r="301" spans="1:7" ht="158.4" x14ac:dyDescent="0.25">
      <c r="A301" s="26"/>
      <c r="B301" s="13" t="s">
        <v>353</v>
      </c>
      <c r="C301" s="13" t="s">
        <v>329</v>
      </c>
      <c r="D301" s="17" t="s">
        <v>330</v>
      </c>
      <c r="E301" s="15">
        <v>97.6</v>
      </c>
      <c r="F301" s="15">
        <v>33.057000000000002</v>
      </c>
      <c r="G301" s="16">
        <f t="shared" si="37"/>
        <v>0.3386987704918033</v>
      </c>
    </row>
    <row r="302" spans="1:7" ht="79.2" x14ac:dyDescent="0.25">
      <c r="A302" s="26"/>
      <c r="B302" s="13" t="s">
        <v>353</v>
      </c>
      <c r="C302" s="13" t="s">
        <v>291</v>
      </c>
      <c r="D302" s="17" t="s">
        <v>292</v>
      </c>
      <c r="E302" s="15">
        <v>84.9</v>
      </c>
      <c r="F302" s="15">
        <v>115.67400000000001</v>
      </c>
      <c r="G302" s="16">
        <f t="shared" si="37"/>
        <v>1.3624734982332156</v>
      </c>
    </row>
    <row r="303" spans="1:7" ht="105.6" x14ac:dyDescent="0.25">
      <c r="A303" s="26"/>
      <c r="B303" s="13" t="s">
        <v>353</v>
      </c>
      <c r="C303" s="13" t="s">
        <v>428</v>
      </c>
      <c r="D303" s="17" t="s">
        <v>429</v>
      </c>
      <c r="E303" s="15">
        <v>0</v>
      </c>
      <c r="F303" s="15">
        <v>8</v>
      </c>
      <c r="G303" s="16" t="str">
        <f t="shared" si="37"/>
        <v/>
      </c>
    </row>
    <row r="304" spans="1:7" ht="118.8" x14ac:dyDescent="0.25">
      <c r="A304" s="26"/>
      <c r="B304" s="13" t="s">
        <v>353</v>
      </c>
      <c r="C304" s="13" t="s">
        <v>430</v>
      </c>
      <c r="D304" s="17" t="s">
        <v>431</v>
      </c>
      <c r="E304" s="15">
        <v>93</v>
      </c>
      <c r="F304" s="15">
        <v>93.5</v>
      </c>
      <c r="G304" s="16">
        <f t="shared" si="37"/>
        <v>1.0053763440860215</v>
      </c>
    </row>
    <row r="305" spans="1:7" ht="118.8" x14ac:dyDescent="0.25">
      <c r="A305" s="26"/>
      <c r="B305" s="13" t="s">
        <v>353</v>
      </c>
      <c r="C305" s="13" t="s">
        <v>432</v>
      </c>
      <c r="D305" s="17" t="s">
        <v>433</v>
      </c>
      <c r="E305" s="15">
        <v>0</v>
      </c>
      <c r="F305" s="15">
        <v>718</v>
      </c>
      <c r="G305" s="16" t="str">
        <f t="shared" si="37"/>
        <v/>
      </c>
    </row>
    <row r="306" spans="1:7" ht="250.8" x14ac:dyDescent="0.25">
      <c r="A306" s="26"/>
      <c r="B306" s="13" t="s">
        <v>353</v>
      </c>
      <c r="C306" s="13" t="s">
        <v>434</v>
      </c>
      <c r="D306" s="17" t="s">
        <v>435</v>
      </c>
      <c r="E306" s="15">
        <v>2.2000000000000002</v>
      </c>
      <c r="F306" s="15">
        <v>1.25</v>
      </c>
      <c r="G306" s="16">
        <f t="shared" si="37"/>
        <v>0.56818181818181812</v>
      </c>
    </row>
    <row r="307" spans="1:7" ht="132" x14ac:dyDescent="0.25">
      <c r="A307" s="26"/>
      <c r="B307" s="13" t="s">
        <v>353</v>
      </c>
      <c r="C307" s="13" t="s">
        <v>436</v>
      </c>
      <c r="D307" s="17" t="s">
        <v>437</v>
      </c>
      <c r="E307" s="15">
        <v>55</v>
      </c>
      <c r="F307" s="15">
        <v>109.285</v>
      </c>
      <c r="G307" s="16">
        <f t="shared" si="37"/>
        <v>1.9869999999999999</v>
      </c>
    </row>
    <row r="308" spans="1:7" ht="158.4" x14ac:dyDescent="0.25">
      <c r="A308" s="26"/>
      <c r="B308" s="13" t="s">
        <v>353</v>
      </c>
      <c r="C308" s="13" t="s">
        <v>438</v>
      </c>
      <c r="D308" s="17" t="s">
        <v>439</v>
      </c>
      <c r="E308" s="15">
        <v>129</v>
      </c>
      <c r="F308" s="15">
        <v>128.928</v>
      </c>
      <c r="G308" s="16">
        <f t="shared" si="37"/>
        <v>0.99944186046511629</v>
      </c>
    </row>
    <row r="309" spans="1:7" ht="118.8" x14ac:dyDescent="0.25">
      <c r="A309" s="26"/>
      <c r="B309" s="13" t="s">
        <v>353</v>
      </c>
      <c r="C309" s="13" t="s">
        <v>293</v>
      </c>
      <c r="D309" s="17" t="s">
        <v>294</v>
      </c>
      <c r="E309" s="15">
        <v>4.5</v>
      </c>
      <c r="F309" s="15">
        <v>9.35</v>
      </c>
      <c r="G309" s="16">
        <f t="shared" si="37"/>
        <v>2.0777777777777775</v>
      </c>
    </row>
    <row r="310" spans="1:7" ht="184.8" x14ac:dyDescent="0.25">
      <c r="A310" s="26"/>
      <c r="B310" s="13" t="s">
        <v>353</v>
      </c>
      <c r="C310" s="13" t="s">
        <v>440</v>
      </c>
      <c r="D310" s="17" t="s">
        <v>441</v>
      </c>
      <c r="E310" s="15">
        <v>0</v>
      </c>
      <c r="F310" s="15">
        <v>2</v>
      </c>
      <c r="G310" s="16" t="str">
        <f t="shared" si="37"/>
        <v/>
      </c>
    </row>
    <row r="311" spans="1:7" ht="92.4" x14ac:dyDescent="0.25">
      <c r="A311" s="26"/>
      <c r="B311" s="13" t="s">
        <v>353</v>
      </c>
      <c r="C311" s="13" t="s">
        <v>295</v>
      </c>
      <c r="D311" s="17" t="s">
        <v>296</v>
      </c>
      <c r="E311" s="15">
        <v>9014.6</v>
      </c>
      <c r="F311" s="15">
        <v>11086.823</v>
      </c>
      <c r="G311" s="16">
        <f t="shared" si="37"/>
        <v>1.2298740931377987</v>
      </c>
    </row>
    <row r="312" spans="1:7" ht="158.4" x14ac:dyDescent="0.25">
      <c r="A312" s="26"/>
      <c r="B312" s="13" t="s">
        <v>353</v>
      </c>
      <c r="C312" s="13" t="s">
        <v>442</v>
      </c>
      <c r="D312" s="17" t="s">
        <v>443</v>
      </c>
      <c r="E312" s="15">
        <v>0</v>
      </c>
      <c r="F312" s="15">
        <v>4.9909999999999997</v>
      </c>
      <c r="G312" s="16" t="str">
        <f t="shared" si="37"/>
        <v/>
      </c>
    </row>
    <row r="313" spans="1:7" ht="237.6" x14ac:dyDescent="0.25">
      <c r="A313" s="26"/>
      <c r="B313" s="13" t="s">
        <v>353</v>
      </c>
      <c r="C313" s="13" t="s">
        <v>444</v>
      </c>
      <c r="D313" s="17" t="s">
        <v>445</v>
      </c>
      <c r="E313" s="15">
        <v>28.5</v>
      </c>
      <c r="F313" s="15">
        <v>56.682000000000002</v>
      </c>
      <c r="G313" s="16">
        <f t="shared" si="37"/>
        <v>1.988842105263158</v>
      </c>
    </row>
    <row r="314" spans="1:7" ht="171.6" x14ac:dyDescent="0.25">
      <c r="A314" s="26"/>
      <c r="B314" s="13" t="s">
        <v>353</v>
      </c>
      <c r="C314" s="13" t="s">
        <v>446</v>
      </c>
      <c r="D314" s="17" t="s">
        <v>447</v>
      </c>
      <c r="E314" s="15">
        <v>21.4</v>
      </c>
      <c r="F314" s="15">
        <v>10.15</v>
      </c>
      <c r="G314" s="16">
        <f t="shared" si="37"/>
        <v>0.47429906542056077</v>
      </c>
    </row>
    <row r="315" spans="1:7" ht="171.6" x14ac:dyDescent="0.25">
      <c r="A315" s="26"/>
      <c r="B315" s="13" t="s">
        <v>353</v>
      </c>
      <c r="C315" s="13" t="s">
        <v>448</v>
      </c>
      <c r="D315" s="17" t="s">
        <v>449</v>
      </c>
      <c r="E315" s="15">
        <v>2562.1</v>
      </c>
      <c r="F315" s="15">
        <v>3259.9110000000001</v>
      </c>
      <c r="G315" s="16">
        <f t="shared" si="37"/>
        <v>1.2723590023808595</v>
      </c>
    </row>
    <row r="316" spans="1:7" ht="184.8" x14ac:dyDescent="0.25">
      <c r="A316" s="26"/>
      <c r="B316" s="13" t="s">
        <v>353</v>
      </c>
      <c r="C316" s="13" t="s">
        <v>450</v>
      </c>
      <c r="D316" s="17" t="s">
        <v>451</v>
      </c>
      <c r="E316" s="15">
        <v>248.8</v>
      </c>
      <c r="F316" s="15">
        <v>291.68</v>
      </c>
      <c r="G316" s="16">
        <f t="shared" si="37"/>
        <v>1.1723472668810289</v>
      </c>
    </row>
    <row r="317" spans="1:7" s="22" customFormat="1" x14ac:dyDescent="0.25">
      <c r="A317" s="18" t="s">
        <v>32</v>
      </c>
      <c r="B317" s="19"/>
      <c r="C317" s="19"/>
      <c r="D317" s="20"/>
      <c r="E317" s="21">
        <f>SUM(E245:E316)</f>
        <v>24484.1</v>
      </c>
      <c r="F317" s="21">
        <f t="shared" ref="F317" si="38">SUM(F245:F316)</f>
        <v>30321.071000000004</v>
      </c>
      <c r="G317" s="16">
        <f t="shared" si="37"/>
        <v>1.2383984300015114</v>
      </c>
    </row>
    <row r="318" spans="1:7" ht="26.4" x14ac:dyDescent="0.25">
      <c r="A318" s="26" t="s">
        <v>452</v>
      </c>
      <c r="B318" s="13" t="s">
        <v>453</v>
      </c>
      <c r="C318" s="13" t="s">
        <v>69</v>
      </c>
      <c r="D318" s="14" t="s">
        <v>70</v>
      </c>
      <c r="E318" s="15">
        <v>0</v>
      </c>
      <c r="F318" s="15">
        <v>256.327</v>
      </c>
      <c r="G318" s="16" t="str">
        <f t="shared" si="37"/>
        <v/>
      </c>
    </row>
    <row r="319" spans="1:7" ht="118.8" x14ac:dyDescent="0.25">
      <c r="A319" s="26"/>
      <c r="B319" s="13" t="s">
        <v>453</v>
      </c>
      <c r="C319" s="13" t="s">
        <v>454</v>
      </c>
      <c r="D319" s="17" t="s">
        <v>455</v>
      </c>
      <c r="E319" s="15">
        <v>0</v>
      </c>
      <c r="F319" s="15">
        <v>25</v>
      </c>
      <c r="G319" s="16" t="str">
        <f t="shared" si="37"/>
        <v/>
      </c>
    </row>
    <row r="320" spans="1:7" ht="79.2" x14ac:dyDescent="0.25">
      <c r="A320" s="26"/>
      <c r="B320" s="13" t="s">
        <v>453</v>
      </c>
      <c r="C320" s="13" t="s">
        <v>456</v>
      </c>
      <c r="D320" s="14" t="s">
        <v>457</v>
      </c>
      <c r="E320" s="15">
        <v>0</v>
      </c>
      <c r="F320" s="15">
        <v>60</v>
      </c>
      <c r="G320" s="16" t="str">
        <f t="shared" si="37"/>
        <v/>
      </c>
    </row>
    <row r="321" spans="1:7" ht="79.2" x14ac:dyDescent="0.25">
      <c r="A321" s="26"/>
      <c r="B321" s="13" t="s">
        <v>453</v>
      </c>
      <c r="C321" s="13" t="s">
        <v>79</v>
      </c>
      <c r="D321" s="14" t="s">
        <v>80</v>
      </c>
      <c r="E321" s="15">
        <v>0</v>
      </c>
      <c r="F321" s="15">
        <v>2.1000000000000001E-2</v>
      </c>
      <c r="G321" s="16" t="str">
        <f t="shared" si="37"/>
        <v/>
      </c>
    </row>
    <row r="322" spans="1:7" ht="26.4" x14ac:dyDescent="0.25">
      <c r="A322" s="26"/>
      <c r="B322" s="13" t="s">
        <v>453</v>
      </c>
      <c r="C322" s="13" t="s">
        <v>458</v>
      </c>
      <c r="D322" s="14" t="s">
        <v>459</v>
      </c>
      <c r="E322" s="15">
        <v>0</v>
      </c>
      <c r="F322" s="15">
        <v>-26.536999999999999</v>
      </c>
      <c r="G322" s="16" t="str">
        <f t="shared" si="37"/>
        <v/>
      </c>
    </row>
    <row r="323" spans="1:7" ht="26.4" x14ac:dyDescent="0.25">
      <c r="A323" s="26"/>
      <c r="B323" s="13" t="s">
        <v>453</v>
      </c>
      <c r="C323" s="13" t="s">
        <v>460</v>
      </c>
      <c r="D323" s="14" t="s">
        <v>461</v>
      </c>
      <c r="E323" s="15">
        <v>307318</v>
      </c>
      <c r="F323" s="15">
        <v>307318</v>
      </c>
      <c r="G323" s="16">
        <f t="shared" si="37"/>
        <v>1</v>
      </c>
    </row>
    <row r="324" spans="1:7" ht="39.6" x14ac:dyDescent="0.25">
      <c r="A324" s="26"/>
      <c r="B324" s="13" t="s">
        <v>453</v>
      </c>
      <c r="C324" s="13" t="s">
        <v>462</v>
      </c>
      <c r="D324" s="14" t="s">
        <v>463</v>
      </c>
      <c r="E324" s="15"/>
      <c r="F324" s="15">
        <v>1700.9490000000001</v>
      </c>
      <c r="G324" s="16" t="str">
        <f t="shared" si="37"/>
        <v/>
      </c>
    </row>
    <row r="325" spans="1:7" s="22" customFormat="1" x14ac:dyDescent="0.25">
      <c r="A325" s="18" t="s">
        <v>32</v>
      </c>
      <c r="B325" s="19"/>
      <c r="C325" s="19"/>
      <c r="D325" s="20"/>
      <c r="E325" s="21">
        <f>SUM(E318:E324)</f>
        <v>307318</v>
      </c>
      <c r="F325" s="21">
        <f t="shared" ref="F325" si="39">SUM(F318:F324)</f>
        <v>309333.76000000001</v>
      </c>
      <c r="G325" s="16">
        <f t="shared" si="37"/>
        <v>1.0065591992659071</v>
      </c>
    </row>
    <row r="326" spans="1:7" ht="52.8" x14ac:dyDescent="0.25">
      <c r="A326" s="26" t="s">
        <v>464</v>
      </c>
      <c r="B326" s="13" t="s">
        <v>465</v>
      </c>
      <c r="C326" s="13" t="s">
        <v>466</v>
      </c>
      <c r="D326" s="14" t="s">
        <v>467</v>
      </c>
      <c r="E326" s="15">
        <v>6929</v>
      </c>
      <c r="F326" s="15">
        <v>6930.915</v>
      </c>
      <c r="G326" s="16">
        <f t="shared" si="37"/>
        <v>1.0002763746572376</v>
      </c>
    </row>
    <row r="327" spans="1:7" ht="39.6" x14ac:dyDescent="0.25">
      <c r="A327" s="26"/>
      <c r="B327" s="13" t="s">
        <v>465</v>
      </c>
      <c r="C327" s="13" t="s">
        <v>468</v>
      </c>
      <c r="D327" s="14" t="s">
        <v>469</v>
      </c>
      <c r="E327" s="15">
        <v>864.9</v>
      </c>
      <c r="F327" s="15">
        <v>642.34</v>
      </c>
      <c r="G327" s="16">
        <f t="shared" si="37"/>
        <v>0.74267545380968902</v>
      </c>
    </row>
    <row r="328" spans="1:7" ht="79.2" x14ac:dyDescent="0.25">
      <c r="A328" s="26"/>
      <c r="B328" s="13" t="s">
        <v>465</v>
      </c>
      <c r="C328" s="13" t="s">
        <v>79</v>
      </c>
      <c r="D328" s="14" t="s">
        <v>80</v>
      </c>
      <c r="E328" s="15">
        <v>0</v>
      </c>
      <c r="F328" s="15">
        <v>8.41</v>
      </c>
      <c r="G328" s="16" t="str">
        <f t="shared" si="37"/>
        <v/>
      </c>
    </row>
    <row r="329" spans="1:7" ht="26.4" x14ac:dyDescent="0.25">
      <c r="A329" s="26"/>
      <c r="B329" s="13" t="s">
        <v>465</v>
      </c>
      <c r="C329" s="13" t="s">
        <v>458</v>
      </c>
      <c r="D329" s="14" t="s">
        <v>459</v>
      </c>
      <c r="E329" s="15">
        <v>0</v>
      </c>
      <c r="F329" s="15">
        <v>4.4000000000000004</v>
      </c>
      <c r="G329" s="16" t="str">
        <f t="shared" si="37"/>
        <v/>
      </c>
    </row>
    <row r="330" spans="1:7" ht="26.4" x14ac:dyDescent="0.25">
      <c r="A330" s="26"/>
      <c r="B330" s="13" t="s">
        <v>465</v>
      </c>
      <c r="C330" s="13" t="s">
        <v>470</v>
      </c>
      <c r="D330" s="14" t="s">
        <v>471</v>
      </c>
      <c r="E330" s="15">
        <v>0</v>
      </c>
      <c r="F330" s="15">
        <v>31817</v>
      </c>
      <c r="G330" s="16" t="str">
        <f t="shared" si="37"/>
        <v/>
      </c>
    </row>
    <row r="331" spans="1:7" s="22" customFormat="1" x14ac:dyDescent="0.25">
      <c r="A331" s="18" t="s">
        <v>32</v>
      </c>
      <c r="B331" s="19"/>
      <c r="C331" s="19"/>
      <c r="D331" s="20"/>
      <c r="E331" s="21">
        <f>SUM(E326:E330)</f>
        <v>7793.9</v>
      </c>
      <c r="F331" s="21">
        <f t="shared" ref="F331" si="40">SUM(F326:F330)</f>
        <v>39403.065000000002</v>
      </c>
      <c r="G331" s="16">
        <f t="shared" si="37"/>
        <v>5.0556287609540798</v>
      </c>
    </row>
    <row r="332" spans="1:7" ht="26.4" x14ac:dyDescent="0.25">
      <c r="A332" s="26" t="s">
        <v>472</v>
      </c>
      <c r="B332" s="13" t="s">
        <v>473</v>
      </c>
      <c r="C332" s="13" t="s">
        <v>69</v>
      </c>
      <c r="D332" s="14" t="s">
        <v>70</v>
      </c>
      <c r="E332" s="15">
        <v>0</v>
      </c>
      <c r="F332" s="15">
        <v>0.96599999999999997</v>
      </c>
      <c r="G332" s="16" t="str">
        <f t="shared" si="37"/>
        <v/>
      </c>
    </row>
    <row r="333" spans="1:7" ht="79.2" x14ac:dyDescent="0.25">
      <c r="A333" s="26"/>
      <c r="B333" s="13" t="s">
        <v>473</v>
      </c>
      <c r="C333" s="13" t="s">
        <v>79</v>
      </c>
      <c r="D333" s="14" t="s">
        <v>80</v>
      </c>
      <c r="E333" s="15">
        <v>0</v>
      </c>
      <c r="F333" s="15">
        <v>0.46600000000000003</v>
      </c>
      <c r="G333" s="16" t="str">
        <f t="shared" ref="G333:G396" si="41">IFERROR(F333/E333,"")</f>
        <v/>
      </c>
    </row>
    <row r="334" spans="1:7" ht="39.6" x14ac:dyDescent="0.25">
      <c r="A334" s="26"/>
      <c r="B334" s="13" t="s">
        <v>473</v>
      </c>
      <c r="C334" s="13" t="s">
        <v>474</v>
      </c>
      <c r="D334" s="14" t="s">
        <v>475</v>
      </c>
      <c r="E334" s="15">
        <v>51587.6</v>
      </c>
      <c r="F334" s="15">
        <v>51581.421999999999</v>
      </c>
      <c r="G334" s="16">
        <f t="shared" si="41"/>
        <v>0.99988024253890473</v>
      </c>
    </row>
    <row r="335" spans="1:7" ht="39.6" x14ac:dyDescent="0.25">
      <c r="A335" s="26"/>
      <c r="B335" s="13" t="s">
        <v>473</v>
      </c>
      <c r="C335" s="13" t="s">
        <v>476</v>
      </c>
      <c r="D335" s="14" t="s">
        <v>477</v>
      </c>
      <c r="E335" s="15">
        <v>0</v>
      </c>
      <c r="F335" s="15">
        <v>-0.96599999999999997</v>
      </c>
      <c r="G335" s="16" t="str">
        <f t="shared" si="41"/>
        <v/>
      </c>
    </row>
    <row r="336" spans="1:7" s="22" customFormat="1" x14ac:dyDescent="0.25">
      <c r="A336" s="18" t="s">
        <v>32</v>
      </c>
      <c r="B336" s="19"/>
      <c r="C336" s="19"/>
      <c r="D336" s="20"/>
      <c r="E336" s="21">
        <f>SUM(E332:E335)</f>
        <v>51587.6</v>
      </c>
      <c r="F336" s="21">
        <f t="shared" ref="F336" si="42">SUM(F332:F335)</f>
        <v>51581.887999999999</v>
      </c>
      <c r="G336" s="16">
        <f t="shared" si="41"/>
        <v>0.99988927571742048</v>
      </c>
    </row>
    <row r="337" spans="1:7" ht="52.8" x14ac:dyDescent="0.25">
      <c r="A337" s="26" t="s">
        <v>478</v>
      </c>
      <c r="B337" s="13" t="s">
        <v>479</v>
      </c>
      <c r="C337" s="13" t="s">
        <v>480</v>
      </c>
      <c r="D337" s="14" t="s">
        <v>481</v>
      </c>
      <c r="E337" s="15">
        <v>0</v>
      </c>
      <c r="F337" s="15">
        <v>5.5750000000000002</v>
      </c>
      <c r="G337" s="16" t="str">
        <f t="shared" si="41"/>
        <v/>
      </c>
    </row>
    <row r="338" spans="1:7" ht="39.6" x14ac:dyDescent="0.25">
      <c r="A338" s="26"/>
      <c r="B338" s="13" t="s">
        <v>479</v>
      </c>
      <c r="C338" s="13" t="s">
        <v>482</v>
      </c>
      <c r="D338" s="14" t="s">
        <v>483</v>
      </c>
      <c r="E338" s="15">
        <v>1808.6</v>
      </c>
      <c r="F338" s="15">
        <v>2352.221</v>
      </c>
      <c r="G338" s="16">
        <f t="shared" si="41"/>
        <v>1.3005755833241182</v>
      </c>
    </row>
    <row r="339" spans="1:7" ht="26.4" x14ac:dyDescent="0.25">
      <c r="A339" s="26"/>
      <c r="B339" s="13" t="s">
        <v>479</v>
      </c>
      <c r="C339" s="13" t="s">
        <v>69</v>
      </c>
      <c r="D339" s="14" t="s">
        <v>70</v>
      </c>
      <c r="E339" s="15">
        <v>0</v>
      </c>
      <c r="F339" s="15">
        <v>172.12100000000001</v>
      </c>
      <c r="G339" s="16" t="str">
        <f t="shared" si="41"/>
        <v/>
      </c>
    </row>
    <row r="340" spans="1:7" ht="52.8" x14ac:dyDescent="0.25">
      <c r="A340" s="26"/>
      <c r="B340" s="13" t="s">
        <v>479</v>
      </c>
      <c r="C340" s="13" t="s">
        <v>484</v>
      </c>
      <c r="D340" s="14" t="s">
        <v>485</v>
      </c>
      <c r="E340" s="15">
        <v>181.8</v>
      </c>
      <c r="F340" s="15">
        <v>146.08099999999999</v>
      </c>
      <c r="G340" s="16">
        <f t="shared" si="41"/>
        <v>0.80352585258525844</v>
      </c>
    </row>
    <row r="341" spans="1:7" ht="79.2" x14ac:dyDescent="0.25">
      <c r="A341" s="26"/>
      <c r="B341" s="13" t="s">
        <v>479</v>
      </c>
      <c r="C341" s="13" t="s">
        <v>79</v>
      </c>
      <c r="D341" s="14" t="s">
        <v>80</v>
      </c>
      <c r="E341" s="15">
        <v>0</v>
      </c>
      <c r="F341" s="15">
        <v>79.950999999999993</v>
      </c>
      <c r="G341" s="16" t="str">
        <f t="shared" si="41"/>
        <v/>
      </c>
    </row>
    <row r="342" spans="1:7" ht="79.2" x14ac:dyDescent="0.25">
      <c r="A342" s="26"/>
      <c r="B342" s="13" t="s">
        <v>479</v>
      </c>
      <c r="C342" s="13" t="s">
        <v>85</v>
      </c>
      <c r="D342" s="17" t="s">
        <v>86</v>
      </c>
      <c r="E342" s="15">
        <v>0</v>
      </c>
      <c r="F342" s="15">
        <v>23.469000000000001</v>
      </c>
      <c r="G342" s="16" t="str">
        <f t="shared" si="41"/>
        <v/>
      </c>
    </row>
    <row r="343" spans="1:7" ht="79.2" x14ac:dyDescent="0.25">
      <c r="A343" s="26"/>
      <c r="B343" s="13" t="s">
        <v>479</v>
      </c>
      <c r="C343" s="13" t="s">
        <v>486</v>
      </c>
      <c r="D343" s="17" t="s">
        <v>487</v>
      </c>
      <c r="E343" s="15">
        <v>0</v>
      </c>
      <c r="F343" s="15">
        <v>465.98099999999999</v>
      </c>
      <c r="G343" s="16" t="str">
        <f t="shared" si="41"/>
        <v/>
      </c>
    </row>
    <row r="344" spans="1:7" ht="66" x14ac:dyDescent="0.25">
      <c r="A344" s="26"/>
      <c r="B344" s="13" t="s">
        <v>479</v>
      </c>
      <c r="C344" s="13" t="s">
        <v>488</v>
      </c>
      <c r="D344" s="14" t="s">
        <v>489</v>
      </c>
      <c r="E344" s="15">
        <v>0</v>
      </c>
      <c r="F344" s="15">
        <v>107.14100000000001</v>
      </c>
      <c r="G344" s="16" t="str">
        <f t="shared" si="41"/>
        <v/>
      </c>
    </row>
    <row r="345" spans="1:7" ht="26.4" x14ac:dyDescent="0.25">
      <c r="A345" s="26"/>
      <c r="B345" s="13" t="s">
        <v>479</v>
      </c>
      <c r="C345" s="13" t="s">
        <v>458</v>
      </c>
      <c r="D345" s="14" t="s">
        <v>459</v>
      </c>
      <c r="E345" s="15">
        <v>0</v>
      </c>
      <c r="F345" s="15">
        <v>29.5</v>
      </c>
      <c r="G345" s="16" t="str">
        <f t="shared" si="41"/>
        <v/>
      </c>
    </row>
    <row r="346" spans="1:7" ht="39.6" x14ac:dyDescent="0.25">
      <c r="A346" s="26"/>
      <c r="B346" s="13" t="s">
        <v>479</v>
      </c>
      <c r="C346" s="13" t="s">
        <v>490</v>
      </c>
      <c r="D346" s="14" t="s">
        <v>491</v>
      </c>
      <c r="E346" s="15">
        <v>16286.5</v>
      </c>
      <c r="F346" s="15">
        <v>17240.819</v>
      </c>
      <c r="G346" s="16">
        <f t="shared" si="41"/>
        <v>1.058595708101802</v>
      </c>
    </row>
    <row r="347" spans="1:7" ht="26.4" x14ac:dyDescent="0.25">
      <c r="A347" s="26"/>
      <c r="B347" s="13" t="s">
        <v>479</v>
      </c>
      <c r="C347" s="13" t="s">
        <v>97</v>
      </c>
      <c r="D347" s="14" t="s">
        <v>98</v>
      </c>
      <c r="E347" s="15">
        <v>0</v>
      </c>
      <c r="F347" s="15">
        <v>416.66699999999997</v>
      </c>
      <c r="G347" s="16" t="str">
        <f t="shared" si="41"/>
        <v/>
      </c>
    </row>
    <row r="348" spans="1:7" ht="92.4" x14ac:dyDescent="0.25">
      <c r="A348" s="26"/>
      <c r="B348" s="13" t="s">
        <v>479</v>
      </c>
      <c r="C348" s="13" t="s">
        <v>492</v>
      </c>
      <c r="D348" s="17" t="s">
        <v>493</v>
      </c>
      <c r="E348" s="15">
        <v>22213.1</v>
      </c>
      <c r="F348" s="15">
        <v>22213.1</v>
      </c>
      <c r="G348" s="16">
        <f t="shared" si="41"/>
        <v>1</v>
      </c>
    </row>
    <row r="349" spans="1:7" ht="105.6" x14ac:dyDescent="0.25">
      <c r="A349" s="26"/>
      <c r="B349" s="13" t="s">
        <v>479</v>
      </c>
      <c r="C349" s="13" t="s">
        <v>494</v>
      </c>
      <c r="D349" s="17" t="s">
        <v>495</v>
      </c>
      <c r="E349" s="15">
        <v>1360.6</v>
      </c>
      <c r="F349" s="15">
        <v>1374.528</v>
      </c>
      <c r="G349" s="16">
        <f t="shared" si="41"/>
        <v>1.0102366602969279</v>
      </c>
    </row>
    <row r="350" spans="1:7" ht="52.8" x14ac:dyDescent="0.25">
      <c r="A350" s="26"/>
      <c r="B350" s="13" t="s">
        <v>479</v>
      </c>
      <c r="C350" s="13" t="s">
        <v>99</v>
      </c>
      <c r="D350" s="14" t="s">
        <v>100</v>
      </c>
      <c r="E350" s="15">
        <v>0</v>
      </c>
      <c r="F350" s="15">
        <v>-453.69299999999998</v>
      </c>
      <c r="G350" s="16" t="str">
        <f t="shared" si="41"/>
        <v/>
      </c>
    </row>
    <row r="351" spans="1:7" s="22" customFormat="1" x14ac:dyDescent="0.25">
      <c r="A351" s="18" t="s">
        <v>32</v>
      </c>
      <c r="B351" s="19"/>
      <c r="C351" s="19"/>
      <c r="D351" s="20"/>
      <c r="E351" s="21">
        <f>SUM(E337:E350)</f>
        <v>41850.6</v>
      </c>
      <c r="F351" s="21">
        <f t="shared" ref="F351" si="43">SUM(F337:F350)</f>
        <v>44173.461000000003</v>
      </c>
      <c r="G351" s="16">
        <f t="shared" si="41"/>
        <v>1.0555036486932088</v>
      </c>
    </row>
    <row r="352" spans="1:7" ht="26.4" x14ac:dyDescent="0.25">
      <c r="A352" s="26" t="s">
        <v>496</v>
      </c>
      <c r="B352" s="13" t="s">
        <v>497</v>
      </c>
      <c r="C352" s="13" t="s">
        <v>69</v>
      </c>
      <c r="D352" s="14" t="s">
        <v>70</v>
      </c>
      <c r="E352" s="15">
        <v>0</v>
      </c>
      <c r="F352" s="15">
        <v>125.253</v>
      </c>
      <c r="G352" s="16" t="str">
        <f t="shared" si="41"/>
        <v/>
      </c>
    </row>
    <row r="353" spans="1:7" ht="79.2" x14ac:dyDescent="0.25">
      <c r="A353" s="26"/>
      <c r="B353" s="13" t="s">
        <v>497</v>
      </c>
      <c r="C353" s="13" t="s">
        <v>79</v>
      </c>
      <c r="D353" s="14" t="s">
        <v>80</v>
      </c>
      <c r="E353" s="15">
        <v>0</v>
      </c>
      <c r="F353" s="15">
        <v>0.128</v>
      </c>
      <c r="G353" s="16" t="str">
        <f t="shared" si="41"/>
        <v/>
      </c>
    </row>
    <row r="354" spans="1:7" ht="26.4" x14ac:dyDescent="0.25">
      <c r="A354" s="26"/>
      <c r="B354" s="13" t="s">
        <v>497</v>
      </c>
      <c r="C354" s="13" t="s">
        <v>498</v>
      </c>
      <c r="D354" s="14" t="s">
        <v>499</v>
      </c>
      <c r="E354" s="15">
        <v>76290.316000000006</v>
      </c>
      <c r="F354" s="15">
        <v>80301.895000000004</v>
      </c>
      <c r="G354" s="16">
        <f t="shared" si="41"/>
        <v>1.0525830696519858</v>
      </c>
    </row>
    <row r="355" spans="1:7" ht="39.6" x14ac:dyDescent="0.25">
      <c r="A355" s="26"/>
      <c r="B355" s="13" t="s">
        <v>497</v>
      </c>
      <c r="C355" s="13" t="s">
        <v>500</v>
      </c>
      <c r="D355" s="14" t="s">
        <v>501</v>
      </c>
      <c r="E355" s="15">
        <v>74950.3</v>
      </c>
      <c r="F355" s="15">
        <v>120728.23</v>
      </c>
      <c r="G355" s="16">
        <f t="shared" si="41"/>
        <v>1.6107771416525349</v>
      </c>
    </row>
    <row r="356" spans="1:7" ht="39.6" x14ac:dyDescent="0.25">
      <c r="A356" s="26"/>
      <c r="B356" s="13" t="s">
        <v>497</v>
      </c>
      <c r="C356" s="13" t="s">
        <v>502</v>
      </c>
      <c r="D356" s="14" t="s">
        <v>503</v>
      </c>
      <c r="E356" s="15">
        <v>0</v>
      </c>
      <c r="F356" s="15">
        <v>16273.168</v>
      </c>
      <c r="G356" s="16" t="str">
        <f t="shared" si="41"/>
        <v/>
      </c>
    </row>
    <row r="357" spans="1:7" ht="26.4" x14ac:dyDescent="0.25">
      <c r="A357" s="26"/>
      <c r="B357" s="13" t="s">
        <v>497</v>
      </c>
      <c r="C357" s="13" t="s">
        <v>504</v>
      </c>
      <c r="D357" s="14" t="s">
        <v>505</v>
      </c>
      <c r="E357" s="15">
        <v>0</v>
      </c>
      <c r="F357" s="15">
        <v>7977.7049999999999</v>
      </c>
      <c r="G357" s="16" t="str">
        <f t="shared" si="41"/>
        <v/>
      </c>
    </row>
    <row r="358" spans="1:7" ht="26.4" x14ac:dyDescent="0.25">
      <c r="A358" s="26"/>
      <c r="B358" s="13" t="s">
        <v>497</v>
      </c>
      <c r="C358" s="13" t="s">
        <v>97</v>
      </c>
      <c r="D358" s="14" t="s">
        <v>98</v>
      </c>
      <c r="E358" s="15">
        <v>33384.199999999997</v>
      </c>
      <c r="F358" s="15">
        <v>26685.762999999999</v>
      </c>
      <c r="G358" s="16">
        <f t="shared" si="41"/>
        <v>0.79935307720418647</v>
      </c>
    </row>
    <row r="359" spans="1:7" ht="26.4" x14ac:dyDescent="0.25">
      <c r="A359" s="26"/>
      <c r="B359" s="13" t="s">
        <v>497</v>
      </c>
      <c r="C359" s="13" t="s">
        <v>506</v>
      </c>
      <c r="D359" s="14" t="s">
        <v>507</v>
      </c>
      <c r="E359" s="15">
        <v>19763.599999999999</v>
      </c>
      <c r="F359" s="15">
        <v>19763.599999999999</v>
      </c>
      <c r="G359" s="16">
        <f t="shared" si="41"/>
        <v>1</v>
      </c>
    </row>
    <row r="360" spans="1:7" ht="39.6" x14ac:dyDescent="0.25">
      <c r="A360" s="26"/>
      <c r="B360" s="13" t="s">
        <v>497</v>
      </c>
      <c r="C360" s="13" t="s">
        <v>508</v>
      </c>
      <c r="D360" s="14" t="s">
        <v>509</v>
      </c>
      <c r="E360" s="15">
        <v>0</v>
      </c>
      <c r="F360" s="15">
        <v>102.349</v>
      </c>
      <c r="G360" s="16" t="str">
        <f t="shared" si="41"/>
        <v/>
      </c>
    </row>
    <row r="361" spans="1:7" ht="39.6" x14ac:dyDescent="0.25">
      <c r="A361" s="26"/>
      <c r="B361" s="13" t="s">
        <v>497</v>
      </c>
      <c r="C361" s="13" t="s">
        <v>510</v>
      </c>
      <c r="D361" s="14" t="s">
        <v>511</v>
      </c>
      <c r="E361" s="15">
        <v>0</v>
      </c>
      <c r="F361" s="15">
        <v>0</v>
      </c>
      <c r="G361" s="16" t="str">
        <f t="shared" si="41"/>
        <v/>
      </c>
    </row>
    <row r="362" spans="1:7" ht="39.6" x14ac:dyDescent="0.25">
      <c r="A362" s="26"/>
      <c r="B362" s="13" t="s">
        <v>497</v>
      </c>
      <c r="C362" s="13" t="s">
        <v>512</v>
      </c>
      <c r="D362" s="14" t="s">
        <v>513</v>
      </c>
      <c r="E362" s="15">
        <v>12720.262000000001</v>
      </c>
      <c r="F362" s="15">
        <v>12759.741</v>
      </c>
      <c r="G362" s="16">
        <f t="shared" si="41"/>
        <v>1.0031036310415617</v>
      </c>
    </row>
    <row r="363" spans="1:7" ht="39.6" x14ac:dyDescent="0.25">
      <c r="A363" s="26"/>
      <c r="B363" s="13" t="s">
        <v>497</v>
      </c>
      <c r="C363" s="13" t="s">
        <v>514</v>
      </c>
      <c r="D363" s="14" t="s">
        <v>515</v>
      </c>
      <c r="E363" s="15">
        <v>0</v>
      </c>
      <c r="F363" s="15">
        <v>-189.99100000000001</v>
      </c>
      <c r="G363" s="16" t="str">
        <f t="shared" si="41"/>
        <v/>
      </c>
    </row>
    <row r="364" spans="1:7" ht="52.8" x14ac:dyDescent="0.25">
      <c r="A364" s="26"/>
      <c r="B364" s="13" t="s">
        <v>497</v>
      </c>
      <c r="C364" s="13" t="s">
        <v>99</v>
      </c>
      <c r="D364" s="14" t="s">
        <v>100</v>
      </c>
      <c r="E364" s="15">
        <v>0</v>
      </c>
      <c r="F364" s="15">
        <v>-1E-3</v>
      </c>
      <c r="G364" s="16" t="str">
        <f t="shared" si="41"/>
        <v/>
      </c>
    </row>
    <row r="365" spans="1:7" s="22" customFormat="1" x14ac:dyDescent="0.25">
      <c r="A365" s="18" t="s">
        <v>32</v>
      </c>
      <c r="B365" s="19"/>
      <c r="C365" s="19"/>
      <c r="D365" s="20"/>
      <c r="E365" s="21">
        <f>SUM(E352:E364)</f>
        <v>217108.67799999999</v>
      </c>
      <c r="F365" s="21">
        <f t="shared" ref="F365" si="44">SUM(F352:F364)</f>
        <v>284527.83999999997</v>
      </c>
      <c r="G365" s="16">
        <f t="shared" si="41"/>
        <v>1.3105318618355735</v>
      </c>
    </row>
    <row r="366" spans="1:7" ht="118.8" x14ac:dyDescent="0.25">
      <c r="A366" s="26" t="s">
        <v>516</v>
      </c>
      <c r="B366" s="13" t="s">
        <v>517</v>
      </c>
      <c r="C366" s="13" t="s">
        <v>518</v>
      </c>
      <c r="D366" s="17" t="s">
        <v>519</v>
      </c>
      <c r="E366" s="15">
        <v>0</v>
      </c>
      <c r="F366" s="15">
        <v>97.733000000000004</v>
      </c>
      <c r="G366" s="16" t="str">
        <f t="shared" si="41"/>
        <v/>
      </c>
    </row>
    <row r="367" spans="1:7" ht="26.4" x14ac:dyDescent="0.25">
      <c r="A367" s="26"/>
      <c r="B367" s="13" t="s">
        <v>517</v>
      </c>
      <c r="C367" s="13" t="s">
        <v>69</v>
      </c>
      <c r="D367" s="14" t="s">
        <v>70</v>
      </c>
      <c r="E367" s="15">
        <v>1351.9</v>
      </c>
      <c r="F367" s="15">
        <v>5651.5659999999998</v>
      </c>
      <c r="G367" s="16">
        <f t="shared" si="41"/>
        <v>4.1804615726015237</v>
      </c>
    </row>
    <row r="368" spans="1:7" ht="79.2" x14ac:dyDescent="0.25">
      <c r="A368" s="26"/>
      <c r="B368" s="13" t="s">
        <v>517</v>
      </c>
      <c r="C368" s="13" t="s">
        <v>79</v>
      </c>
      <c r="D368" s="14" t="s">
        <v>80</v>
      </c>
      <c r="E368" s="15">
        <v>0</v>
      </c>
      <c r="F368" s="15">
        <v>0.08</v>
      </c>
      <c r="G368" s="16" t="str">
        <f t="shared" si="41"/>
        <v/>
      </c>
    </row>
    <row r="369" spans="1:7" ht="79.2" x14ac:dyDescent="0.25">
      <c r="A369" s="26"/>
      <c r="B369" s="13" t="s">
        <v>517</v>
      </c>
      <c r="C369" s="13" t="s">
        <v>486</v>
      </c>
      <c r="D369" s="17" t="s">
        <v>487</v>
      </c>
      <c r="E369" s="15">
        <v>0</v>
      </c>
      <c r="F369" s="15">
        <v>196.70099999999999</v>
      </c>
      <c r="G369" s="16" t="str">
        <f t="shared" si="41"/>
        <v/>
      </c>
    </row>
    <row r="370" spans="1:7" ht="26.4" x14ac:dyDescent="0.25">
      <c r="A370" s="26"/>
      <c r="B370" s="13" t="s">
        <v>517</v>
      </c>
      <c r="C370" s="13" t="s">
        <v>458</v>
      </c>
      <c r="D370" s="14" t="s">
        <v>459</v>
      </c>
      <c r="E370" s="15">
        <v>0</v>
      </c>
      <c r="F370" s="15">
        <v>8.5429999999999993</v>
      </c>
      <c r="G370" s="16" t="str">
        <f t="shared" si="41"/>
        <v/>
      </c>
    </row>
    <row r="371" spans="1:7" ht="39.6" x14ac:dyDescent="0.25">
      <c r="A371" s="26"/>
      <c r="B371" s="13" t="s">
        <v>517</v>
      </c>
      <c r="C371" s="13" t="s">
        <v>520</v>
      </c>
      <c r="D371" s="14" t="s">
        <v>521</v>
      </c>
      <c r="E371" s="15">
        <v>0</v>
      </c>
      <c r="F371" s="15">
        <v>24743.983</v>
      </c>
      <c r="G371" s="16" t="str">
        <f t="shared" si="41"/>
        <v/>
      </c>
    </row>
    <row r="372" spans="1:7" ht="39.6" x14ac:dyDescent="0.25">
      <c r="A372" s="26"/>
      <c r="B372" s="13" t="s">
        <v>517</v>
      </c>
      <c r="C372" s="13" t="s">
        <v>522</v>
      </c>
      <c r="D372" s="14" t="s">
        <v>523</v>
      </c>
      <c r="E372" s="15">
        <v>0</v>
      </c>
      <c r="F372" s="15">
        <v>21052.631000000001</v>
      </c>
      <c r="G372" s="16" t="str">
        <f t="shared" si="41"/>
        <v/>
      </c>
    </row>
    <row r="373" spans="1:7" ht="26.4" x14ac:dyDescent="0.25">
      <c r="A373" s="26"/>
      <c r="B373" s="13" t="s">
        <v>517</v>
      </c>
      <c r="C373" s="13" t="s">
        <v>97</v>
      </c>
      <c r="D373" s="14" t="s">
        <v>98</v>
      </c>
      <c r="E373" s="15">
        <v>80747</v>
      </c>
      <c r="F373" s="15">
        <v>53525.290999999997</v>
      </c>
      <c r="G373" s="16">
        <f t="shared" si="41"/>
        <v>0.66287652792054186</v>
      </c>
    </row>
    <row r="374" spans="1:7" ht="105.6" x14ac:dyDescent="0.25">
      <c r="A374" s="26"/>
      <c r="B374" s="13" t="s">
        <v>517</v>
      </c>
      <c r="C374" s="13" t="s">
        <v>524</v>
      </c>
      <c r="D374" s="17" t="s">
        <v>742</v>
      </c>
      <c r="E374" s="15">
        <v>4258837.2</v>
      </c>
      <c r="F374" s="15">
        <v>4876849.21</v>
      </c>
      <c r="G374" s="16">
        <f t="shared" si="41"/>
        <v>1.1451128514609574</v>
      </c>
    </row>
    <row r="375" spans="1:7" ht="92.4" x14ac:dyDescent="0.25">
      <c r="A375" s="26"/>
      <c r="B375" s="13" t="s">
        <v>517</v>
      </c>
      <c r="C375" s="13" t="s">
        <v>525</v>
      </c>
      <c r="D375" s="17" t="s">
        <v>526</v>
      </c>
      <c r="E375" s="15">
        <v>98697.3</v>
      </c>
      <c r="F375" s="15">
        <v>77979.3</v>
      </c>
      <c r="G375" s="16">
        <f t="shared" si="41"/>
        <v>0.79008544306683159</v>
      </c>
    </row>
    <row r="376" spans="1:7" ht="118.8" x14ac:dyDescent="0.25">
      <c r="A376" s="26"/>
      <c r="B376" s="13" t="s">
        <v>517</v>
      </c>
      <c r="C376" s="13" t="s">
        <v>527</v>
      </c>
      <c r="D376" s="17" t="s">
        <v>528</v>
      </c>
      <c r="E376" s="15">
        <v>312.89999999999998</v>
      </c>
      <c r="F376" s="15">
        <v>312.89999999999998</v>
      </c>
      <c r="G376" s="16">
        <f t="shared" si="41"/>
        <v>1</v>
      </c>
    </row>
    <row r="377" spans="1:7" ht="66" x14ac:dyDescent="0.25">
      <c r="A377" s="26"/>
      <c r="B377" s="13" t="s">
        <v>517</v>
      </c>
      <c r="C377" s="13" t="s">
        <v>529</v>
      </c>
      <c r="D377" s="14" t="s">
        <v>530</v>
      </c>
      <c r="E377" s="15">
        <v>236279</v>
      </c>
      <c r="F377" s="15">
        <v>229079</v>
      </c>
      <c r="G377" s="16">
        <f t="shared" si="41"/>
        <v>0.96952755005734748</v>
      </c>
    </row>
    <row r="378" spans="1:7" ht="66" x14ac:dyDescent="0.25">
      <c r="A378" s="26"/>
      <c r="B378" s="13" t="s">
        <v>517</v>
      </c>
      <c r="C378" s="13" t="s">
        <v>531</v>
      </c>
      <c r="D378" s="14" t="s">
        <v>532</v>
      </c>
      <c r="E378" s="15">
        <v>99344.2</v>
      </c>
      <c r="F378" s="15">
        <v>103371.8</v>
      </c>
      <c r="G378" s="16">
        <f t="shared" si="41"/>
        <v>1.0405418736071155</v>
      </c>
    </row>
    <row r="379" spans="1:7" ht="105.6" x14ac:dyDescent="0.25">
      <c r="A379" s="26"/>
      <c r="B379" s="13" t="s">
        <v>517</v>
      </c>
      <c r="C379" s="13" t="s">
        <v>533</v>
      </c>
      <c r="D379" s="17" t="s">
        <v>534</v>
      </c>
      <c r="E379" s="15">
        <v>11667.2</v>
      </c>
      <c r="F379" s="15">
        <v>9530</v>
      </c>
      <c r="G379" s="16">
        <f t="shared" si="41"/>
        <v>0.81681980252331321</v>
      </c>
    </row>
    <row r="380" spans="1:7" ht="92.4" x14ac:dyDescent="0.25">
      <c r="A380" s="26"/>
      <c r="B380" s="13" t="s">
        <v>517</v>
      </c>
      <c r="C380" s="13" t="s">
        <v>535</v>
      </c>
      <c r="D380" s="17" t="s">
        <v>743</v>
      </c>
      <c r="E380" s="15">
        <v>4768643</v>
      </c>
      <c r="F380" s="15">
        <v>4405283</v>
      </c>
      <c r="G380" s="16">
        <f t="shared" si="41"/>
        <v>0.92380222214160301</v>
      </c>
    </row>
    <row r="381" spans="1:7" ht="66" x14ac:dyDescent="0.25">
      <c r="A381" s="26"/>
      <c r="B381" s="13" t="s">
        <v>517</v>
      </c>
      <c r="C381" s="13" t="s">
        <v>536</v>
      </c>
      <c r="D381" s="14" t="s">
        <v>537</v>
      </c>
      <c r="E381" s="15">
        <v>234479.1</v>
      </c>
      <c r="F381" s="15">
        <v>193479.1</v>
      </c>
      <c r="G381" s="16">
        <f t="shared" si="41"/>
        <v>0.82514433056080483</v>
      </c>
    </row>
    <row r="382" spans="1:7" ht="92.4" x14ac:dyDescent="0.25">
      <c r="A382" s="26"/>
      <c r="B382" s="13" t="s">
        <v>517</v>
      </c>
      <c r="C382" s="13" t="s">
        <v>538</v>
      </c>
      <c r="D382" s="17" t="s">
        <v>539</v>
      </c>
      <c r="E382" s="15">
        <v>48134.9</v>
      </c>
      <c r="F382" s="15">
        <v>39634.9</v>
      </c>
      <c r="G382" s="16">
        <f t="shared" si="41"/>
        <v>0.82341294985551028</v>
      </c>
    </row>
    <row r="383" spans="1:7" ht="66" x14ac:dyDescent="0.25">
      <c r="A383" s="26"/>
      <c r="B383" s="13" t="s">
        <v>517</v>
      </c>
      <c r="C383" s="13" t="s">
        <v>540</v>
      </c>
      <c r="D383" s="14" t="s">
        <v>541</v>
      </c>
      <c r="E383" s="15">
        <v>379590.1</v>
      </c>
      <c r="F383" s="15">
        <v>471559.7</v>
      </c>
      <c r="G383" s="16">
        <f t="shared" si="41"/>
        <v>1.2422866139027335</v>
      </c>
    </row>
    <row r="384" spans="1:7" ht="26.4" x14ac:dyDescent="0.25">
      <c r="A384" s="26"/>
      <c r="B384" s="13" t="s">
        <v>517</v>
      </c>
      <c r="C384" s="13" t="s">
        <v>506</v>
      </c>
      <c r="D384" s="14" t="s">
        <v>507</v>
      </c>
      <c r="E384" s="15">
        <v>696586.9</v>
      </c>
      <c r="F384" s="15">
        <v>932789.55700000003</v>
      </c>
      <c r="G384" s="16">
        <f t="shared" si="41"/>
        <v>1.3390857005780614</v>
      </c>
    </row>
    <row r="385" spans="1:7" ht="39.6" x14ac:dyDescent="0.25">
      <c r="A385" s="26"/>
      <c r="B385" s="13" t="s">
        <v>517</v>
      </c>
      <c r="C385" s="13" t="s">
        <v>542</v>
      </c>
      <c r="D385" s="14" t="s">
        <v>543</v>
      </c>
      <c r="E385" s="15">
        <v>0</v>
      </c>
      <c r="F385" s="15">
        <v>659.8</v>
      </c>
      <c r="G385" s="16" t="str">
        <f t="shared" si="41"/>
        <v/>
      </c>
    </row>
    <row r="386" spans="1:7" ht="26.4" x14ac:dyDescent="0.25">
      <c r="A386" s="26"/>
      <c r="B386" s="13" t="s">
        <v>517</v>
      </c>
      <c r="C386" s="13" t="s">
        <v>470</v>
      </c>
      <c r="D386" s="14" t="s">
        <v>471</v>
      </c>
      <c r="E386" s="15">
        <v>0</v>
      </c>
      <c r="F386" s="15">
        <v>0.2</v>
      </c>
      <c r="G386" s="16" t="str">
        <f t="shared" si="41"/>
        <v/>
      </c>
    </row>
    <row r="387" spans="1:7" ht="39.6" x14ac:dyDescent="0.25">
      <c r="A387" s="26"/>
      <c r="B387" s="13" t="s">
        <v>517</v>
      </c>
      <c r="C387" s="13" t="s">
        <v>510</v>
      </c>
      <c r="D387" s="14" t="s">
        <v>511</v>
      </c>
      <c r="E387" s="15">
        <v>1476.1769999999999</v>
      </c>
      <c r="F387" s="15">
        <v>9270.8009999999995</v>
      </c>
      <c r="G387" s="16">
        <f t="shared" si="41"/>
        <v>6.2802773651127204</v>
      </c>
    </row>
    <row r="388" spans="1:7" ht="39.6" x14ac:dyDescent="0.25">
      <c r="A388" s="26"/>
      <c r="B388" s="13" t="s">
        <v>517</v>
      </c>
      <c r="C388" s="13" t="s">
        <v>512</v>
      </c>
      <c r="D388" s="14" t="s">
        <v>513</v>
      </c>
      <c r="E388" s="15">
        <v>11736.323</v>
      </c>
      <c r="F388" s="15">
        <v>97895.22</v>
      </c>
      <c r="G388" s="16">
        <f t="shared" si="41"/>
        <v>8.3412172619993505</v>
      </c>
    </row>
    <row r="389" spans="1:7" ht="132" x14ac:dyDescent="0.25">
      <c r="A389" s="26"/>
      <c r="B389" s="13" t="s">
        <v>517</v>
      </c>
      <c r="C389" s="13" t="s">
        <v>544</v>
      </c>
      <c r="D389" s="17" t="s">
        <v>545</v>
      </c>
      <c r="E389" s="15">
        <v>0</v>
      </c>
      <c r="F389" s="15">
        <v>-2239.9290000000001</v>
      </c>
      <c r="G389" s="16" t="str">
        <f t="shared" si="41"/>
        <v/>
      </c>
    </row>
    <row r="390" spans="1:7" ht="52.8" x14ac:dyDescent="0.25">
      <c r="A390" s="26"/>
      <c r="B390" s="13" t="s">
        <v>517</v>
      </c>
      <c r="C390" s="13" t="s">
        <v>99</v>
      </c>
      <c r="D390" s="14" t="s">
        <v>100</v>
      </c>
      <c r="E390" s="15">
        <v>0</v>
      </c>
      <c r="F390" s="15">
        <v>-203319.337</v>
      </c>
      <c r="G390" s="16" t="str">
        <f t="shared" si="41"/>
        <v/>
      </c>
    </row>
    <row r="391" spans="1:7" s="22" customFormat="1" x14ac:dyDescent="0.25">
      <c r="A391" s="18" t="s">
        <v>32</v>
      </c>
      <c r="B391" s="19"/>
      <c r="C391" s="19"/>
      <c r="D391" s="20"/>
      <c r="E391" s="21">
        <f>SUM(E366:E390)</f>
        <v>10927883.200000001</v>
      </c>
      <c r="F391" s="21">
        <f t="shared" ref="F391" si="45">SUM(F366:F390)</f>
        <v>11347411.750000002</v>
      </c>
      <c r="G391" s="16">
        <f t="shared" si="41"/>
        <v>1.0383906509908525</v>
      </c>
    </row>
    <row r="392" spans="1:7" ht="26.4" x14ac:dyDescent="0.25">
      <c r="A392" s="26" t="s">
        <v>546</v>
      </c>
      <c r="B392" s="13" t="s">
        <v>547</v>
      </c>
      <c r="C392" s="13" t="s">
        <v>69</v>
      </c>
      <c r="D392" s="14" t="s">
        <v>70</v>
      </c>
      <c r="E392" s="15">
        <v>0</v>
      </c>
      <c r="F392" s="15">
        <v>110.215</v>
      </c>
      <c r="G392" s="16" t="str">
        <f t="shared" si="41"/>
        <v/>
      </c>
    </row>
    <row r="393" spans="1:7" ht="79.2" x14ac:dyDescent="0.25">
      <c r="A393" s="26"/>
      <c r="B393" s="13" t="s">
        <v>547</v>
      </c>
      <c r="C393" s="13" t="s">
        <v>77</v>
      </c>
      <c r="D393" s="17" t="s">
        <v>78</v>
      </c>
      <c r="E393" s="15">
        <v>0</v>
      </c>
      <c r="F393" s="15">
        <v>91.83</v>
      </c>
      <c r="G393" s="16" t="str">
        <f t="shared" si="41"/>
        <v/>
      </c>
    </row>
    <row r="394" spans="1:7" ht="79.2" x14ac:dyDescent="0.25">
      <c r="A394" s="26"/>
      <c r="B394" s="13" t="s">
        <v>547</v>
      </c>
      <c r="C394" s="13" t="s">
        <v>548</v>
      </c>
      <c r="D394" s="14" t="s">
        <v>549</v>
      </c>
      <c r="E394" s="15">
        <v>0</v>
      </c>
      <c r="F394" s="15">
        <v>84.656999999999996</v>
      </c>
      <c r="G394" s="16" t="str">
        <f t="shared" si="41"/>
        <v/>
      </c>
    </row>
    <row r="395" spans="1:7" ht="79.2" x14ac:dyDescent="0.25">
      <c r="A395" s="26"/>
      <c r="B395" s="13" t="s">
        <v>547</v>
      </c>
      <c r="C395" s="13" t="s">
        <v>550</v>
      </c>
      <c r="D395" s="17" t="s">
        <v>551</v>
      </c>
      <c r="E395" s="15">
        <v>0</v>
      </c>
      <c r="F395" s="15">
        <v>10</v>
      </c>
      <c r="G395" s="16" t="str">
        <f t="shared" si="41"/>
        <v/>
      </c>
    </row>
    <row r="396" spans="1:7" ht="92.4" x14ac:dyDescent="0.25">
      <c r="A396" s="26"/>
      <c r="B396" s="13" t="s">
        <v>547</v>
      </c>
      <c r="C396" s="13" t="s">
        <v>552</v>
      </c>
      <c r="D396" s="17" t="s">
        <v>553</v>
      </c>
      <c r="E396" s="15">
        <v>0</v>
      </c>
      <c r="F396" s="15">
        <v>3</v>
      </c>
      <c r="G396" s="16" t="str">
        <f t="shared" si="41"/>
        <v/>
      </c>
    </row>
    <row r="397" spans="1:7" ht="52.8" x14ac:dyDescent="0.25">
      <c r="A397" s="26"/>
      <c r="B397" s="13" t="s">
        <v>547</v>
      </c>
      <c r="C397" s="13" t="s">
        <v>484</v>
      </c>
      <c r="D397" s="14" t="s">
        <v>485</v>
      </c>
      <c r="E397" s="15">
        <v>80.7</v>
      </c>
      <c r="F397" s="15">
        <v>735.26199999999994</v>
      </c>
      <c r="G397" s="16">
        <f t="shared" ref="G397:G460" si="46">IFERROR(F397/E397,"")</f>
        <v>9.1110532837670366</v>
      </c>
    </row>
    <row r="398" spans="1:7" ht="79.2" x14ac:dyDescent="0.25">
      <c r="A398" s="26"/>
      <c r="B398" s="13" t="s">
        <v>547</v>
      </c>
      <c r="C398" s="13" t="s">
        <v>79</v>
      </c>
      <c r="D398" s="14" t="s">
        <v>80</v>
      </c>
      <c r="E398" s="15">
        <v>0</v>
      </c>
      <c r="F398" s="15">
        <v>23.600999999999999</v>
      </c>
      <c r="G398" s="16" t="str">
        <f t="shared" si="46"/>
        <v/>
      </c>
    </row>
    <row r="399" spans="1:7" ht="79.2" x14ac:dyDescent="0.25">
      <c r="A399" s="26"/>
      <c r="B399" s="13" t="s">
        <v>547</v>
      </c>
      <c r="C399" s="13" t="s">
        <v>85</v>
      </c>
      <c r="D399" s="17" t="s">
        <v>86</v>
      </c>
      <c r="E399" s="15">
        <v>0</v>
      </c>
      <c r="F399" s="15">
        <v>347.97199999999998</v>
      </c>
      <c r="G399" s="16" t="str">
        <f t="shared" si="46"/>
        <v/>
      </c>
    </row>
    <row r="400" spans="1:7" ht="79.2" x14ac:dyDescent="0.25">
      <c r="A400" s="26"/>
      <c r="B400" s="13" t="s">
        <v>547</v>
      </c>
      <c r="C400" s="13" t="s">
        <v>486</v>
      </c>
      <c r="D400" s="17" t="s">
        <v>487</v>
      </c>
      <c r="E400" s="15">
        <v>183</v>
      </c>
      <c r="F400" s="15">
        <v>88.965999999999994</v>
      </c>
      <c r="G400" s="16">
        <f t="shared" si="46"/>
        <v>0.48615300546448081</v>
      </c>
    </row>
    <row r="401" spans="1:7" ht="26.4" x14ac:dyDescent="0.25">
      <c r="A401" s="26"/>
      <c r="B401" s="13" t="s">
        <v>547</v>
      </c>
      <c r="C401" s="13" t="s">
        <v>458</v>
      </c>
      <c r="D401" s="14" t="s">
        <v>459</v>
      </c>
      <c r="E401" s="15">
        <v>0</v>
      </c>
      <c r="F401" s="15">
        <v>-0.97599999999999998</v>
      </c>
      <c r="G401" s="16" t="str">
        <f t="shared" si="46"/>
        <v/>
      </c>
    </row>
    <row r="402" spans="1:7" ht="26.4" x14ac:dyDescent="0.25">
      <c r="A402" s="26"/>
      <c r="B402" s="13" t="s">
        <v>547</v>
      </c>
      <c r="C402" s="13" t="s">
        <v>95</v>
      </c>
      <c r="D402" s="14" t="s">
        <v>96</v>
      </c>
      <c r="E402" s="15">
        <v>0</v>
      </c>
      <c r="F402" s="15">
        <v>11.492000000000001</v>
      </c>
      <c r="G402" s="16" t="str">
        <f t="shared" si="46"/>
        <v/>
      </c>
    </row>
    <row r="403" spans="1:7" ht="26.4" x14ac:dyDescent="0.25">
      <c r="A403" s="26"/>
      <c r="B403" s="13" t="s">
        <v>547</v>
      </c>
      <c r="C403" s="13" t="s">
        <v>554</v>
      </c>
      <c r="D403" s="14" t="s">
        <v>555</v>
      </c>
      <c r="E403" s="15">
        <v>0</v>
      </c>
      <c r="F403" s="15">
        <v>112.375</v>
      </c>
      <c r="G403" s="16" t="str">
        <f t="shared" si="46"/>
        <v/>
      </c>
    </row>
    <row r="404" spans="1:7" ht="66" x14ac:dyDescent="0.25">
      <c r="A404" s="26"/>
      <c r="B404" s="13" t="s">
        <v>547</v>
      </c>
      <c r="C404" s="13" t="s">
        <v>556</v>
      </c>
      <c r="D404" s="14" t="s">
        <v>557</v>
      </c>
      <c r="E404" s="15">
        <v>1911.6</v>
      </c>
      <c r="F404" s="15">
        <v>1931</v>
      </c>
      <c r="G404" s="16">
        <f t="shared" si="46"/>
        <v>1.0101485666457419</v>
      </c>
    </row>
    <row r="405" spans="1:7" ht="52.8" x14ac:dyDescent="0.25">
      <c r="A405" s="26"/>
      <c r="B405" s="13" t="s">
        <v>547</v>
      </c>
      <c r="C405" s="13" t="s">
        <v>99</v>
      </c>
      <c r="D405" s="14" t="s">
        <v>100</v>
      </c>
      <c r="E405" s="15">
        <v>0</v>
      </c>
      <c r="F405" s="15">
        <v>-1.3640000000000001</v>
      </c>
      <c r="G405" s="16" t="str">
        <f t="shared" si="46"/>
        <v/>
      </c>
    </row>
    <row r="406" spans="1:7" s="22" customFormat="1" x14ac:dyDescent="0.25">
      <c r="A406" s="18" t="s">
        <v>32</v>
      </c>
      <c r="B406" s="19"/>
      <c r="C406" s="19"/>
      <c r="D406" s="20"/>
      <c r="E406" s="21">
        <f>SUM(E392:E405)</f>
        <v>2175.2999999999997</v>
      </c>
      <c r="F406" s="21">
        <f t="shared" ref="F406" si="47">SUM(F392:F405)</f>
        <v>3548.0299999999997</v>
      </c>
      <c r="G406" s="16">
        <f t="shared" si="46"/>
        <v>1.631053188066014</v>
      </c>
    </row>
    <row r="407" spans="1:7" ht="26.4" x14ac:dyDescent="0.25">
      <c r="A407" s="26" t="s">
        <v>558</v>
      </c>
      <c r="B407" s="13" t="s">
        <v>559</v>
      </c>
      <c r="C407" s="13" t="s">
        <v>69</v>
      </c>
      <c r="D407" s="14" t="s">
        <v>70</v>
      </c>
      <c r="E407" s="15">
        <v>0</v>
      </c>
      <c r="F407" s="15">
        <v>546.46</v>
      </c>
      <c r="G407" s="16" t="str">
        <f t="shared" si="46"/>
        <v/>
      </c>
    </row>
    <row r="408" spans="1:7" ht="79.2" x14ac:dyDescent="0.25">
      <c r="A408" s="26"/>
      <c r="B408" s="13" t="s">
        <v>559</v>
      </c>
      <c r="C408" s="13" t="s">
        <v>548</v>
      </c>
      <c r="D408" s="14" t="s">
        <v>549</v>
      </c>
      <c r="E408" s="15">
        <v>0</v>
      </c>
      <c r="F408" s="15">
        <v>40</v>
      </c>
      <c r="G408" s="16" t="str">
        <f t="shared" si="46"/>
        <v/>
      </c>
    </row>
    <row r="409" spans="1:7" ht="52.8" x14ac:dyDescent="0.25">
      <c r="A409" s="26"/>
      <c r="B409" s="13" t="s">
        <v>559</v>
      </c>
      <c r="C409" s="13" t="s">
        <v>484</v>
      </c>
      <c r="D409" s="14" t="s">
        <v>485</v>
      </c>
      <c r="E409" s="15">
        <v>77.2</v>
      </c>
      <c r="F409" s="15">
        <v>1780.3150000000001</v>
      </c>
      <c r="G409" s="16">
        <f t="shared" si="46"/>
        <v>23.061075129533677</v>
      </c>
    </row>
    <row r="410" spans="1:7" ht="79.2" x14ac:dyDescent="0.25">
      <c r="A410" s="26"/>
      <c r="B410" s="13" t="s">
        <v>559</v>
      </c>
      <c r="C410" s="13" t="s">
        <v>79</v>
      </c>
      <c r="D410" s="14" t="s">
        <v>80</v>
      </c>
      <c r="E410" s="15">
        <v>0</v>
      </c>
      <c r="F410" s="15">
        <v>65.641000000000005</v>
      </c>
      <c r="G410" s="16" t="str">
        <f t="shared" si="46"/>
        <v/>
      </c>
    </row>
    <row r="411" spans="1:7" ht="79.2" x14ac:dyDescent="0.25">
      <c r="A411" s="26"/>
      <c r="B411" s="13" t="s">
        <v>559</v>
      </c>
      <c r="C411" s="13" t="s">
        <v>85</v>
      </c>
      <c r="D411" s="17" t="s">
        <v>86</v>
      </c>
      <c r="E411" s="15">
        <v>0</v>
      </c>
      <c r="F411" s="15">
        <v>107</v>
      </c>
      <c r="G411" s="16" t="str">
        <f t="shared" si="46"/>
        <v/>
      </c>
    </row>
    <row r="412" spans="1:7" ht="66" x14ac:dyDescent="0.25">
      <c r="A412" s="26"/>
      <c r="B412" s="13" t="s">
        <v>559</v>
      </c>
      <c r="C412" s="13" t="s">
        <v>87</v>
      </c>
      <c r="D412" s="14" t="s">
        <v>88</v>
      </c>
      <c r="E412" s="15">
        <v>0</v>
      </c>
      <c r="F412" s="15">
        <v>254.995</v>
      </c>
      <c r="G412" s="16" t="str">
        <f t="shared" si="46"/>
        <v/>
      </c>
    </row>
    <row r="413" spans="1:7" ht="158.4" x14ac:dyDescent="0.25">
      <c r="A413" s="26"/>
      <c r="B413" s="13" t="s">
        <v>559</v>
      </c>
      <c r="C413" s="13" t="s">
        <v>560</v>
      </c>
      <c r="D413" s="17" t="s">
        <v>561</v>
      </c>
      <c r="E413" s="15">
        <v>0</v>
      </c>
      <c r="F413" s="15">
        <v>257.43</v>
      </c>
      <c r="G413" s="16" t="str">
        <f t="shared" si="46"/>
        <v/>
      </c>
    </row>
    <row r="414" spans="1:7" ht="79.2" x14ac:dyDescent="0.25">
      <c r="A414" s="26"/>
      <c r="B414" s="13" t="s">
        <v>559</v>
      </c>
      <c r="C414" s="13" t="s">
        <v>486</v>
      </c>
      <c r="D414" s="17" t="s">
        <v>487</v>
      </c>
      <c r="E414" s="15">
        <v>50.6</v>
      </c>
      <c r="F414" s="15">
        <v>522.95100000000002</v>
      </c>
      <c r="G414" s="16">
        <f t="shared" si="46"/>
        <v>10.335000000000001</v>
      </c>
    </row>
    <row r="415" spans="1:7" ht="26.4" x14ac:dyDescent="0.25">
      <c r="A415" s="26"/>
      <c r="B415" s="13" t="s">
        <v>559</v>
      </c>
      <c r="C415" s="13" t="s">
        <v>458</v>
      </c>
      <c r="D415" s="14" t="s">
        <v>459</v>
      </c>
      <c r="E415" s="15">
        <v>0</v>
      </c>
      <c r="F415" s="15">
        <v>-48.7</v>
      </c>
      <c r="G415" s="16" t="str">
        <f t="shared" si="46"/>
        <v/>
      </c>
    </row>
    <row r="416" spans="1:7" ht="26.4" x14ac:dyDescent="0.25">
      <c r="A416" s="26"/>
      <c r="B416" s="13" t="s">
        <v>559</v>
      </c>
      <c r="C416" s="13" t="s">
        <v>554</v>
      </c>
      <c r="D416" s="14" t="s">
        <v>555</v>
      </c>
      <c r="E416" s="15">
        <v>0</v>
      </c>
      <c r="F416" s="15">
        <v>22.05</v>
      </c>
      <c r="G416" s="16" t="str">
        <f t="shared" si="46"/>
        <v/>
      </c>
    </row>
    <row r="417" spans="1:7" ht="26.4" x14ac:dyDescent="0.25">
      <c r="A417" s="26"/>
      <c r="B417" s="13" t="s">
        <v>559</v>
      </c>
      <c r="C417" s="13" t="s">
        <v>97</v>
      </c>
      <c r="D417" s="14" t="s">
        <v>98</v>
      </c>
      <c r="E417" s="15">
        <v>0</v>
      </c>
      <c r="F417" s="15">
        <v>150</v>
      </c>
      <c r="G417" s="16" t="str">
        <f t="shared" si="46"/>
        <v/>
      </c>
    </row>
    <row r="418" spans="1:7" ht="66" x14ac:dyDescent="0.25">
      <c r="A418" s="26"/>
      <c r="B418" s="13" t="s">
        <v>559</v>
      </c>
      <c r="C418" s="13" t="s">
        <v>556</v>
      </c>
      <c r="D418" s="14" t="s">
        <v>557</v>
      </c>
      <c r="E418" s="15">
        <v>7119.2</v>
      </c>
      <c r="F418" s="15">
        <v>7188.8</v>
      </c>
      <c r="G418" s="16">
        <f t="shared" si="46"/>
        <v>1.0097763793684684</v>
      </c>
    </row>
    <row r="419" spans="1:7" ht="39.6" x14ac:dyDescent="0.25">
      <c r="A419" s="26"/>
      <c r="B419" s="13" t="s">
        <v>559</v>
      </c>
      <c r="C419" s="13" t="s">
        <v>542</v>
      </c>
      <c r="D419" s="14" t="s">
        <v>543</v>
      </c>
      <c r="E419" s="15">
        <v>0</v>
      </c>
      <c r="F419" s="15">
        <v>49.5</v>
      </c>
      <c r="G419" s="16" t="str">
        <f t="shared" si="46"/>
        <v/>
      </c>
    </row>
    <row r="420" spans="1:7" ht="26.4" x14ac:dyDescent="0.25">
      <c r="A420" s="26"/>
      <c r="B420" s="13" t="s">
        <v>559</v>
      </c>
      <c r="C420" s="13" t="s">
        <v>562</v>
      </c>
      <c r="D420" s="14" t="s">
        <v>563</v>
      </c>
      <c r="E420" s="15">
        <v>0</v>
      </c>
      <c r="F420" s="15">
        <v>25.428999999999998</v>
      </c>
      <c r="G420" s="16" t="str">
        <f t="shared" si="46"/>
        <v/>
      </c>
    </row>
    <row r="421" spans="1:7" ht="52.8" x14ac:dyDescent="0.25">
      <c r="A421" s="26"/>
      <c r="B421" s="13" t="s">
        <v>559</v>
      </c>
      <c r="C421" s="13" t="s">
        <v>99</v>
      </c>
      <c r="D421" s="14" t="s">
        <v>100</v>
      </c>
      <c r="E421" s="15">
        <v>0</v>
      </c>
      <c r="F421" s="15">
        <v>-1E-3</v>
      </c>
      <c r="G421" s="16" t="str">
        <f t="shared" si="46"/>
        <v/>
      </c>
    </row>
    <row r="422" spans="1:7" s="22" customFormat="1" x14ac:dyDescent="0.25">
      <c r="A422" s="18" t="s">
        <v>32</v>
      </c>
      <c r="B422" s="19"/>
      <c r="C422" s="19"/>
      <c r="D422" s="20"/>
      <c r="E422" s="21">
        <f>SUM(E407:E421)</f>
        <v>7247</v>
      </c>
      <c r="F422" s="21">
        <f t="shared" ref="F422" si="48">SUM(F407:F421)</f>
        <v>10961.87</v>
      </c>
      <c r="G422" s="16">
        <f t="shared" si="46"/>
        <v>1.5126079757140887</v>
      </c>
    </row>
    <row r="423" spans="1:7" ht="26.4" x14ac:dyDescent="0.25">
      <c r="A423" s="26" t="s">
        <v>564</v>
      </c>
      <c r="B423" s="13" t="s">
        <v>565</v>
      </c>
      <c r="C423" s="13" t="s">
        <v>69</v>
      </c>
      <c r="D423" s="14" t="s">
        <v>70</v>
      </c>
      <c r="E423" s="15">
        <v>0</v>
      </c>
      <c r="F423" s="15">
        <v>466.84699999999998</v>
      </c>
      <c r="G423" s="16" t="str">
        <f t="shared" si="46"/>
        <v/>
      </c>
    </row>
    <row r="424" spans="1:7" ht="79.2" x14ac:dyDescent="0.25">
      <c r="A424" s="26"/>
      <c r="B424" s="13" t="s">
        <v>565</v>
      </c>
      <c r="C424" s="13" t="s">
        <v>548</v>
      </c>
      <c r="D424" s="14" t="s">
        <v>549</v>
      </c>
      <c r="E424" s="15">
        <v>0</v>
      </c>
      <c r="F424" s="15">
        <v>173.28800000000001</v>
      </c>
      <c r="G424" s="16" t="str">
        <f t="shared" si="46"/>
        <v/>
      </c>
    </row>
    <row r="425" spans="1:7" ht="79.2" x14ac:dyDescent="0.25">
      <c r="A425" s="26"/>
      <c r="B425" s="13" t="s">
        <v>565</v>
      </c>
      <c r="C425" s="13" t="s">
        <v>456</v>
      </c>
      <c r="D425" s="14" t="s">
        <v>457</v>
      </c>
      <c r="E425" s="15">
        <v>0</v>
      </c>
      <c r="F425" s="15">
        <v>3.6</v>
      </c>
      <c r="G425" s="16" t="str">
        <f t="shared" si="46"/>
        <v/>
      </c>
    </row>
    <row r="426" spans="1:7" ht="92.4" x14ac:dyDescent="0.25">
      <c r="A426" s="26"/>
      <c r="B426" s="13" t="s">
        <v>565</v>
      </c>
      <c r="C426" s="13" t="s">
        <v>552</v>
      </c>
      <c r="D426" s="17" t="s">
        <v>553</v>
      </c>
      <c r="E426" s="15">
        <v>0</v>
      </c>
      <c r="F426" s="15">
        <v>183.15899999999999</v>
      </c>
      <c r="G426" s="16" t="str">
        <f t="shared" si="46"/>
        <v/>
      </c>
    </row>
    <row r="427" spans="1:7" ht="52.8" x14ac:dyDescent="0.25">
      <c r="A427" s="26"/>
      <c r="B427" s="13" t="s">
        <v>565</v>
      </c>
      <c r="C427" s="13" t="s">
        <v>484</v>
      </c>
      <c r="D427" s="14" t="s">
        <v>485</v>
      </c>
      <c r="E427" s="15">
        <v>150.19999999999999</v>
      </c>
      <c r="F427" s="15">
        <v>4082.0990000000002</v>
      </c>
      <c r="G427" s="16">
        <f t="shared" si="46"/>
        <v>27.177756324900137</v>
      </c>
    </row>
    <row r="428" spans="1:7" ht="79.2" x14ac:dyDescent="0.25">
      <c r="A428" s="26"/>
      <c r="B428" s="13" t="s">
        <v>565</v>
      </c>
      <c r="C428" s="13" t="s">
        <v>79</v>
      </c>
      <c r="D428" s="14" t="s">
        <v>80</v>
      </c>
      <c r="E428" s="15">
        <v>0</v>
      </c>
      <c r="F428" s="15">
        <v>717.47799999999995</v>
      </c>
      <c r="G428" s="16" t="str">
        <f t="shared" si="46"/>
        <v/>
      </c>
    </row>
    <row r="429" spans="1:7" ht="79.2" x14ac:dyDescent="0.25">
      <c r="A429" s="26"/>
      <c r="B429" s="13" t="s">
        <v>565</v>
      </c>
      <c r="C429" s="13" t="s">
        <v>85</v>
      </c>
      <c r="D429" s="17" t="s">
        <v>86</v>
      </c>
      <c r="E429" s="15">
        <v>0</v>
      </c>
      <c r="F429" s="15">
        <v>630.89099999999996</v>
      </c>
      <c r="G429" s="16" t="str">
        <f t="shared" si="46"/>
        <v/>
      </c>
    </row>
    <row r="430" spans="1:7" ht="158.4" x14ac:dyDescent="0.25">
      <c r="A430" s="26"/>
      <c r="B430" s="13" t="s">
        <v>565</v>
      </c>
      <c r="C430" s="13" t="s">
        <v>560</v>
      </c>
      <c r="D430" s="17" t="s">
        <v>561</v>
      </c>
      <c r="E430" s="15">
        <v>0</v>
      </c>
      <c r="F430" s="15">
        <v>112.30500000000001</v>
      </c>
      <c r="G430" s="16" t="str">
        <f t="shared" si="46"/>
        <v/>
      </c>
    </row>
    <row r="431" spans="1:7" ht="79.2" x14ac:dyDescent="0.25">
      <c r="A431" s="26"/>
      <c r="B431" s="13" t="s">
        <v>565</v>
      </c>
      <c r="C431" s="13" t="s">
        <v>486</v>
      </c>
      <c r="D431" s="17" t="s">
        <v>487</v>
      </c>
      <c r="E431" s="15">
        <v>0</v>
      </c>
      <c r="F431" s="15">
        <v>-409.709</v>
      </c>
      <c r="G431" s="16" t="str">
        <f t="shared" si="46"/>
        <v/>
      </c>
    </row>
    <row r="432" spans="1:7" ht="26.4" x14ac:dyDescent="0.25">
      <c r="A432" s="26"/>
      <c r="B432" s="13" t="s">
        <v>565</v>
      </c>
      <c r="C432" s="13" t="s">
        <v>458</v>
      </c>
      <c r="D432" s="14" t="s">
        <v>459</v>
      </c>
      <c r="E432" s="15">
        <v>0</v>
      </c>
      <c r="F432" s="15">
        <v>1.8859999999999999</v>
      </c>
      <c r="G432" s="16" t="str">
        <f t="shared" si="46"/>
        <v/>
      </c>
    </row>
    <row r="433" spans="1:7" ht="26.4" x14ac:dyDescent="0.25">
      <c r="A433" s="26"/>
      <c r="B433" s="13" t="s">
        <v>565</v>
      </c>
      <c r="C433" s="13" t="s">
        <v>95</v>
      </c>
      <c r="D433" s="14" t="s">
        <v>96</v>
      </c>
      <c r="E433" s="15">
        <v>0</v>
      </c>
      <c r="F433" s="15">
        <v>5.4080000000000004</v>
      </c>
      <c r="G433" s="16" t="str">
        <f t="shared" si="46"/>
        <v/>
      </c>
    </row>
    <row r="434" spans="1:7" ht="26.4" x14ac:dyDescent="0.25">
      <c r="A434" s="26"/>
      <c r="B434" s="13" t="s">
        <v>565</v>
      </c>
      <c r="C434" s="13" t="s">
        <v>554</v>
      </c>
      <c r="D434" s="14" t="s">
        <v>555</v>
      </c>
      <c r="E434" s="15">
        <v>0</v>
      </c>
      <c r="F434" s="15">
        <v>88.281000000000006</v>
      </c>
      <c r="G434" s="16" t="str">
        <f t="shared" si="46"/>
        <v/>
      </c>
    </row>
    <row r="435" spans="1:7" ht="66" x14ac:dyDescent="0.25">
      <c r="A435" s="26"/>
      <c r="B435" s="13" t="s">
        <v>565</v>
      </c>
      <c r="C435" s="13" t="s">
        <v>556</v>
      </c>
      <c r="D435" s="14" t="s">
        <v>557</v>
      </c>
      <c r="E435" s="15">
        <v>7027.9</v>
      </c>
      <c r="F435" s="15">
        <v>7097</v>
      </c>
      <c r="G435" s="16">
        <f t="shared" si="46"/>
        <v>1.0098322400717141</v>
      </c>
    </row>
    <row r="436" spans="1:7" ht="52.8" x14ac:dyDescent="0.25">
      <c r="A436" s="26"/>
      <c r="B436" s="13" t="s">
        <v>565</v>
      </c>
      <c r="C436" s="13" t="s">
        <v>99</v>
      </c>
      <c r="D436" s="14" t="s">
        <v>100</v>
      </c>
      <c r="E436" s="15">
        <v>0</v>
      </c>
      <c r="F436" s="15">
        <v>-0.72099999999999997</v>
      </c>
      <c r="G436" s="16" t="str">
        <f t="shared" si="46"/>
        <v/>
      </c>
    </row>
    <row r="437" spans="1:7" s="22" customFormat="1" x14ac:dyDescent="0.25">
      <c r="A437" s="18" t="s">
        <v>32</v>
      </c>
      <c r="B437" s="19"/>
      <c r="C437" s="19"/>
      <c r="D437" s="20"/>
      <c r="E437" s="21">
        <f>SUM(E423:E436)</f>
        <v>7178.0999999999995</v>
      </c>
      <c r="F437" s="21">
        <f t="shared" ref="F437" si="49">SUM(F423:F436)</f>
        <v>13151.812000000002</v>
      </c>
      <c r="G437" s="16">
        <f t="shared" si="46"/>
        <v>1.8322135384015272</v>
      </c>
    </row>
    <row r="438" spans="1:7" ht="26.4" x14ac:dyDescent="0.25">
      <c r="A438" s="26" t="s">
        <v>566</v>
      </c>
      <c r="B438" s="13" t="s">
        <v>567</v>
      </c>
      <c r="C438" s="13" t="s">
        <v>69</v>
      </c>
      <c r="D438" s="14" t="s">
        <v>70</v>
      </c>
      <c r="E438" s="15">
        <v>0</v>
      </c>
      <c r="F438" s="15">
        <v>164.99100000000001</v>
      </c>
      <c r="G438" s="16" t="str">
        <f t="shared" si="46"/>
        <v/>
      </c>
    </row>
    <row r="439" spans="1:7" ht="79.2" x14ac:dyDescent="0.25">
      <c r="A439" s="26"/>
      <c r="B439" s="13" t="s">
        <v>567</v>
      </c>
      <c r="C439" s="13" t="s">
        <v>548</v>
      </c>
      <c r="D439" s="14" t="s">
        <v>549</v>
      </c>
      <c r="E439" s="15">
        <v>0</v>
      </c>
      <c r="F439" s="15">
        <v>95</v>
      </c>
      <c r="G439" s="16" t="str">
        <f t="shared" si="46"/>
        <v/>
      </c>
    </row>
    <row r="440" spans="1:7" ht="52.8" x14ac:dyDescent="0.25">
      <c r="A440" s="26"/>
      <c r="B440" s="13" t="s">
        <v>567</v>
      </c>
      <c r="C440" s="13" t="s">
        <v>484</v>
      </c>
      <c r="D440" s="14" t="s">
        <v>485</v>
      </c>
      <c r="E440" s="15">
        <v>60</v>
      </c>
      <c r="F440" s="15">
        <v>1224.4269999999999</v>
      </c>
      <c r="G440" s="16">
        <f t="shared" si="46"/>
        <v>20.407116666666663</v>
      </c>
    </row>
    <row r="441" spans="1:7" ht="79.2" x14ac:dyDescent="0.25">
      <c r="A441" s="26"/>
      <c r="B441" s="13" t="s">
        <v>567</v>
      </c>
      <c r="C441" s="13" t="s">
        <v>79</v>
      </c>
      <c r="D441" s="14" t="s">
        <v>80</v>
      </c>
      <c r="E441" s="15">
        <v>0</v>
      </c>
      <c r="F441" s="15">
        <v>100.374</v>
      </c>
      <c r="G441" s="16" t="str">
        <f t="shared" si="46"/>
        <v/>
      </c>
    </row>
    <row r="442" spans="1:7" ht="79.2" x14ac:dyDescent="0.25">
      <c r="A442" s="26"/>
      <c r="B442" s="13" t="s">
        <v>567</v>
      </c>
      <c r="C442" s="13" t="s">
        <v>85</v>
      </c>
      <c r="D442" s="17" t="s">
        <v>86</v>
      </c>
      <c r="E442" s="15">
        <v>0</v>
      </c>
      <c r="F442" s="15">
        <v>408.17700000000002</v>
      </c>
      <c r="G442" s="16" t="str">
        <f t="shared" si="46"/>
        <v/>
      </c>
    </row>
    <row r="443" spans="1:7" ht="105.6" x14ac:dyDescent="0.25">
      <c r="A443" s="26"/>
      <c r="B443" s="13" t="s">
        <v>567</v>
      </c>
      <c r="C443" s="13" t="s">
        <v>568</v>
      </c>
      <c r="D443" s="17" t="s">
        <v>569</v>
      </c>
      <c r="E443" s="15">
        <v>0</v>
      </c>
      <c r="F443" s="15">
        <v>231.66499999999999</v>
      </c>
      <c r="G443" s="16" t="str">
        <f t="shared" si="46"/>
        <v/>
      </c>
    </row>
    <row r="444" spans="1:7" ht="79.2" x14ac:dyDescent="0.25">
      <c r="A444" s="26"/>
      <c r="B444" s="13" t="s">
        <v>567</v>
      </c>
      <c r="C444" s="13" t="s">
        <v>486</v>
      </c>
      <c r="D444" s="17" t="s">
        <v>487</v>
      </c>
      <c r="E444" s="15">
        <v>299</v>
      </c>
      <c r="F444" s="15">
        <v>-33.61</v>
      </c>
      <c r="G444" s="16">
        <f t="shared" si="46"/>
        <v>-0.11240802675585285</v>
      </c>
    </row>
    <row r="445" spans="1:7" ht="26.4" x14ac:dyDescent="0.25">
      <c r="A445" s="26"/>
      <c r="B445" s="13" t="s">
        <v>567</v>
      </c>
      <c r="C445" s="13" t="s">
        <v>458</v>
      </c>
      <c r="D445" s="14" t="s">
        <v>459</v>
      </c>
      <c r="E445" s="15">
        <v>0</v>
      </c>
      <c r="F445" s="15">
        <v>-14.199</v>
      </c>
      <c r="G445" s="16" t="str">
        <f t="shared" si="46"/>
        <v/>
      </c>
    </row>
    <row r="446" spans="1:7" ht="26.4" x14ac:dyDescent="0.25">
      <c r="A446" s="26"/>
      <c r="B446" s="13" t="s">
        <v>567</v>
      </c>
      <c r="C446" s="13" t="s">
        <v>95</v>
      </c>
      <c r="D446" s="14" t="s">
        <v>96</v>
      </c>
      <c r="E446" s="15">
        <v>0</v>
      </c>
      <c r="F446" s="15">
        <v>15.707000000000001</v>
      </c>
      <c r="G446" s="16" t="str">
        <f t="shared" si="46"/>
        <v/>
      </c>
    </row>
    <row r="447" spans="1:7" ht="66" x14ac:dyDescent="0.25">
      <c r="A447" s="26"/>
      <c r="B447" s="13" t="s">
        <v>567</v>
      </c>
      <c r="C447" s="13" t="s">
        <v>556</v>
      </c>
      <c r="D447" s="14" t="s">
        <v>557</v>
      </c>
      <c r="E447" s="15">
        <v>5893.7</v>
      </c>
      <c r="F447" s="15">
        <v>5952.1</v>
      </c>
      <c r="G447" s="16">
        <f t="shared" si="46"/>
        <v>1.0099088857593703</v>
      </c>
    </row>
    <row r="448" spans="1:7" ht="26.4" x14ac:dyDescent="0.25">
      <c r="A448" s="26"/>
      <c r="B448" s="13" t="s">
        <v>567</v>
      </c>
      <c r="C448" s="13" t="s">
        <v>506</v>
      </c>
      <c r="D448" s="14" t="s">
        <v>507</v>
      </c>
      <c r="E448" s="15">
        <v>0</v>
      </c>
      <c r="F448" s="15">
        <v>70</v>
      </c>
      <c r="G448" s="16" t="str">
        <f t="shared" si="46"/>
        <v/>
      </c>
    </row>
    <row r="449" spans="1:7" ht="52.8" x14ac:dyDescent="0.25">
      <c r="A449" s="26"/>
      <c r="B449" s="13" t="s">
        <v>567</v>
      </c>
      <c r="C449" s="13" t="s">
        <v>99</v>
      </c>
      <c r="D449" s="14" t="s">
        <v>100</v>
      </c>
      <c r="E449" s="15">
        <v>0</v>
      </c>
      <c r="F449" s="15">
        <v>-23.893000000000001</v>
      </c>
      <c r="G449" s="16" t="str">
        <f t="shared" si="46"/>
        <v/>
      </c>
    </row>
    <row r="450" spans="1:7" s="22" customFormat="1" x14ac:dyDescent="0.25">
      <c r="A450" s="18" t="s">
        <v>32</v>
      </c>
      <c r="B450" s="19"/>
      <c r="C450" s="19"/>
      <c r="D450" s="20"/>
      <c r="E450" s="21">
        <f>SUM(E438:E449)</f>
        <v>6252.7</v>
      </c>
      <c r="F450" s="21">
        <f t="shared" ref="F450" si="50">SUM(F438:F449)</f>
        <v>8190.7389999999996</v>
      </c>
      <c r="G450" s="16">
        <f t="shared" si="46"/>
        <v>1.3099523405888656</v>
      </c>
    </row>
    <row r="451" spans="1:7" ht="26.4" x14ac:dyDescent="0.25">
      <c r="A451" s="26" t="s">
        <v>570</v>
      </c>
      <c r="B451" s="13" t="s">
        <v>571</v>
      </c>
      <c r="C451" s="13" t="s">
        <v>69</v>
      </c>
      <c r="D451" s="14" t="s">
        <v>70</v>
      </c>
      <c r="E451" s="15">
        <v>0</v>
      </c>
      <c r="F451" s="15">
        <v>114.494</v>
      </c>
      <c r="G451" s="16" t="str">
        <f t="shared" si="46"/>
        <v/>
      </c>
    </row>
    <row r="452" spans="1:7" ht="79.2" x14ac:dyDescent="0.25">
      <c r="A452" s="26"/>
      <c r="B452" s="13" t="s">
        <v>571</v>
      </c>
      <c r="C452" s="13" t="s">
        <v>548</v>
      </c>
      <c r="D452" s="14" t="s">
        <v>549</v>
      </c>
      <c r="E452" s="15">
        <v>0</v>
      </c>
      <c r="F452" s="15">
        <v>140.065</v>
      </c>
      <c r="G452" s="16" t="str">
        <f t="shared" si="46"/>
        <v/>
      </c>
    </row>
    <row r="453" spans="1:7" ht="79.2" x14ac:dyDescent="0.25">
      <c r="A453" s="26"/>
      <c r="B453" s="13" t="s">
        <v>571</v>
      </c>
      <c r="C453" s="13" t="s">
        <v>550</v>
      </c>
      <c r="D453" s="17" t="s">
        <v>551</v>
      </c>
      <c r="E453" s="15">
        <v>0</v>
      </c>
      <c r="F453" s="15">
        <v>20</v>
      </c>
      <c r="G453" s="16" t="str">
        <f t="shared" si="46"/>
        <v/>
      </c>
    </row>
    <row r="454" spans="1:7" ht="52.8" x14ac:dyDescent="0.25">
      <c r="A454" s="26"/>
      <c r="B454" s="13" t="s">
        <v>571</v>
      </c>
      <c r="C454" s="13" t="s">
        <v>484</v>
      </c>
      <c r="D454" s="14" t="s">
        <v>485</v>
      </c>
      <c r="E454" s="15">
        <v>36.4</v>
      </c>
      <c r="F454" s="15">
        <v>460.40300000000002</v>
      </c>
      <c r="G454" s="16">
        <f t="shared" si="46"/>
        <v>12.648434065934067</v>
      </c>
    </row>
    <row r="455" spans="1:7" ht="79.2" x14ac:dyDescent="0.25">
      <c r="A455" s="26"/>
      <c r="B455" s="13" t="s">
        <v>571</v>
      </c>
      <c r="C455" s="13" t="s">
        <v>79</v>
      </c>
      <c r="D455" s="14" t="s">
        <v>80</v>
      </c>
      <c r="E455" s="15">
        <v>0</v>
      </c>
      <c r="F455" s="15">
        <v>73.349000000000004</v>
      </c>
      <c r="G455" s="16" t="str">
        <f t="shared" si="46"/>
        <v/>
      </c>
    </row>
    <row r="456" spans="1:7" ht="79.2" x14ac:dyDescent="0.25">
      <c r="A456" s="26"/>
      <c r="B456" s="13" t="s">
        <v>571</v>
      </c>
      <c r="C456" s="13" t="s">
        <v>85</v>
      </c>
      <c r="D456" s="17" t="s">
        <v>86</v>
      </c>
      <c r="E456" s="15">
        <v>0</v>
      </c>
      <c r="F456" s="15">
        <v>187.94</v>
      </c>
      <c r="G456" s="16" t="str">
        <f t="shared" si="46"/>
        <v/>
      </c>
    </row>
    <row r="457" spans="1:7" ht="79.2" x14ac:dyDescent="0.25">
      <c r="A457" s="26"/>
      <c r="B457" s="13" t="s">
        <v>571</v>
      </c>
      <c r="C457" s="13" t="s">
        <v>486</v>
      </c>
      <c r="D457" s="17" t="s">
        <v>487</v>
      </c>
      <c r="E457" s="15">
        <v>250</v>
      </c>
      <c r="F457" s="15">
        <v>-112.455</v>
      </c>
      <c r="G457" s="16">
        <f t="shared" si="46"/>
        <v>-0.44982</v>
      </c>
    </row>
    <row r="458" spans="1:7" ht="26.4" x14ac:dyDescent="0.25">
      <c r="A458" s="26"/>
      <c r="B458" s="13" t="s">
        <v>571</v>
      </c>
      <c r="C458" s="13" t="s">
        <v>458</v>
      </c>
      <c r="D458" s="14" t="s">
        <v>459</v>
      </c>
      <c r="E458" s="15">
        <v>0</v>
      </c>
      <c r="F458" s="15">
        <v>1.4870000000000001</v>
      </c>
      <c r="G458" s="16" t="str">
        <f t="shared" si="46"/>
        <v/>
      </c>
    </row>
    <row r="459" spans="1:7" ht="26.4" x14ac:dyDescent="0.25">
      <c r="A459" s="26"/>
      <c r="B459" s="13" t="s">
        <v>571</v>
      </c>
      <c r="C459" s="13" t="s">
        <v>95</v>
      </c>
      <c r="D459" s="14" t="s">
        <v>96</v>
      </c>
      <c r="E459" s="15">
        <v>0</v>
      </c>
      <c r="F459" s="15">
        <v>395.7</v>
      </c>
      <c r="G459" s="16" t="str">
        <f t="shared" si="46"/>
        <v/>
      </c>
    </row>
    <row r="460" spans="1:7" ht="66" x14ac:dyDescent="0.25">
      <c r="A460" s="26"/>
      <c r="B460" s="13" t="s">
        <v>571</v>
      </c>
      <c r="C460" s="13" t="s">
        <v>556</v>
      </c>
      <c r="D460" s="14" t="s">
        <v>557</v>
      </c>
      <c r="E460" s="15">
        <v>5990.8</v>
      </c>
      <c r="F460" s="15">
        <v>6050.7</v>
      </c>
      <c r="G460" s="16">
        <f t="shared" si="46"/>
        <v>1.0099986646190826</v>
      </c>
    </row>
    <row r="461" spans="1:7" ht="52.8" x14ac:dyDescent="0.25">
      <c r="A461" s="26"/>
      <c r="B461" s="13" t="s">
        <v>571</v>
      </c>
      <c r="C461" s="13" t="s">
        <v>99</v>
      </c>
      <c r="D461" s="14" t="s">
        <v>100</v>
      </c>
      <c r="E461" s="15">
        <v>0</v>
      </c>
      <c r="F461" s="15">
        <v>-0.38400000000000001</v>
      </c>
      <c r="G461" s="16" t="str">
        <f t="shared" ref="G461:G524" si="51">IFERROR(F461/E461,"")</f>
        <v/>
      </c>
    </row>
    <row r="462" spans="1:7" s="22" customFormat="1" x14ac:dyDescent="0.25">
      <c r="A462" s="18" t="s">
        <v>32</v>
      </c>
      <c r="B462" s="19"/>
      <c r="C462" s="19"/>
      <c r="D462" s="20"/>
      <c r="E462" s="21">
        <f>SUM(E451:E461)</f>
        <v>6277.2</v>
      </c>
      <c r="F462" s="21">
        <f t="shared" ref="F462" si="52">SUM(F451:F461)</f>
        <v>7331.299</v>
      </c>
      <c r="G462" s="16">
        <f t="shared" si="51"/>
        <v>1.1679250302682724</v>
      </c>
    </row>
    <row r="463" spans="1:7" ht="26.4" x14ac:dyDescent="0.25">
      <c r="A463" s="26" t="s">
        <v>572</v>
      </c>
      <c r="B463" s="13" t="s">
        <v>573</v>
      </c>
      <c r="C463" s="13" t="s">
        <v>69</v>
      </c>
      <c r="D463" s="14" t="s">
        <v>70</v>
      </c>
      <c r="E463" s="15">
        <v>0</v>
      </c>
      <c r="F463" s="15">
        <v>200.45599999999999</v>
      </c>
      <c r="G463" s="16" t="str">
        <f t="shared" si="51"/>
        <v/>
      </c>
    </row>
    <row r="464" spans="1:7" ht="79.2" x14ac:dyDescent="0.25">
      <c r="A464" s="26"/>
      <c r="B464" s="13" t="s">
        <v>573</v>
      </c>
      <c r="C464" s="13" t="s">
        <v>574</v>
      </c>
      <c r="D464" s="17" t="s">
        <v>575</v>
      </c>
      <c r="E464" s="15">
        <v>0</v>
      </c>
      <c r="F464" s="15">
        <v>3.6629999999999998</v>
      </c>
      <c r="G464" s="16" t="str">
        <f t="shared" si="51"/>
        <v/>
      </c>
    </row>
    <row r="465" spans="1:7" ht="79.2" x14ac:dyDescent="0.25">
      <c r="A465" s="26"/>
      <c r="B465" s="13" t="s">
        <v>573</v>
      </c>
      <c r="C465" s="13" t="s">
        <v>548</v>
      </c>
      <c r="D465" s="14" t="s">
        <v>549</v>
      </c>
      <c r="E465" s="15">
        <v>0</v>
      </c>
      <c r="F465" s="15">
        <v>115.277</v>
      </c>
      <c r="G465" s="16" t="str">
        <f t="shared" si="51"/>
        <v/>
      </c>
    </row>
    <row r="466" spans="1:7" ht="92.4" x14ac:dyDescent="0.25">
      <c r="A466" s="26"/>
      <c r="B466" s="13" t="s">
        <v>573</v>
      </c>
      <c r="C466" s="13" t="s">
        <v>552</v>
      </c>
      <c r="D466" s="17" t="s">
        <v>553</v>
      </c>
      <c r="E466" s="15">
        <v>0</v>
      </c>
      <c r="F466" s="15">
        <v>16.957000000000001</v>
      </c>
      <c r="G466" s="16" t="str">
        <f t="shared" si="51"/>
        <v/>
      </c>
    </row>
    <row r="467" spans="1:7" ht="52.8" x14ac:dyDescent="0.25">
      <c r="A467" s="26"/>
      <c r="B467" s="13" t="s">
        <v>573</v>
      </c>
      <c r="C467" s="13" t="s">
        <v>484</v>
      </c>
      <c r="D467" s="14" t="s">
        <v>485</v>
      </c>
      <c r="E467" s="15">
        <v>220</v>
      </c>
      <c r="F467" s="15">
        <v>567.5</v>
      </c>
      <c r="G467" s="16">
        <f t="shared" si="51"/>
        <v>2.5795454545454546</v>
      </c>
    </row>
    <row r="468" spans="1:7" ht="79.2" x14ac:dyDescent="0.25">
      <c r="A468" s="26"/>
      <c r="B468" s="13" t="s">
        <v>573</v>
      </c>
      <c r="C468" s="13" t="s">
        <v>79</v>
      </c>
      <c r="D468" s="14" t="s">
        <v>80</v>
      </c>
      <c r="E468" s="15">
        <v>0</v>
      </c>
      <c r="F468" s="15">
        <v>4.3159999999999998</v>
      </c>
      <c r="G468" s="16" t="str">
        <f t="shared" si="51"/>
        <v/>
      </c>
    </row>
    <row r="469" spans="1:7" ht="79.2" x14ac:dyDescent="0.25">
      <c r="A469" s="26"/>
      <c r="B469" s="13" t="s">
        <v>573</v>
      </c>
      <c r="C469" s="13" t="s">
        <v>85</v>
      </c>
      <c r="D469" s="17" t="s">
        <v>86</v>
      </c>
      <c r="E469" s="15">
        <v>0</v>
      </c>
      <c r="F469" s="15">
        <v>10.676</v>
      </c>
      <c r="G469" s="16" t="str">
        <f t="shared" si="51"/>
        <v/>
      </c>
    </row>
    <row r="470" spans="1:7" ht="79.2" x14ac:dyDescent="0.25">
      <c r="A470" s="26"/>
      <c r="B470" s="13" t="s">
        <v>573</v>
      </c>
      <c r="C470" s="13" t="s">
        <v>486</v>
      </c>
      <c r="D470" s="17" t="s">
        <v>487</v>
      </c>
      <c r="E470" s="15">
        <v>330</v>
      </c>
      <c r="F470" s="15">
        <v>134.61000000000001</v>
      </c>
      <c r="G470" s="16">
        <f t="shared" si="51"/>
        <v>0.40790909090909094</v>
      </c>
    </row>
    <row r="471" spans="1:7" ht="26.4" x14ac:dyDescent="0.25">
      <c r="A471" s="26"/>
      <c r="B471" s="13" t="s">
        <v>573</v>
      </c>
      <c r="C471" s="13" t="s">
        <v>458</v>
      </c>
      <c r="D471" s="14" t="s">
        <v>459</v>
      </c>
      <c r="E471" s="15">
        <v>0</v>
      </c>
      <c r="F471" s="15">
        <v>3.5</v>
      </c>
      <c r="G471" s="16" t="str">
        <f t="shared" si="51"/>
        <v/>
      </c>
    </row>
    <row r="472" spans="1:7" ht="26.4" x14ac:dyDescent="0.25">
      <c r="A472" s="26"/>
      <c r="B472" s="13" t="s">
        <v>573</v>
      </c>
      <c r="C472" s="13" t="s">
        <v>95</v>
      </c>
      <c r="D472" s="14" t="s">
        <v>96</v>
      </c>
      <c r="E472" s="15">
        <v>0</v>
      </c>
      <c r="F472" s="15">
        <v>2.21</v>
      </c>
      <c r="G472" s="16" t="str">
        <f t="shared" si="51"/>
        <v/>
      </c>
    </row>
    <row r="473" spans="1:7" ht="26.4" x14ac:dyDescent="0.25">
      <c r="A473" s="26"/>
      <c r="B473" s="13" t="s">
        <v>573</v>
      </c>
      <c r="C473" s="13" t="s">
        <v>554</v>
      </c>
      <c r="D473" s="14" t="s">
        <v>555</v>
      </c>
      <c r="E473" s="15">
        <v>0</v>
      </c>
      <c r="F473" s="15">
        <v>157.89500000000001</v>
      </c>
      <c r="G473" s="16" t="str">
        <f t="shared" si="51"/>
        <v/>
      </c>
    </row>
    <row r="474" spans="1:7" ht="66" x14ac:dyDescent="0.25">
      <c r="A474" s="26"/>
      <c r="B474" s="13" t="s">
        <v>573</v>
      </c>
      <c r="C474" s="13" t="s">
        <v>556</v>
      </c>
      <c r="D474" s="14" t="s">
        <v>557</v>
      </c>
      <c r="E474" s="15">
        <v>5469.4</v>
      </c>
      <c r="F474" s="15">
        <v>5523.7</v>
      </c>
      <c r="G474" s="16">
        <f t="shared" si="51"/>
        <v>1.0099279628478444</v>
      </c>
    </row>
    <row r="475" spans="1:7" ht="52.8" x14ac:dyDescent="0.25">
      <c r="A475" s="26"/>
      <c r="B475" s="13" t="s">
        <v>573</v>
      </c>
      <c r="C475" s="13" t="s">
        <v>99</v>
      </c>
      <c r="D475" s="14" t="s">
        <v>100</v>
      </c>
      <c r="E475" s="15">
        <v>0</v>
      </c>
      <c r="F475" s="15">
        <v>-70.236000000000004</v>
      </c>
      <c r="G475" s="16" t="str">
        <f t="shared" si="51"/>
        <v/>
      </c>
    </row>
    <row r="476" spans="1:7" s="22" customFormat="1" x14ac:dyDescent="0.25">
      <c r="A476" s="18" t="s">
        <v>32</v>
      </c>
      <c r="B476" s="19"/>
      <c r="C476" s="19"/>
      <c r="D476" s="20"/>
      <c r="E476" s="21">
        <f>SUM(E463:E475)</f>
        <v>6019.4</v>
      </c>
      <c r="F476" s="21">
        <f t="shared" ref="F476" si="53">SUM(F463:F475)</f>
        <v>6670.5240000000003</v>
      </c>
      <c r="G476" s="16">
        <f t="shared" si="51"/>
        <v>1.1081709140445892</v>
      </c>
    </row>
    <row r="477" spans="1:7" ht="26.4" x14ac:dyDescent="0.25">
      <c r="A477" s="26" t="s">
        <v>576</v>
      </c>
      <c r="B477" s="13" t="s">
        <v>577</v>
      </c>
      <c r="C477" s="13" t="s">
        <v>69</v>
      </c>
      <c r="D477" s="14" t="s">
        <v>70</v>
      </c>
      <c r="E477" s="15">
        <v>0</v>
      </c>
      <c r="F477" s="15">
        <v>121.536</v>
      </c>
      <c r="G477" s="16" t="str">
        <f t="shared" si="51"/>
        <v/>
      </c>
    </row>
    <row r="478" spans="1:7" ht="79.2" x14ac:dyDescent="0.25">
      <c r="A478" s="26"/>
      <c r="B478" s="13" t="s">
        <v>577</v>
      </c>
      <c r="C478" s="13" t="s">
        <v>77</v>
      </c>
      <c r="D478" s="17" t="s">
        <v>78</v>
      </c>
      <c r="E478" s="15">
        <v>0</v>
      </c>
      <c r="F478" s="15">
        <v>2.4409999999999998</v>
      </c>
      <c r="G478" s="16" t="str">
        <f t="shared" si="51"/>
        <v/>
      </c>
    </row>
    <row r="479" spans="1:7" ht="79.2" x14ac:dyDescent="0.25">
      <c r="A479" s="26"/>
      <c r="B479" s="13" t="s">
        <v>577</v>
      </c>
      <c r="C479" s="13" t="s">
        <v>548</v>
      </c>
      <c r="D479" s="14" t="s">
        <v>549</v>
      </c>
      <c r="E479" s="15">
        <v>0</v>
      </c>
      <c r="F479" s="15">
        <v>145</v>
      </c>
      <c r="G479" s="16" t="str">
        <f t="shared" si="51"/>
        <v/>
      </c>
    </row>
    <row r="480" spans="1:7" ht="79.2" x14ac:dyDescent="0.25">
      <c r="A480" s="26"/>
      <c r="B480" s="13" t="s">
        <v>577</v>
      </c>
      <c r="C480" s="13" t="s">
        <v>456</v>
      </c>
      <c r="D480" s="14" t="s">
        <v>457</v>
      </c>
      <c r="E480" s="15">
        <v>0</v>
      </c>
      <c r="F480" s="15">
        <v>0.3</v>
      </c>
      <c r="G480" s="16" t="str">
        <f t="shared" si="51"/>
        <v/>
      </c>
    </row>
    <row r="481" spans="1:7" ht="92.4" x14ac:dyDescent="0.25">
      <c r="A481" s="26"/>
      <c r="B481" s="13" t="s">
        <v>577</v>
      </c>
      <c r="C481" s="13" t="s">
        <v>552</v>
      </c>
      <c r="D481" s="17" t="s">
        <v>553</v>
      </c>
      <c r="E481" s="15">
        <v>0</v>
      </c>
      <c r="F481" s="15">
        <v>2.016</v>
      </c>
      <c r="G481" s="16" t="str">
        <f t="shared" si="51"/>
        <v/>
      </c>
    </row>
    <row r="482" spans="1:7" ht="52.8" x14ac:dyDescent="0.25">
      <c r="A482" s="26"/>
      <c r="B482" s="13" t="s">
        <v>577</v>
      </c>
      <c r="C482" s="13" t="s">
        <v>484</v>
      </c>
      <c r="D482" s="14" t="s">
        <v>485</v>
      </c>
      <c r="E482" s="15">
        <v>122</v>
      </c>
      <c r="F482" s="15">
        <v>155.12799999999999</v>
      </c>
      <c r="G482" s="16">
        <f t="shared" si="51"/>
        <v>1.2715409836065572</v>
      </c>
    </row>
    <row r="483" spans="1:7" ht="79.2" x14ac:dyDescent="0.25">
      <c r="A483" s="26"/>
      <c r="B483" s="13" t="s">
        <v>577</v>
      </c>
      <c r="C483" s="13" t="s">
        <v>79</v>
      </c>
      <c r="D483" s="14" t="s">
        <v>80</v>
      </c>
      <c r="E483" s="15">
        <v>0</v>
      </c>
      <c r="F483" s="15">
        <v>10.785</v>
      </c>
      <c r="G483" s="16" t="str">
        <f t="shared" si="51"/>
        <v/>
      </c>
    </row>
    <row r="484" spans="1:7" ht="79.2" x14ac:dyDescent="0.25">
      <c r="A484" s="26"/>
      <c r="B484" s="13" t="s">
        <v>577</v>
      </c>
      <c r="C484" s="13" t="s">
        <v>85</v>
      </c>
      <c r="D484" s="17" t="s">
        <v>86</v>
      </c>
      <c r="E484" s="15">
        <v>0</v>
      </c>
      <c r="F484" s="15">
        <v>278.988</v>
      </c>
      <c r="G484" s="16" t="str">
        <f t="shared" si="51"/>
        <v/>
      </c>
    </row>
    <row r="485" spans="1:7" ht="79.2" x14ac:dyDescent="0.25">
      <c r="A485" s="26"/>
      <c r="B485" s="13" t="s">
        <v>577</v>
      </c>
      <c r="C485" s="13" t="s">
        <v>486</v>
      </c>
      <c r="D485" s="17" t="s">
        <v>487</v>
      </c>
      <c r="E485" s="15">
        <v>324.5</v>
      </c>
      <c r="F485" s="15">
        <v>168.834</v>
      </c>
      <c r="G485" s="16">
        <f t="shared" si="51"/>
        <v>0.52028967642526969</v>
      </c>
    </row>
    <row r="486" spans="1:7" ht="26.4" x14ac:dyDescent="0.25">
      <c r="A486" s="26"/>
      <c r="B486" s="13" t="s">
        <v>577</v>
      </c>
      <c r="C486" s="13" t="s">
        <v>458</v>
      </c>
      <c r="D486" s="14" t="s">
        <v>459</v>
      </c>
      <c r="E486" s="15">
        <v>0</v>
      </c>
      <c r="F486" s="15">
        <v>-358.012</v>
      </c>
      <c r="G486" s="16" t="str">
        <f t="shared" si="51"/>
        <v/>
      </c>
    </row>
    <row r="487" spans="1:7" ht="26.4" x14ac:dyDescent="0.25">
      <c r="A487" s="26"/>
      <c r="B487" s="13" t="s">
        <v>577</v>
      </c>
      <c r="C487" s="13" t="s">
        <v>95</v>
      </c>
      <c r="D487" s="14" t="s">
        <v>96</v>
      </c>
      <c r="E487" s="15">
        <v>0</v>
      </c>
      <c r="F487" s="15">
        <v>6.4050000000000002</v>
      </c>
      <c r="G487" s="16" t="str">
        <f t="shared" si="51"/>
        <v/>
      </c>
    </row>
    <row r="488" spans="1:7" ht="26.4" x14ac:dyDescent="0.25">
      <c r="A488" s="26"/>
      <c r="B488" s="13" t="s">
        <v>577</v>
      </c>
      <c r="C488" s="13" t="s">
        <v>554</v>
      </c>
      <c r="D488" s="14" t="s">
        <v>555</v>
      </c>
      <c r="E488" s="15">
        <v>0</v>
      </c>
      <c r="F488" s="15">
        <v>193.91</v>
      </c>
      <c r="G488" s="16" t="str">
        <f t="shared" si="51"/>
        <v/>
      </c>
    </row>
    <row r="489" spans="1:7" ht="26.4" x14ac:dyDescent="0.25">
      <c r="A489" s="26"/>
      <c r="B489" s="13" t="s">
        <v>577</v>
      </c>
      <c r="C489" s="13" t="s">
        <v>97</v>
      </c>
      <c r="D489" s="14" t="s">
        <v>98</v>
      </c>
      <c r="E489" s="15">
        <v>0</v>
      </c>
      <c r="F489" s="15">
        <v>1132</v>
      </c>
      <c r="G489" s="16" t="str">
        <f t="shared" si="51"/>
        <v/>
      </c>
    </row>
    <row r="490" spans="1:7" ht="66" x14ac:dyDescent="0.25">
      <c r="A490" s="26"/>
      <c r="B490" s="13" t="s">
        <v>577</v>
      </c>
      <c r="C490" s="13" t="s">
        <v>556</v>
      </c>
      <c r="D490" s="14" t="s">
        <v>557</v>
      </c>
      <c r="E490" s="15">
        <v>4758.8</v>
      </c>
      <c r="F490" s="15">
        <v>4806.1000000000004</v>
      </c>
      <c r="G490" s="16">
        <f t="shared" si="51"/>
        <v>1.0099394805413129</v>
      </c>
    </row>
    <row r="491" spans="1:7" ht="39.6" x14ac:dyDescent="0.25">
      <c r="A491" s="26"/>
      <c r="B491" s="13" t="s">
        <v>577</v>
      </c>
      <c r="C491" s="13" t="s">
        <v>542</v>
      </c>
      <c r="D491" s="14" t="s">
        <v>543</v>
      </c>
      <c r="E491" s="15">
        <v>0</v>
      </c>
      <c r="F491" s="15">
        <v>376.60199999999998</v>
      </c>
      <c r="G491" s="16" t="str">
        <f t="shared" si="51"/>
        <v/>
      </c>
    </row>
    <row r="492" spans="1:7" ht="52.8" x14ac:dyDescent="0.25">
      <c r="A492" s="26"/>
      <c r="B492" s="13" t="s">
        <v>577</v>
      </c>
      <c r="C492" s="13" t="s">
        <v>99</v>
      </c>
      <c r="D492" s="14" t="s">
        <v>100</v>
      </c>
      <c r="E492" s="15">
        <v>0</v>
      </c>
      <c r="F492" s="15">
        <v>0</v>
      </c>
      <c r="G492" s="16" t="str">
        <f t="shared" si="51"/>
        <v/>
      </c>
    </row>
    <row r="493" spans="1:7" s="22" customFormat="1" x14ac:dyDescent="0.25">
      <c r="A493" s="18" t="s">
        <v>32</v>
      </c>
      <c r="B493" s="19"/>
      <c r="C493" s="19"/>
      <c r="D493" s="20"/>
      <c r="E493" s="21">
        <f>SUM(E477:E492)</f>
        <v>5205.3</v>
      </c>
      <c r="F493" s="21">
        <f t="shared" ref="F493" si="54">SUM(F477:F492)</f>
        <v>7042.0330000000004</v>
      </c>
      <c r="G493" s="16">
        <f t="shared" si="51"/>
        <v>1.3528582406393483</v>
      </c>
    </row>
    <row r="494" spans="1:7" ht="26.4" x14ac:dyDescent="0.25">
      <c r="A494" s="26" t="s">
        <v>578</v>
      </c>
      <c r="B494" s="13" t="s">
        <v>579</v>
      </c>
      <c r="C494" s="13" t="s">
        <v>69</v>
      </c>
      <c r="D494" s="14" t="s">
        <v>70</v>
      </c>
      <c r="E494" s="15">
        <v>0</v>
      </c>
      <c r="F494" s="15">
        <v>33.414999999999999</v>
      </c>
      <c r="G494" s="16" t="str">
        <f t="shared" si="51"/>
        <v/>
      </c>
    </row>
    <row r="495" spans="1:7" ht="79.2" x14ac:dyDescent="0.25">
      <c r="A495" s="26"/>
      <c r="B495" s="13" t="s">
        <v>579</v>
      </c>
      <c r="C495" s="13" t="s">
        <v>548</v>
      </c>
      <c r="D495" s="14" t="s">
        <v>549</v>
      </c>
      <c r="E495" s="15">
        <v>0</v>
      </c>
      <c r="F495" s="15">
        <v>25</v>
      </c>
      <c r="G495" s="16" t="str">
        <f t="shared" si="51"/>
        <v/>
      </c>
    </row>
    <row r="496" spans="1:7" ht="52.8" x14ac:dyDescent="0.25">
      <c r="A496" s="26"/>
      <c r="B496" s="13" t="s">
        <v>579</v>
      </c>
      <c r="C496" s="13" t="s">
        <v>484</v>
      </c>
      <c r="D496" s="14" t="s">
        <v>485</v>
      </c>
      <c r="E496" s="15">
        <v>0</v>
      </c>
      <c r="F496" s="15">
        <v>4</v>
      </c>
      <c r="G496" s="16" t="str">
        <f t="shared" si="51"/>
        <v/>
      </c>
    </row>
    <row r="497" spans="1:7" ht="79.2" x14ac:dyDescent="0.25">
      <c r="A497" s="26"/>
      <c r="B497" s="13" t="s">
        <v>579</v>
      </c>
      <c r="C497" s="13" t="s">
        <v>486</v>
      </c>
      <c r="D497" s="17" t="s">
        <v>487</v>
      </c>
      <c r="E497" s="15">
        <v>39.299999999999997</v>
      </c>
      <c r="F497" s="15">
        <v>15.519</v>
      </c>
      <c r="G497" s="16">
        <f t="shared" si="51"/>
        <v>0.39488549618320612</v>
      </c>
    </row>
    <row r="498" spans="1:7" ht="26.4" x14ac:dyDescent="0.25">
      <c r="A498" s="26"/>
      <c r="B498" s="13" t="s">
        <v>579</v>
      </c>
      <c r="C498" s="13" t="s">
        <v>554</v>
      </c>
      <c r="D498" s="14" t="s">
        <v>555</v>
      </c>
      <c r="E498" s="15">
        <v>0</v>
      </c>
      <c r="F498" s="15">
        <v>52.631999999999998</v>
      </c>
      <c r="G498" s="16" t="str">
        <f t="shared" si="51"/>
        <v/>
      </c>
    </row>
    <row r="499" spans="1:7" ht="66" x14ac:dyDescent="0.25">
      <c r="A499" s="26"/>
      <c r="B499" s="13" t="s">
        <v>579</v>
      </c>
      <c r="C499" s="13" t="s">
        <v>556</v>
      </c>
      <c r="D499" s="14" t="s">
        <v>557</v>
      </c>
      <c r="E499" s="15">
        <v>581.29999999999995</v>
      </c>
      <c r="F499" s="15">
        <v>587.6</v>
      </c>
      <c r="G499" s="16">
        <f t="shared" si="51"/>
        <v>1.0108377773954931</v>
      </c>
    </row>
    <row r="500" spans="1:7" ht="52.8" x14ac:dyDescent="0.25">
      <c r="A500" s="26"/>
      <c r="B500" s="13" t="s">
        <v>579</v>
      </c>
      <c r="C500" s="13" t="s">
        <v>99</v>
      </c>
      <c r="D500" s="14" t="s">
        <v>100</v>
      </c>
      <c r="E500" s="15">
        <v>0</v>
      </c>
      <c r="F500" s="15">
        <v>-3.4990000000000001</v>
      </c>
      <c r="G500" s="16" t="str">
        <f t="shared" si="51"/>
        <v/>
      </c>
    </row>
    <row r="501" spans="1:7" s="22" customFormat="1" x14ac:dyDescent="0.25">
      <c r="A501" s="18" t="s">
        <v>32</v>
      </c>
      <c r="B501" s="19"/>
      <c r="C501" s="19"/>
      <c r="D501" s="20"/>
      <c r="E501" s="21">
        <f>SUM(E494:E500)</f>
        <v>620.59999999999991</v>
      </c>
      <c r="F501" s="21">
        <f t="shared" ref="F501" si="55">SUM(F494:F500)</f>
        <v>714.66700000000003</v>
      </c>
      <c r="G501" s="16">
        <f t="shared" si="51"/>
        <v>1.1515742829519822</v>
      </c>
    </row>
    <row r="502" spans="1:7" ht="118.8" x14ac:dyDescent="0.25">
      <c r="A502" s="26" t="s">
        <v>580</v>
      </c>
      <c r="B502" s="13" t="s">
        <v>581</v>
      </c>
      <c r="C502" s="13" t="s">
        <v>518</v>
      </c>
      <c r="D502" s="17" t="s">
        <v>519</v>
      </c>
      <c r="E502" s="15">
        <v>0</v>
      </c>
      <c r="F502" s="15">
        <v>34.664999999999999</v>
      </c>
      <c r="G502" s="16" t="str">
        <f t="shared" si="51"/>
        <v/>
      </c>
    </row>
    <row r="503" spans="1:7" ht="52.8" x14ac:dyDescent="0.25">
      <c r="A503" s="26"/>
      <c r="B503" s="13" t="s">
        <v>581</v>
      </c>
      <c r="C503" s="13" t="s">
        <v>582</v>
      </c>
      <c r="D503" s="14" t="s">
        <v>583</v>
      </c>
      <c r="E503" s="15">
        <v>10596</v>
      </c>
      <c r="F503" s="15">
        <v>10596.016</v>
      </c>
      <c r="G503" s="16">
        <f t="shared" si="51"/>
        <v>1.0000015100037749</v>
      </c>
    </row>
    <row r="504" spans="1:7" ht="39.6" x14ac:dyDescent="0.25">
      <c r="A504" s="26"/>
      <c r="B504" s="13" t="s">
        <v>581</v>
      </c>
      <c r="C504" s="13" t="s">
        <v>468</v>
      </c>
      <c r="D504" s="14" t="s">
        <v>469</v>
      </c>
      <c r="E504" s="15">
        <v>529.9</v>
      </c>
      <c r="F504" s="15">
        <v>1054.4659999999999</v>
      </c>
      <c r="G504" s="16">
        <f t="shared" si="51"/>
        <v>1.9899339498018493</v>
      </c>
    </row>
    <row r="505" spans="1:7" ht="26.4" x14ac:dyDescent="0.25">
      <c r="A505" s="26"/>
      <c r="B505" s="13" t="s">
        <v>581</v>
      </c>
      <c r="C505" s="13" t="s">
        <v>69</v>
      </c>
      <c r="D505" s="14" t="s">
        <v>70</v>
      </c>
      <c r="E505" s="15">
        <v>0</v>
      </c>
      <c r="F505" s="15">
        <v>7704.3029999999999</v>
      </c>
      <c r="G505" s="16" t="str">
        <f t="shared" si="51"/>
        <v/>
      </c>
    </row>
    <row r="506" spans="1:7" ht="79.2" x14ac:dyDescent="0.25">
      <c r="A506" s="26"/>
      <c r="B506" s="13" t="s">
        <v>581</v>
      </c>
      <c r="C506" s="13" t="s">
        <v>456</v>
      </c>
      <c r="D506" s="14" t="s">
        <v>457</v>
      </c>
      <c r="E506" s="15">
        <v>0</v>
      </c>
      <c r="F506" s="15">
        <v>15.2</v>
      </c>
      <c r="G506" s="16" t="str">
        <f t="shared" si="51"/>
        <v/>
      </c>
    </row>
    <row r="507" spans="1:7" ht="52.8" x14ac:dyDescent="0.25">
      <c r="A507" s="26"/>
      <c r="B507" s="13" t="s">
        <v>581</v>
      </c>
      <c r="C507" s="13" t="s">
        <v>484</v>
      </c>
      <c r="D507" s="14" t="s">
        <v>485</v>
      </c>
      <c r="E507" s="15">
        <v>0</v>
      </c>
      <c r="F507" s="15">
        <v>191.76499999999999</v>
      </c>
      <c r="G507" s="16" t="str">
        <f t="shared" si="51"/>
        <v/>
      </c>
    </row>
    <row r="508" spans="1:7" ht="79.2" x14ac:dyDescent="0.25">
      <c r="A508" s="26"/>
      <c r="B508" s="13" t="s">
        <v>581</v>
      </c>
      <c r="C508" s="13" t="s">
        <v>79</v>
      </c>
      <c r="D508" s="14" t="s">
        <v>80</v>
      </c>
      <c r="E508" s="15">
        <v>69.599999999999994</v>
      </c>
      <c r="F508" s="15">
        <v>281.363</v>
      </c>
      <c r="G508" s="16">
        <f t="shared" si="51"/>
        <v>4.0425718390804599</v>
      </c>
    </row>
    <row r="509" spans="1:7" ht="79.2" x14ac:dyDescent="0.25">
      <c r="A509" s="26"/>
      <c r="B509" s="13" t="s">
        <v>581</v>
      </c>
      <c r="C509" s="13" t="s">
        <v>85</v>
      </c>
      <c r="D509" s="17" t="s">
        <v>86</v>
      </c>
      <c r="E509" s="15">
        <v>0</v>
      </c>
      <c r="F509" s="15">
        <v>16.7</v>
      </c>
      <c r="G509" s="16" t="str">
        <f t="shared" si="51"/>
        <v/>
      </c>
    </row>
    <row r="510" spans="1:7" ht="105.6" x14ac:dyDescent="0.25">
      <c r="A510" s="26"/>
      <c r="B510" s="13" t="s">
        <v>581</v>
      </c>
      <c r="C510" s="13" t="s">
        <v>568</v>
      </c>
      <c r="D510" s="17" t="s">
        <v>569</v>
      </c>
      <c r="E510" s="15">
        <v>0</v>
      </c>
      <c r="F510" s="15">
        <v>3.64</v>
      </c>
      <c r="G510" s="16" t="str">
        <f t="shared" si="51"/>
        <v/>
      </c>
    </row>
    <row r="511" spans="1:7" ht="26.4" x14ac:dyDescent="0.25">
      <c r="A511" s="26"/>
      <c r="B511" s="13" t="s">
        <v>581</v>
      </c>
      <c r="C511" s="13" t="s">
        <v>458</v>
      </c>
      <c r="D511" s="14" t="s">
        <v>459</v>
      </c>
      <c r="E511" s="15">
        <v>0</v>
      </c>
      <c r="F511" s="15">
        <v>-1.2090000000000001</v>
      </c>
      <c r="G511" s="16" t="str">
        <f t="shared" si="51"/>
        <v/>
      </c>
    </row>
    <row r="512" spans="1:7" ht="39.6" x14ac:dyDescent="0.25">
      <c r="A512" s="26"/>
      <c r="B512" s="13" t="s">
        <v>581</v>
      </c>
      <c r="C512" s="13" t="s">
        <v>584</v>
      </c>
      <c r="D512" s="14" t="s">
        <v>585</v>
      </c>
      <c r="E512" s="15">
        <v>364506.57900000003</v>
      </c>
      <c r="F512" s="15">
        <v>357630.52600000001</v>
      </c>
      <c r="G512" s="16">
        <f t="shared" si="51"/>
        <v>0.98113599754807168</v>
      </c>
    </row>
    <row r="513" spans="1:7" ht="39.6" x14ac:dyDescent="0.25">
      <c r="A513" s="26"/>
      <c r="B513" s="13" t="s">
        <v>581</v>
      </c>
      <c r="C513" s="13" t="s">
        <v>586</v>
      </c>
      <c r="D513" s="14" t="s">
        <v>587</v>
      </c>
      <c r="E513" s="15">
        <v>337569.5</v>
      </c>
      <c r="F513" s="15">
        <v>343939.64600000001</v>
      </c>
      <c r="G513" s="16">
        <f t="shared" si="51"/>
        <v>1.0188706207166229</v>
      </c>
    </row>
    <row r="514" spans="1:7" ht="39.6" x14ac:dyDescent="0.25">
      <c r="A514" s="26"/>
      <c r="B514" s="13" t="s">
        <v>581</v>
      </c>
      <c r="C514" s="13" t="s">
        <v>588</v>
      </c>
      <c r="D514" s="14" t="s">
        <v>589</v>
      </c>
      <c r="E514" s="15">
        <v>0</v>
      </c>
      <c r="F514" s="15">
        <v>-56.814</v>
      </c>
      <c r="G514" s="16" t="str">
        <f t="shared" si="51"/>
        <v/>
      </c>
    </row>
    <row r="515" spans="1:7" s="22" customFormat="1" x14ac:dyDescent="0.25">
      <c r="A515" s="18" t="s">
        <v>32</v>
      </c>
      <c r="B515" s="19"/>
      <c r="C515" s="19"/>
      <c r="D515" s="20"/>
      <c r="E515" s="21">
        <f>SUM(E502:E514)</f>
        <v>713271.57900000003</v>
      </c>
      <c r="F515" s="21">
        <f t="shared" ref="F515" si="56">SUM(F502:F514)</f>
        <v>721410.26699999999</v>
      </c>
      <c r="G515" s="16">
        <f t="shared" si="51"/>
        <v>1.0114103635131662</v>
      </c>
    </row>
    <row r="516" spans="1:7" ht="26.4" x14ac:dyDescent="0.25">
      <c r="A516" s="26" t="s">
        <v>590</v>
      </c>
      <c r="B516" s="13" t="s">
        <v>591</v>
      </c>
      <c r="C516" s="13" t="s">
        <v>69</v>
      </c>
      <c r="D516" s="14" t="s">
        <v>70</v>
      </c>
      <c r="E516" s="15">
        <v>0</v>
      </c>
      <c r="F516" s="15">
        <v>214.154</v>
      </c>
      <c r="G516" s="16" t="str">
        <f t="shared" si="51"/>
        <v/>
      </c>
    </row>
    <row r="517" spans="1:7" ht="79.2" x14ac:dyDescent="0.25">
      <c r="A517" s="26"/>
      <c r="B517" s="13" t="s">
        <v>591</v>
      </c>
      <c r="C517" s="13" t="s">
        <v>79</v>
      </c>
      <c r="D517" s="14" t="s">
        <v>80</v>
      </c>
      <c r="E517" s="15">
        <v>1403.3</v>
      </c>
      <c r="F517" s="15">
        <v>1536.0139999999999</v>
      </c>
      <c r="G517" s="16">
        <f t="shared" si="51"/>
        <v>1.0945727927029145</v>
      </c>
    </row>
    <row r="518" spans="1:7" ht="79.2" x14ac:dyDescent="0.25">
      <c r="A518" s="26"/>
      <c r="B518" s="13" t="s">
        <v>591</v>
      </c>
      <c r="C518" s="13" t="s">
        <v>85</v>
      </c>
      <c r="D518" s="17" t="s">
        <v>86</v>
      </c>
      <c r="E518" s="15">
        <v>0</v>
      </c>
      <c r="F518" s="15">
        <v>50</v>
      </c>
      <c r="G518" s="16" t="str">
        <f t="shared" si="51"/>
        <v/>
      </c>
    </row>
    <row r="519" spans="1:7" ht="39.6" x14ac:dyDescent="0.25">
      <c r="A519" s="26"/>
      <c r="B519" s="13" t="s">
        <v>591</v>
      </c>
      <c r="C519" s="13" t="s">
        <v>520</v>
      </c>
      <c r="D519" s="14" t="s">
        <v>521</v>
      </c>
      <c r="E519" s="15">
        <v>376700.97499999998</v>
      </c>
      <c r="F519" s="15">
        <v>167818.59</v>
      </c>
      <c r="G519" s="16">
        <f t="shared" si="51"/>
        <v>0.44549550210216476</v>
      </c>
    </row>
    <row r="520" spans="1:7" ht="66" x14ac:dyDescent="0.25">
      <c r="A520" s="26"/>
      <c r="B520" s="13" t="s">
        <v>591</v>
      </c>
      <c r="C520" s="13" t="s">
        <v>592</v>
      </c>
      <c r="D520" s="14" t="s">
        <v>593</v>
      </c>
      <c r="E520" s="15">
        <v>9351.2630000000008</v>
      </c>
      <c r="F520" s="15">
        <v>7180.5770000000002</v>
      </c>
      <c r="G520" s="16">
        <f t="shared" si="51"/>
        <v>0.76787242536115174</v>
      </c>
    </row>
    <row r="521" spans="1:7" ht="52.8" x14ac:dyDescent="0.25">
      <c r="A521" s="26"/>
      <c r="B521" s="13" t="s">
        <v>591</v>
      </c>
      <c r="C521" s="13" t="s">
        <v>594</v>
      </c>
      <c r="D521" s="14" t="s">
        <v>595</v>
      </c>
      <c r="E521" s="15">
        <v>0</v>
      </c>
      <c r="F521" s="15">
        <v>236886.63200000001</v>
      </c>
      <c r="G521" s="16" t="str">
        <f t="shared" si="51"/>
        <v/>
      </c>
    </row>
    <row r="522" spans="1:7" ht="52.8" x14ac:dyDescent="0.25">
      <c r="A522" s="26"/>
      <c r="B522" s="13" t="s">
        <v>591</v>
      </c>
      <c r="C522" s="13" t="s">
        <v>596</v>
      </c>
      <c r="D522" s="14" t="s">
        <v>597</v>
      </c>
      <c r="E522" s="15">
        <v>335828.7</v>
      </c>
      <c r="F522" s="15">
        <v>632451.78099999996</v>
      </c>
      <c r="G522" s="16">
        <f t="shared" si="51"/>
        <v>1.8832570920829577</v>
      </c>
    </row>
    <row r="523" spans="1:7" ht="26.4" x14ac:dyDescent="0.25">
      <c r="A523" s="26"/>
      <c r="B523" s="13" t="s">
        <v>591</v>
      </c>
      <c r="C523" s="13" t="s">
        <v>97</v>
      </c>
      <c r="D523" s="14" t="s">
        <v>98</v>
      </c>
      <c r="E523" s="15">
        <v>107787.6</v>
      </c>
      <c r="F523" s="15">
        <v>53893.8</v>
      </c>
      <c r="G523" s="16">
        <f t="shared" si="51"/>
        <v>0.5</v>
      </c>
    </row>
    <row r="524" spans="1:7" ht="52.8" x14ac:dyDescent="0.25">
      <c r="A524" s="26"/>
      <c r="B524" s="13" t="s">
        <v>591</v>
      </c>
      <c r="C524" s="13" t="s">
        <v>99</v>
      </c>
      <c r="D524" s="14" t="s">
        <v>100</v>
      </c>
      <c r="E524" s="15">
        <v>0</v>
      </c>
      <c r="F524" s="15">
        <v>-18866.508000000002</v>
      </c>
      <c r="G524" s="16" t="str">
        <f t="shared" si="51"/>
        <v/>
      </c>
    </row>
    <row r="525" spans="1:7" s="22" customFormat="1" x14ac:dyDescent="0.25">
      <c r="A525" s="18" t="s">
        <v>32</v>
      </c>
      <c r="B525" s="19"/>
      <c r="C525" s="19"/>
      <c r="D525" s="20"/>
      <c r="E525" s="21">
        <f>SUM(E516:E524)</f>
        <v>831071.83799999987</v>
      </c>
      <c r="F525" s="21">
        <f t="shared" ref="F525" si="57">SUM(F516:F524)</f>
        <v>1081165.04</v>
      </c>
      <c r="G525" s="16">
        <f t="shared" ref="G525:G588" si="58">IFERROR(F525/E525,"")</f>
        <v>1.3009285004794016</v>
      </c>
    </row>
    <row r="526" spans="1:7" ht="79.2" x14ac:dyDescent="0.25">
      <c r="A526" s="26" t="s">
        <v>598</v>
      </c>
      <c r="B526" s="13" t="s">
        <v>599</v>
      </c>
      <c r="C526" s="13" t="s">
        <v>600</v>
      </c>
      <c r="D526" s="17" t="s">
        <v>601</v>
      </c>
      <c r="E526" s="15">
        <v>1398.4</v>
      </c>
      <c r="F526" s="15">
        <v>1048.32</v>
      </c>
      <c r="G526" s="16">
        <f t="shared" si="58"/>
        <v>0.74965675057208225</v>
      </c>
    </row>
    <row r="527" spans="1:7" ht="79.2" x14ac:dyDescent="0.25">
      <c r="A527" s="26"/>
      <c r="B527" s="13" t="s">
        <v>599</v>
      </c>
      <c r="C527" s="13" t="s">
        <v>602</v>
      </c>
      <c r="D527" s="17" t="s">
        <v>744</v>
      </c>
      <c r="E527" s="15">
        <v>841.1</v>
      </c>
      <c r="F527" s="15">
        <v>839.91499999999996</v>
      </c>
      <c r="G527" s="16">
        <f t="shared" si="58"/>
        <v>0.99859113066222793</v>
      </c>
    </row>
    <row r="528" spans="1:7" ht="66" x14ac:dyDescent="0.25">
      <c r="A528" s="26"/>
      <c r="B528" s="13" t="s">
        <v>599</v>
      </c>
      <c r="C528" s="13" t="s">
        <v>603</v>
      </c>
      <c r="D528" s="14" t="s">
        <v>604</v>
      </c>
      <c r="E528" s="15">
        <v>83486.33</v>
      </c>
      <c r="F528" s="15">
        <v>99096.944000000003</v>
      </c>
      <c r="G528" s="16">
        <f t="shared" si="58"/>
        <v>1.1869840727218457</v>
      </c>
    </row>
    <row r="529" spans="1:7" ht="118.8" x14ac:dyDescent="0.25">
      <c r="A529" s="26"/>
      <c r="B529" s="13" t="s">
        <v>599</v>
      </c>
      <c r="C529" s="13" t="s">
        <v>518</v>
      </c>
      <c r="D529" s="17" t="s">
        <v>519</v>
      </c>
      <c r="E529" s="15">
        <v>0</v>
      </c>
      <c r="F529" s="15">
        <v>792.54200000000003</v>
      </c>
      <c r="G529" s="16" t="str">
        <f t="shared" si="58"/>
        <v/>
      </c>
    </row>
    <row r="530" spans="1:7" ht="52.8" x14ac:dyDescent="0.25">
      <c r="A530" s="26"/>
      <c r="B530" s="13" t="s">
        <v>599</v>
      </c>
      <c r="C530" s="13" t="s">
        <v>582</v>
      </c>
      <c r="D530" s="14" t="s">
        <v>583</v>
      </c>
      <c r="E530" s="15">
        <v>7314.8</v>
      </c>
      <c r="F530" s="15">
        <v>7314.83</v>
      </c>
      <c r="G530" s="16">
        <f t="shared" si="58"/>
        <v>1.0000041012741292</v>
      </c>
    </row>
    <row r="531" spans="1:7" ht="52.8" x14ac:dyDescent="0.25">
      <c r="A531" s="26"/>
      <c r="B531" s="13" t="s">
        <v>599</v>
      </c>
      <c r="C531" s="13" t="s">
        <v>605</v>
      </c>
      <c r="D531" s="14" t="s">
        <v>606</v>
      </c>
      <c r="E531" s="15">
        <v>0</v>
      </c>
      <c r="F531" s="15">
        <v>-1.0149999999999999</v>
      </c>
      <c r="G531" s="16" t="str">
        <f t="shared" si="58"/>
        <v/>
      </c>
    </row>
    <row r="532" spans="1:7" ht="26.4" x14ac:dyDescent="0.25">
      <c r="A532" s="26"/>
      <c r="B532" s="13" t="s">
        <v>599</v>
      </c>
      <c r="C532" s="13" t="s">
        <v>69</v>
      </c>
      <c r="D532" s="14" t="s">
        <v>70</v>
      </c>
      <c r="E532" s="15">
        <v>0</v>
      </c>
      <c r="F532" s="15">
        <v>819.66700000000003</v>
      </c>
      <c r="G532" s="16" t="str">
        <f t="shared" si="58"/>
        <v/>
      </c>
    </row>
    <row r="533" spans="1:7" ht="52.8" x14ac:dyDescent="0.25">
      <c r="A533" s="26"/>
      <c r="B533" s="13" t="s">
        <v>599</v>
      </c>
      <c r="C533" s="13" t="s">
        <v>484</v>
      </c>
      <c r="D533" s="14" t="s">
        <v>485</v>
      </c>
      <c r="E533" s="15">
        <v>94078.71</v>
      </c>
      <c r="F533" s="15">
        <v>115273.842</v>
      </c>
      <c r="G533" s="16">
        <f t="shared" si="58"/>
        <v>1.2252914819941727</v>
      </c>
    </row>
    <row r="534" spans="1:7" ht="79.2" x14ac:dyDescent="0.25">
      <c r="A534" s="26"/>
      <c r="B534" s="13" t="s">
        <v>599</v>
      </c>
      <c r="C534" s="13" t="s">
        <v>79</v>
      </c>
      <c r="D534" s="14" t="s">
        <v>80</v>
      </c>
      <c r="E534" s="15">
        <v>307.3</v>
      </c>
      <c r="F534" s="15">
        <v>2405.2739999999999</v>
      </c>
      <c r="G534" s="16">
        <f t="shared" si="58"/>
        <v>7.8271200780995764</v>
      </c>
    </row>
    <row r="535" spans="1:7" ht="79.2" x14ac:dyDescent="0.25">
      <c r="A535" s="26"/>
      <c r="B535" s="13" t="s">
        <v>599</v>
      </c>
      <c r="C535" s="13" t="s">
        <v>85</v>
      </c>
      <c r="D535" s="17" t="s">
        <v>86</v>
      </c>
      <c r="E535" s="15">
        <v>0</v>
      </c>
      <c r="F535" s="15">
        <v>848.34400000000005</v>
      </c>
      <c r="G535" s="16" t="str">
        <f t="shared" si="58"/>
        <v/>
      </c>
    </row>
    <row r="536" spans="1:7" ht="66" x14ac:dyDescent="0.25">
      <c r="A536" s="26"/>
      <c r="B536" s="13" t="s">
        <v>599</v>
      </c>
      <c r="C536" s="13" t="s">
        <v>87</v>
      </c>
      <c r="D536" s="14" t="s">
        <v>88</v>
      </c>
      <c r="E536" s="15">
        <v>0</v>
      </c>
      <c r="F536" s="15">
        <v>38.293999999999997</v>
      </c>
      <c r="G536" s="16" t="str">
        <f t="shared" si="58"/>
        <v/>
      </c>
    </row>
    <row r="537" spans="1:7" ht="158.4" x14ac:dyDescent="0.25">
      <c r="A537" s="26"/>
      <c r="B537" s="13" t="s">
        <v>599</v>
      </c>
      <c r="C537" s="13" t="s">
        <v>560</v>
      </c>
      <c r="D537" s="17" t="s">
        <v>561</v>
      </c>
      <c r="E537" s="15">
        <v>0</v>
      </c>
      <c r="F537" s="15">
        <v>521.69500000000005</v>
      </c>
      <c r="G537" s="16" t="str">
        <f t="shared" si="58"/>
        <v/>
      </c>
    </row>
    <row r="538" spans="1:7" ht="145.19999999999999" x14ac:dyDescent="0.25">
      <c r="A538" s="26"/>
      <c r="B538" s="13" t="s">
        <v>599</v>
      </c>
      <c r="C538" s="13" t="s">
        <v>607</v>
      </c>
      <c r="D538" s="17" t="s">
        <v>608</v>
      </c>
      <c r="E538" s="15">
        <v>0</v>
      </c>
      <c r="F538" s="15">
        <v>-44.496000000000002</v>
      </c>
      <c r="G538" s="16" t="str">
        <f t="shared" si="58"/>
        <v/>
      </c>
    </row>
    <row r="539" spans="1:7" ht="79.2" x14ac:dyDescent="0.25">
      <c r="A539" s="26"/>
      <c r="B539" s="13" t="s">
        <v>599</v>
      </c>
      <c r="C539" s="13" t="s">
        <v>486</v>
      </c>
      <c r="D539" s="17" t="s">
        <v>487</v>
      </c>
      <c r="E539" s="15">
        <v>5836</v>
      </c>
      <c r="F539" s="15">
        <v>8565.9889999999996</v>
      </c>
      <c r="G539" s="16">
        <f t="shared" si="58"/>
        <v>1.467784270047978</v>
      </c>
    </row>
    <row r="540" spans="1:7" ht="66" x14ac:dyDescent="0.25">
      <c r="A540" s="26"/>
      <c r="B540" s="13" t="s">
        <v>599</v>
      </c>
      <c r="C540" s="13" t="s">
        <v>609</v>
      </c>
      <c r="D540" s="14" t="s">
        <v>610</v>
      </c>
      <c r="E540" s="15">
        <v>1787.2</v>
      </c>
      <c r="F540" s="15">
        <v>1421.5530000000001</v>
      </c>
      <c r="G540" s="16">
        <f t="shared" si="58"/>
        <v>0.79540790062667865</v>
      </c>
    </row>
    <row r="541" spans="1:7" ht="26.4" x14ac:dyDescent="0.25">
      <c r="A541" s="26"/>
      <c r="B541" s="13" t="s">
        <v>599</v>
      </c>
      <c r="C541" s="13" t="s">
        <v>458</v>
      </c>
      <c r="D541" s="14" t="s">
        <v>459</v>
      </c>
      <c r="E541" s="15">
        <v>0</v>
      </c>
      <c r="F541" s="15">
        <v>-0.49</v>
      </c>
      <c r="G541" s="16" t="str">
        <f t="shared" si="58"/>
        <v/>
      </c>
    </row>
    <row r="542" spans="1:7" ht="39.6" x14ac:dyDescent="0.25">
      <c r="A542" s="26"/>
      <c r="B542" s="13" t="s">
        <v>599</v>
      </c>
      <c r="C542" s="13" t="s">
        <v>520</v>
      </c>
      <c r="D542" s="14" t="s">
        <v>521</v>
      </c>
      <c r="E542" s="15">
        <v>1581786.817</v>
      </c>
      <c r="F542" s="15">
        <v>1142458.1259999999</v>
      </c>
      <c r="G542" s="16">
        <f t="shared" si="58"/>
        <v>0.72225796404522691</v>
      </c>
    </row>
    <row r="543" spans="1:7" ht="26.4" x14ac:dyDescent="0.25">
      <c r="A543" s="26"/>
      <c r="B543" s="13" t="s">
        <v>599</v>
      </c>
      <c r="C543" s="13" t="s">
        <v>97</v>
      </c>
      <c r="D543" s="14" t="s">
        <v>98</v>
      </c>
      <c r="E543" s="15">
        <v>1750886.2</v>
      </c>
      <c r="F543" s="15">
        <v>1709462.706</v>
      </c>
      <c r="G543" s="16">
        <f t="shared" si="58"/>
        <v>0.97634141270860442</v>
      </c>
    </row>
    <row r="544" spans="1:7" ht="66" x14ac:dyDescent="0.25">
      <c r="A544" s="26"/>
      <c r="B544" s="13" t="s">
        <v>599</v>
      </c>
      <c r="C544" s="13" t="s">
        <v>611</v>
      </c>
      <c r="D544" s="14" t="s">
        <v>612</v>
      </c>
      <c r="E544" s="15">
        <v>605350.30000000005</v>
      </c>
      <c r="F544" s="15">
        <v>605350.26599999995</v>
      </c>
      <c r="G544" s="16">
        <f t="shared" si="58"/>
        <v>0.99999994383417323</v>
      </c>
    </row>
    <row r="545" spans="1:7" ht="26.4" x14ac:dyDescent="0.25">
      <c r="A545" s="26"/>
      <c r="B545" s="13" t="s">
        <v>599</v>
      </c>
      <c r="C545" s="13" t="s">
        <v>506</v>
      </c>
      <c r="D545" s="14" t="s">
        <v>507</v>
      </c>
      <c r="E545" s="15">
        <v>2462496.4</v>
      </c>
      <c r="F545" s="15">
        <v>0</v>
      </c>
      <c r="G545" s="16">
        <f t="shared" si="58"/>
        <v>0</v>
      </c>
    </row>
    <row r="546" spans="1:7" s="22" customFormat="1" x14ac:dyDescent="0.25">
      <c r="A546" s="18" t="s">
        <v>32</v>
      </c>
      <c r="B546" s="19"/>
      <c r="C546" s="19"/>
      <c r="D546" s="20"/>
      <c r="E546" s="21">
        <f>SUM(E526:E545)</f>
        <v>6595569.557</v>
      </c>
      <c r="F546" s="21">
        <f t="shared" ref="F546" si="59">SUM(F526:F545)</f>
        <v>3696212.3059999999</v>
      </c>
      <c r="G546" s="16">
        <f t="shared" si="58"/>
        <v>0.56040835807381351</v>
      </c>
    </row>
    <row r="547" spans="1:7" ht="52.8" x14ac:dyDescent="0.25">
      <c r="A547" s="26" t="s">
        <v>613</v>
      </c>
      <c r="B547" s="13" t="s">
        <v>614</v>
      </c>
      <c r="C547" s="13" t="s">
        <v>582</v>
      </c>
      <c r="D547" s="14" t="s">
        <v>583</v>
      </c>
      <c r="E547" s="15">
        <v>11801.7</v>
      </c>
      <c r="F547" s="15">
        <v>11801.672</v>
      </c>
      <c r="G547" s="16">
        <f t="shared" si="58"/>
        <v>0.99999762746045062</v>
      </c>
    </row>
    <row r="548" spans="1:7" ht="39.6" x14ac:dyDescent="0.25">
      <c r="A548" s="26"/>
      <c r="B548" s="13" t="s">
        <v>614</v>
      </c>
      <c r="C548" s="13" t="s">
        <v>615</v>
      </c>
      <c r="D548" s="14" t="s">
        <v>616</v>
      </c>
      <c r="E548" s="15">
        <v>198626.174</v>
      </c>
      <c r="F548" s="15">
        <v>165557.033</v>
      </c>
      <c r="G548" s="16">
        <f t="shared" si="58"/>
        <v>0.83351065806664537</v>
      </c>
    </row>
    <row r="549" spans="1:7" ht="39.6" x14ac:dyDescent="0.25">
      <c r="A549" s="26"/>
      <c r="B549" s="13" t="s">
        <v>614</v>
      </c>
      <c r="C549" s="13" t="s">
        <v>617</v>
      </c>
      <c r="D549" s="14" t="s">
        <v>618</v>
      </c>
      <c r="E549" s="15">
        <v>9856.3510000000006</v>
      </c>
      <c r="F549" s="15">
        <v>4973.6329999999998</v>
      </c>
      <c r="G549" s="16">
        <f t="shared" si="58"/>
        <v>0.50461200093219083</v>
      </c>
    </row>
    <row r="550" spans="1:7" ht="39.6" x14ac:dyDescent="0.25">
      <c r="A550" s="26"/>
      <c r="B550" s="13" t="s">
        <v>614</v>
      </c>
      <c r="C550" s="13" t="s">
        <v>619</v>
      </c>
      <c r="D550" s="14" t="s">
        <v>620</v>
      </c>
      <c r="E550" s="15">
        <v>3472682.7250000001</v>
      </c>
      <c r="F550" s="15">
        <v>3380860.4569999999</v>
      </c>
      <c r="G550" s="16">
        <f t="shared" si="58"/>
        <v>0.97355869358897451</v>
      </c>
    </row>
    <row r="551" spans="1:7" ht="26.4" x14ac:dyDescent="0.25">
      <c r="A551" s="26"/>
      <c r="B551" s="13" t="s">
        <v>614</v>
      </c>
      <c r="C551" s="13" t="s">
        <v>69</v>
      </c>
      <c r="D551" s="14" t="s">
        <v>70</v>
      </c>
      <c r="E551" s="15">
        <v>0</v>
      </c>
      <c r="F551" s="15">
        <v>807.22799999999995</v>
      </c>
      <c r="G551" s="16" t="str">
        <f t="shared" si="58"/>
        <v/>
      </c>
    </row>
    <row r="552" spans="1:7" ht="52.8" x14ac:dyDescent="0.25">
      <c r="A552" s="26"/>
      <c r="B552" s="13" t="s">
        <v>614</v>
      </c>
      <c r="C552" s="13" t="s">
        <v>484</v>
      </c>
      <c r="D552" s="14" t="s">
        <v>485</v>
      </c>
      <c r="E552" s="15">
        <v>0</v>
      </c>
      <c r="F552" s="15">
        <v>23.507000000000001</v>
      </c>
      <c r="G552" s="16" t="str">
        <f t="shared" si="58"/>
        <v/>
      </c>
    </row>
    <row r="553" spans="1:7" ht="79.2" x14ac:dyDescent="0.25">
      <c r="A553" s="26"/>
      <c r="B553" s="13" t="s">
        <v>614</v>
      </c>
      <c r="C553" s="13" t="s">
        <v>79</v>
      </c>
      <c r="D553" s="14" t="s">
        <v>80</v>
      </c>
      <c r="E553" s="15">
        <v>294.2</v>
      </c>
      <c r="F553" s="15">
        <v>294.16800000000001</v>
      </c>
      <c r="G553" s="16">
        <f t="shared" si="58"/>
        <v>0.99989123045547257</v>
      </c>
    </row>
    <row r="554" spans="1:7" ht="79.2" x14ac:dyDescent="0.25">
      <c r="A554" s="26"/>
      <c r="B554" s="13" t="s">
        <v>614</v>
      </c>
      <c r="C554" s="13" t="s">
        <v>85</v>
      </c>
      <c r="D554" s="17" t="s">
        <v>86</v>
      </c>
      <c r="E554" s="15">
        <v>28904.2</v>
      </c>
      <c r="F554" s="15">
        <v>17235.423999999999</v>
      </c>
      <c r="G554" s="16">
        <f t="shared" si="58"/>
        <v>0.59629479452813083</v>
      </c>
    </row>
    <row r="555" spans="1:7" ht="79.2" x14ac:dyDescent="0.25">
      <c r="A555" s="26"/>
      <c r="B555" s="13" t="s">
        <v>614</v>
      </c>
      <c r="C555" s="13" t="s">
        <v>486</v>
      </c>
      <c r="D555" s="17" t="s">
        <v>487</v>
      </c>
      <c r="E555" s="15">
        <v>0</v>
      </c>
      <c r="F555" s="15">
        <v>-237.01499999999999</v>
      </c>
      <c r="G555" s="16" t="str">
        <f t="shared" si="58"/>
        <v/>
      </c>
    </row>
    <row r="556" spans="1:7" ht="26.4" x14ac:dyDescent="0.25">
      <c r="A556" s="26"/>
      <c r="B556" s="13" t="s">
        <v>614</v>
      </c>
      <c r="C556" s="13" t="s">
        <v>97</v>
      </c>
      <c r="D556" s="14" t="s">
        <v>98</v>
      </c>
      <c r="E556" s="15">
        <v>312643.8</v>
      </c>
      <c r="F556" s="15">
        <v>177264.117</v>
      </c>
      <c r="G556" s="16">
        <f t="shared" si="58"/>
        <v>0.56698427091789438</v>
      </c>
    </row>
    <row r="557" spans="1:7" ht="105.6" x14ac:dyDescent="0.25">
      <c r="A557" s="26"/>
      <c r="B557" s="13" t="s">
        <v>614</v>
      </c>
      <c r="C557" s="13" t="s">
        <v>621</v>
      </c>
      <c r="D557" s="17" t="s">
        <v>622</v>
      </c>
      <c r="E557" s="15">
        <v>39.1</v>
      </c>
      <c r="F557" s="15">
        <v>39.503999999999998</v>
      </c>
      <c r="G557" s="16">
        <f t="shared" si="58"/>
        <v>1.0103324808184142</v>
      </c>
    </row>
    <row r="558" spans="1:7" ht="26.4" x14ac:dyDescent="0.25">
      <c r="A558" s="26"/>
      <c r="B558" s="13" t="s">
        <v>614</v>
      </c>
      <c r="C558" s="13" t="s">
        <v>506</v>
      </c>
      <c r="D558" s="14" t="s">
        <v>507</v>
      </c>
      <c r="E558" s="15">
        <v>289557.15299999999</v>
      </c>
      <c r="F558" s="15">
        <v>209122.42800000001</v>
      </c>
      <c r="G558" s="16">
        <f t="shared" si="58"/>
        <v>0.72221468485014428</v>
      </c>
    </row>
    <row r="559" spans="1:7" ht="52.8" x14ac:dyDescent="0.25">
      <c r="A559" s="26"/>
      <c r="B559" s="13" t="s">
        <v>614</v>
      </c>
      <c r="C559" s="13" t="s">
        <v>99</v>
      </c>
      <c r="D559" s="14" t="s">
        <v>100</v>
      </c>
      <c r="E559" s="15">
        <v>0</v>
      </c>
      <c r="F559" s="15">
        <v>-1269.962</v>
      </c>
      <c r="G559" s="16" t="str">
        <f t="shared" si="58"/>
        <v/>
      </c>
    </row>
    <row r="560" spans="1:7" s="22" customFormat="1" x14ac:dyDescent="0.25">
      <c r="A560" s="18" t="s">
        <v>32</v>
      </c>
      <c r="B560" s="19"/>
      <c r="C560" s="19"/>
      <c r="D560" s="20"/>
      <c r="E560" s="21">
        <f>SUM(E547:E559)</f>
        <v>4324405.4030000009</v>
      </c>
      <c r="F560" s="21">
        <f t="shared" ref="F560" si="60">SUM(F547:F559)</f>
        <v>3966472.1940000006</v>
      </c>
      <c r="G560" s="16">
        <f t="shared" si="58"/>
        <v>0.9172294973196341</v>
      </c>
    </row>
    <row r="561" spans="1:7" ht="26.4" x14ac:dyDescent="0.25">
      <c r="A561" s="26" t="s">
        <v>623</v>
      </c>
      <c r="B561" s="13" t="s">
        <v>624</v>
      </c>
      <c r="C561" s="13" t="s">
        <v>69</v>
      </c>
      <c r="D561" s="14" t="s">
        <v>70</v>
      </c>
      <c r="E561" s="15">
        <v>0</v>
      </c>
      <c r="F561" s="15">
        <v>60.26</v>
      </c>
      <c r="G561" s="16" t="str">
        <f t="shared" si="58"/>
        <v/>
      </c>
    </row>
    <row r="562" spans="1:7" ht="52.8" x14ac:dyDescent="0.25">
      <c r="A562" s="26"/>
      <c r="B562" s="13" t="s">
        <v>624</v>
      </c>
      <c r="C562" s="13" t="s">
        <v>484</v>
      </c>
      <c r="D562" s="14" t="s">
        <v>485</v>
      </c>
      <c r="E562" s="15">
        <v>0</v>
      </c>
      <c r="F562" s="15">
        <v>1905.5630000000001</v>
      </c>
      <c r="G562" s="16" t="str">
        <f t="shared" si="58"/>
        <v/>
      </c>
    </row>
    <row r="563" spans="1:7" ht="79.2" x14ac:dyDescent="0.25">
      <c r="A563" s="26"/>
      <c r="B563" s="13" t="s">
        <v>624</v>
      </c>
      <c r="C563" s="13" t="s">
        <v>79</v>
      </c>
      <c r="D563" s="14" t="s">
        <v>80</v>
      </c>
      <c r="E563" s="15">
        <v>0</v>
      </c>
      <c r="F563" s="15">
        <v>1.9379999999999999</v>
      </c>
      <c r="G563" s="16" t="str">
        <f t="shared" si="58"/>
        <v/>
      </c>
    </row>
    <row r="564" spans="1:7" ht="79.2" x14ac:dyDescent="0.25">
      <c r="A564" s="26"/>
      <c r="B564" s="13" t="s">
        <v>624</v>
      </c>
      <c r="C564" s="13" t="s">
        <v>85</v>
      </c>
      <c r="D564" s="17" t="s">
        <v>86</v>
      </c>
      <c r="E564" s="15">
        <v>0</v>
      </c>
      <c r="F564" s="15">
        <v>184.47800000000001</v>
      </c>
      <c r="G564" s="16" t="str">
        <f t="shared" si="58"/>
        <v/>
      </c>
    </row>
    <row r="565" spans="1:7" ht="52.8" x14ac:dyDescent="0.25">
      <c r="A565" s="26"/>
      <c r="B565" s="13" t="s">
        <v>624</v>
      </c>
      <c r="C565" s="13" t="s">
        <v>625</v>
      </c>
      <c r="D565" s="14" t="s">
        <v>626</v>
      </c>
      <c r="E565" s="15">
        <v>643.79999999999995</v>
      </c>
      <c r="F565" s="15">
        <v>643.79999999999995</v>
      </c>
      <c r="G565" s="16">
        <f t="shared" si="58"/>
        <v>1</v>
      </c>
    </row>
    <row r="566" spans="1:7" ht="66" x14ac:dyDescent="0.25">
      <c r="A566" s="26"/>
      <c r="B566" s="13" t="s">
        <v>624</v>
      </c>
      <c r="C566" s="13" t="s">
        <v>627</v>
      </c>
      <c r="D566" s="14" t="s">
        <v>628</v>
      </c>
      <c r="E566" s="15">
        <v>10688.8</v>
      </c>
      <c r="F566" s="15">
        <v>10788.5</v>
      </c>
      <c r="G566" s="16">
        <f t="shared" si="58"/>
        <v>1.0093275203951801</v>
      </c>
    </row>
    <row r="567" spans="1:7" ht="52.8" x14ac:dyDescent="0.25">
      <c r="A567" s="26"/>
      <c r="B567" s="13" t="s">
        <v>624</v>
      </c>
      <c r="C567" s="13" t="s">
        <v>99</v>
      </c>
      <c r="D567" s="14" t="s">
        <v>100</v>
      </c>
      <c r="E567" s="15">
        <v>0</v>
      </c>
      <c r="F567" s="15">
        <v>-70.546999999999997</v>
      </c>
      <c r="G567" s="16" t="str">
        <f t="shared" si="58"/>
        <v/>
      </c>
    </row>
    <row r="568" spans="1:7" s="22" customFormat="1" x14ac:dyDescent="0.25">
      <c r="A568" s="18" t="s">
        <v>32</v>
      </c>
      <c r="B568" s="19"/>
      <c r="C568" s="19"/>
      <c r="D568" s="20"/>
      <c r="E568" s="21">
        <f>SUM(E561:E567)</f>
        <v>11332.599999999999</v>
      </c>
      <c r="F568" s="21">
        <f t="shared" ref="F568" si="61">SUM(F561:F567)</f>
        <v>13513.992</v>
      </c>
      <c r="G568" s="16">
        <f t="shared" si="58"/>
        <v>1.192488219825989</v>
      </c>
    </row>
    <row r="569" spans="1:7" ht="26.4" x14ac:dyDescent="0.25">
      <c r="A569" s="26" t="s">
        <v>629</v>
      </c>
      <c r="B569" s="13" t="s">
        <v>630</v>
      </c>
      <c r="C569" s="13" t="s">
        <v>631</v>
      </c>
      <c r="D569" s="14" t="s">
        <v>632</v>
      </c>
      <c r="E569" s="15">
        <v>210</v>
      </c>
      <c r="F569" s="15">
        <v>105</v>
      </c>
      <c r="G569" s="16">
        <f t="shared" si="58"/>
        <v>0.5</v>
      </c>
    </row>
    <row r="570" spans="1:7" ht="26.4" x14ac:dyDescent="0.25">
      <c r="A570" s="26"/>
      <c r="B570" s="13" t="s">
        <v>630</v>
      </c>
      <c r="C570" s="13" t="s">
        <v>69</v>
      </c>
      <c r="D570" s="14" t="s">
        <v>70</v>
      </c>
      <c r="E570" s="15">
        <v>0</v>
      </c>
      <c r="F570" s="15">
        <v>193.85300000000001</v>
      </c>
      <c r="G570" s="16" t="str">
        <f t="shared" si="58"/>
        <v/>
      </c>
    </row>
    <row r="571" spans="1:7" ht="79.2" x14ac:dyDescent="0.25">
      <c r="A571" s="26"/>
      <c r="B571" s="13" t="s">
        <v>630</v>
      </c>
      <c r="C571" s="13" t="s">
        <v>79</v>
      </c>
      <c r="D571" s="14" t="s">
        <v>80</v>
      </c>
      <c r="E571" s="15">
        <v>0</v>
      </c>
      <c r="F571" s="15">
        <v>23.407</v>
      </c>
      <c r="G571" s="16" t="str">
        <f t="shared" si="58"/>
        <v/>
      </c>
    </row>
    <row r="572" spans="1:7" ht="105.6" x14ac:dyDescent="0.25">
      <c r="A572" s="26"/>
      <c r="B572" s="13" t="s">
        <v>630</v>
      </c>
      <c r="C572" s="13" t="s">
        <v>633</v>
      </c>
      <c r="D572" s="17" t="s">
        <v>634</v>
      </c>
      <c r="E572" s="15">
        <v>0</v>
      </c>
      <c r="F572" s="15">
        <v>2478.2190000000001</v>
      </c>
      <c r="G572" s="16" t="str">
        <f t="shared" si="58"/>
        <v/>
      </c>
    </row>
    <row r="573" spans="1:7" ht="92.4" x14ac:dyDescent="0.25">
      <c r="A573" s="26"/>
      <c r="B573" s="13" t="s">
        <v>630</v>
      </c>
      <c r="C573" s="13" t="s">
        <v>635</v>
      </c>
      <c r="D573" s="17" t="s">
        <v>636</v>
      </c>
      <c r="E573" s="15">
        <v>0</v>
      </c>
      <c r="F573" s="15">
        <v>14.102</v>
      </c>
      <c r="G573" s="16" t="str">
        <f t="shared" si="58"/>
        <v/>
      </c>
    </row>
    <row r="574" spans="1:7" ht="26.4" x14ac:dyDescent="0.25">
      <c r="A574" s="26"/>
      <c r="B574" s="13" t="s">
        <v>630</v>
      </c>
      <c r="C574" s="13" t="s">
        <v>458</v>
      </c>
      <c r="D574" s="14" t="s">
        <v>459</v>
      </c>
      <c r="E574" s="15">
        <v>0</v>
      </c>
      <c r="F574" s="15">
        <v>12.04</v>
      </c>
      <c r="G574" s="16" t="str">
        <f t="shared" si="58"/>
        <v/>
      </c>
    </row>
    <row r="575" spans="1:7" ht="39.6" x14ac:dyDescent="0.25">
      <c r="A575" s="26"/>
      <c r="B575" s="13" t="s">
        <v>630</v>
      </c>
      <c r="C575" s="13" t="s">
        <v>637</v>
      </c>
      <c r="D575" s="14" t="s">
        <v>638</v>
      </c>
      <c r="E575" s="15">
        <v>78200.7</v>
      </c>
      <c r="F575" s="15">
        <v>78792.407000000007</v>
      </c>
      <c r="G575" s="16">
        <f t="shared" si="58"/>
        <v>1.0075665179467703</v>
      </c>
    </row>
    <row r="576" spans="1:7" ht="39.6" x14ac:dyDescent="0.25">
      <c r="A576" s="26"/>
      <c r="B576" s="13" t="s">
        <v>630</v>
      </c>
      <c r="C576" s="13" t="s">
        <v>639</v>
      </c>
      <c r="D576" s="14" t="s">
        <v>640</v>
      </c>
      <c r="E576" s="15">
        <v>28852.6</v>
      </c>
      <c r="F576" s="15">
        <v>24642.267</v>
      </c>
      <c r="G576" s="16">
        <f t="shared" si="58"/>
        <v>0.85407439884100567</v>
      </c>
    </row>
    <row r="577" spans="1:7" s="22" customFormat="1" x14ac:dyDescent="0.25">
      <c r="A577" s="18" t="s">
        <v>32</v>
      </c>
      <c r="B577" s="19"/>
      <c r="C577" s="19"/>
      <c r="D577" s="20"/>
      <c r="E577" s="21">
        <f>SUM(E569:E576)</f>
        <v>107263.29999999999</v>
      </c>
      <c r="F577" s="21">
        <f t="shared" ref="F577" si="62">SUM(F569:F576)</f>
        <v>106261.29500000001</v>
      </c>
      <c r="G577" s="16">
        <f t="shared" si="58"/>
        <v>0.99065845447604184</v>
      </c>
    </row>
    <row r="578" spans="1:7" ht="52.8" x14ac:dyDescent="0.25">
      <c r="A578" s="26" t="s">
        <v>641</v>
      </c>
      <c r="B578" s="13" t="s">
        <v>642</v>
      </c>
      <c r="C578" s="13" t="s">
        <v>582</v>
      </c>
      <c r="D578" s="14" t="s">
        <v>583</v>
      </c>
      <c r="E578" s="15">
        <v>8566.5</v>
      </c>
      <c r="F578" s="15">
        <v>8566.5</v>
      </c>
      <c r="G578" s="16">
        <f t="shared" si="58"/>
        <v>1</v>
      </c>
    </row>
    <row r="579" spans="1:7" ht="26.4" x14ac:dyDescent="0.25">
      <c r="A579" s="26"/>
      <c r="B579" s="13" t="s">
        <v>642</v>
      </c>
      <c r="C579" s="13" t="s">
        <v>69</v>
      </c>
      <c r="D579" s="14" t="s">
        <v>70</v>
      </c>
      <c r="E579" s="15">
        <v>0</v>
      </c>
      <c r="F579" s="15">
        <v>210.81100000000001</v>
      </c>
      <c r="G579" s="16" t="str">
        <f t="shared" si="58"/>
        <v/>
      </c>
    </row>
    <row r="580" spans="1:7" ht="79.2" x14ac:dyDescent="0.25">
      <c r="A580" s="26"/>
      <c r="B580" s="13" t="s">
        <v>642</v>
      </c>
      <c r="C580" s="13" t="s">
        <v>79</v>
      </c>
      <c r="D580" s="14" t="s">
        <v>80</v>
      </c>
      <c r="E580" s="15">
        <v>0</v>
      </c>
      <c r="F580" s="15">
        <v>6.0000000000000001E-3</v>
      </c>
      <c r="G580" s="16" t="str">
        <f t="shared" si="58"/>
        <v/>
      </c>
    </row>
    <row r="581" spans="1:7" ht="79.2" x14ac:dyDescent="0.25">
      <c r="A581" s="26"/>
      <c r="B581" s="13" t="s">
        <v>642</v>
      </c>
      <c r="C581" s="13" t="s">
        <v>85</v>
      </c>
      <c r="D581" s="17" t="s">
        <v>86</v>
      </c>
      <c r="E581" s="15">
        <v>0</v>
      </c>
      <c r="F581" s="15">
        <v>2.1669999999999998</v>
      </c>
      <c r="G581" s="16" t="str">
        <f t="shared" si="58"/>
        <v/>
      </c>
    </row>
    <row r="582" spans="1:7" ht="79.2" x14ac:dyDescent="0.25">
      <c r="A582" s="26"/>
      <c r="B582" s="13" t="s">
        <v>642</v>
      </c>
      <c r="C582" s="13" t="s">
        <v>486</v>
      </c>
      <c r="D582" s="17" t="s">
        <v>487</v>
      </c>
      <c r="E582" s="15">
        <v>0</v>
      </c>
      <c r="F582" s="15">
        <v>37.26</v>
      </c>
      <c r="G582" s="16" t="str">
        <f t="shared" si="58"/>
        <v/>
      </c>
    </row>
    <row r="583" spans="1:7" ht="66" x14ac:dyDescent="0.25">
      <c r="A583" s="26"/>
      <c r="B583" s="13" t="s">
        <v>642</v>
      </c>
      <c r="C583" s="13" t="s">
        <v>556</v>
      </c>
      <c r="D583" s="14" t="s">
        <v>557</v>
      </c>
      <c r="E583" s="15">
        <v>574</v>
      </c>
      <c r="F583" s="15">
        <v>579.6</v>
      </c>
      <c r="G583" s="16">
        <f t="shared" si="58"/>
        <v>1.0097560975609756</v>
      </c>
    </row>
    <row r="584" spans="1:7" ht="52.8" x14ac:dyDescent="0.25">
      <c r="A584" s="26"/>
      <c r="B584" s="13" t="s">
        <v>642</v>
      </c>
      <c r="C584" s="13" t="s">
        <v>643</v>
      </c>
      <c r="D584" s="14" t="s">
        <v>644</v>
      </c>
      <c r="E584" s="15">
        <v>201098.4</v>
      </c>
      <c r="F584" s="15">
        <v>197423.4</v>
      </c>
      <c r="G584" s="16">
        <f t="shared" si="58"/>
        <v>0.98172536429926838</v>
      </c>
    </row>
    <row r="585" spans="1:7" ht="52.8" x14ac:dyDescent="0.25">
      <c r="A585" s="26"/>
      <c r="B585" s="13" t="s">
        <v>642</v>
      </c>
      <c r="C585" s="13" t="s">
        <v>99</v>
      </c>
      <c r="D585" s="14" t="s">
        <v>100</v>
      </c>
      <c r="E585" s="15">
        <v>0</v>
      </c>
      <c r="F585" s="15">
        <v>-33655.402999999998</v>
      </c>
      <c r="G585" s="16" t="str">
        <f t="shared" si="58"/>
        <v/>
      </c>
    </row>
    <row r="586" spans="1:7" s="22" customFormat="1" x14ac:dyDescent="0.25">
      <c r="A586" s="18" t="s">
        <v>32</v>
      </c>
      <c r="B586" s="19"/>
      <c r="C586" s="19"/>
      <c r="D586" s="20"/>
      <c r="E586" s="21">
        <f>SUM(E578:E585)</f>
        <v>210238.9</v>
      </c>
      <c r="F586" s="21">
        <f t="shared" ref="F586" si="63">SUM(F578:F585)</f>
        <v>173164.34100000001</v>
      </c>
      <c r="G586" s="16">
        <f t="shared" si="58"/>
        <v>0.82365509427608319</v>
      </c>
    </row>
    <row r="587" spans="1:7" ht="118.8" x14ac:dyDescent="0.25">
      <c r="A587" s="26" t="s">
        <v>645</v>
      </c>
      <c r="B587" s="13" t="s">
        <v>646</v>
      </c>
      <c r="C587" s="13" t="s">
        <v>518</v>
      </c>
      <c r="D587" s="17" t="s">
        <v>519</v>
      </c>
      <c r="E587" s="15">
        <v>0</v>
      </c>
      <c r="F587" s="15">
        <v>69.936000000000007</v>
      </c>
      <c r="G587" s="16" t="str">
        <f t="shared" si="58"/>
        <v/>
      </c>
    </row>
    <row r="588" spans="1:7" ht="39.6" x14ac:dyDescent="0.25">
      <c r="A588" s="26"/>
      <c r="B588" s="13" t="s">
        <v>646</v>
      </c>
      <c r="C588" s="13" t="s">
        <v>468</v>
      </c>
      <c r="D588" s="14" t="s">
        <v>469</v>
      </c>
      <c r="E588" s="15">
        <v>301.5</v>
      </c>
      <c r="F588" s="15">
        <v>655.5</v>
      </c>
      <c r="G588" s="16">
        <f t="shared" si="58"/>
        <v>2.1741293532338308</v>
      </c>
    </row>
    <row r="589" spans="1:7" ht="26.4" x14ac:dyDescent="0.25">
      <c r="A589" s="26"/>
      <c r="B589" s="13" t="s">
        <v>646</v>
      </c>
      <c r="C589" s="13" t="s">
        <v>69</v>
      </c>
      <c r="D589" s="14" t="s">
        <v>70</v>
      </c>
      <c r="E589" s="15">
        <v>0</v>
      </c>
      <c r="F589" s="15">
        <v>204.965</v>
      </c>
      <c r="G589" s="16" t="str">
        <f t="shared" ref="G589:G652" si="64">IFERROR(F589/E589,"")</f>
        <v/>
      </c>
    </row>
    <row r="590" spans="1:7" ht="79.2" x14ac:dyDescent="0.25">
      <c r="A590" s="26"/>
      <c r="B590" s="13" t="s">
        <v>646</v>
      </c>
      <c r="C590" s="13" t="s">
        <v>77</v>
      </c>
      <c r="D590" s="17" t="s">
        <v>78</v>
      </c>
      <c r="E590" s="15">
        <v>0</v>
      </c>
      <c r="F590" s="15">
        <v>19.486000000000001</v>
      </c>
      <c r="G590" s="16" t="str">
        <f t="shared" si="64"/>
        <v/>
      </c>
    </row>
    <row r="591" spans="1:7" ht="79.2" x14ac:dyDescent="0.25">
      <c r="A591" s="26"/>
      <c r="B591" s="13" t="s">
        <v>646</v>
      </c>
      <c r="C591" s="13" t="s">
        <v>79</v>
      </c>
      <c r="D591" s="14" t="s">
        <v>80</v>
      </c>
      <c r="E591" s="15">
        <v>0</v>
      </c>
      <c r="F591" s="15">
        <v>9.49</v>
      </c>
      <c r="G591" s="16" t="str">
        <f t="shared" si="64"/>
        <v/>
      </c>
    </row>
    <row r="592" spans="1:7" ht="26.4" x14ac:dyDescent="0.25">
      <c r="A592" s="26"/>
      <c r="B592" s="13" t="s">
        <v>646</v>
      </c>
      <c r="C592" s="13" t="s">
        <v>97</v>
      </c>
      <c r="D592" s="14" t="s">
        <v>98</v>
      </c>
      <c r="E592" s="15">
        <v>1456.8</v>
      </c>
      <c r="F592" s="15">
        <v>1456.8</v>
      </c>
      <c r="G592" s="16">
        <f t="shared" si="64"/>
        <v>1</v>
      </c>
    </row>
    <row r="593" spans="1:7" ht="66" x14ac:dyDescent="0.25">
      <c r="A593" s="26"/>
      <c r="B593" s="13" t="s">
        <v>646</v>
      </c>
      <c r="C593" s="13" t="s">
        <v>647</v>
      </c>
      <c r="D593" s="14" t="s">
        <v>648</v>
      </c>
      <c r="E593" s="15">
        <v>450.7</v>
      </c>
      <c r="F593" s="15">
        <v>203.82400000000001</v>
      </c>
      <c r="G593" s="16">
        <f t="shared" si="64"/>
        <v>0.45223873973818507</v>
      </c>
    </row>
    <row r="594" spans="1:7" s="22" customFormat="1" x14ac:dyDescent="0.25">
      <c r="A594" s="18" t="s">
        <v>32</v>
      </c>
      <c r="B594" s="19"/>
      <c r="C594" s="19"/>
      <c r="D594" s="20"/>
      <c r="E594" s="21">
        <f>SUM(E587:E593)</f>
        <v>2209</v>
      </c>
      <c r="F594" s="21">
        <f t="shared" ref="F594" si="65">SUM(F587:F593)</f>
        <v>2620.0010000000002</v>
      </c>
      <c r="G594" s="16">
        <f t="shared" si="64"/>
        <v>1.1860574920778635</v>
      </c>
    </row>
    <row r="595" spans="1:7" ht="79.2" x14ac:dyDescent="0.25">
      <c r="A595" s="26" t="s">
        <v>649</v>
      </c>
      <c r="B595" s="13" t="s">
        <v>650</v>
      </c>
      <c r="C595" s="13" t="s">
        <v>602</v>
      </c>
      <c r="D595" s="17" t="s">
        <v>744</v>
      </c>
      <c r="E595" s="15">
        <v>1035</v>
      </c>
      <c r="F595" s="15">
        <v>724.81799999999998</v>
      </c>
      <c r="G595" s="16">
        <f t="shared" si="64"/>
        <v>0.70030724637681163</v>
      </c>
    </row>
    <row r="596" spans="1:7" ht="39.6" x14ac:dyDescent="0.25">
      <c r="A596" s="26"/>
      <c r="B596" s="13" t="s">
        <v>650</v>
      </c>
      <c r="C596" s="13" t="s">
        <v>651</v>
      </c>
      <c r="D596" s="14" t="s">
        <v>652</v>
      </c>
      <c r="E596" s="15">
        <v>906.5</v>
      </c>
      <c r="F596" s="15">
        <v>6085.4260000000004</v>
      </c>
      <c r="G596" s="16">
        <f t="shared" si="64"/>
        <v>6.7131009376723663</v>
      </c>
    </row>
    <row r="597" spans="1:7" ht="26.4" x14ac:dyDescent="0.25">
      <c r="A597" s="26"/>
      <c r="B597" s="13" t="s">
        <v>650</v>
      </c>
      <c r="C597" s="13" t="s">
        <v>69</v>
      </c>
      <c r="D597" s="14" t="s">
        <v>70</v>
      </c>
      <c r="E597" s="15">
        <v>0</v>
      </c>
      <c r="F597" s="15">
        <v>147.29499999999999</v>
      </c>
      <c r="G597" s="16" t="str">
        <f t="shared" si="64"/>
        <v/>
      </c>
    </row>
    <row r="598" spans="1:7" ht="79.2" x14ac:dyDescent="0.25">
      <c r="A598" s="26"/>
      <c r="B598" s="13" t="s">
        <v>650</v>
      </c>
      <c r="C598" s="13" t="s">
        <v>79</v>
      </c>
      <c r="D598" s="14" t="s">
        <v>80</v>
      </c>
      <c r="E598" s="15">
        <v>0</v>
      </c>
      <c r="F598" s="15">
        <v>23.077999999999999</v>
      </c>
      <c r="G598" s="16" t="str">
        <f t="shared" si="64"/>
        <v/>
      </c>
    </row>
    <row r="599" spans="1:7" ht="79.2" x14ac:dyDescent="0.25">
      <c r="A599" s="26"/>
      <c r="B599" s="13" t="s">
        <v>650</v>
      </c>
      <c r="C599" s="13" t="s">
        <v>85</v>
      </c>
      <c r="D599" s="17" t="s">
        <v>86</v>
      </c>
      <c r="E599" s="15">
        <v>0</v>
      </c>
      <c r="F599" s="15">
        <v>1</v>
      </c>
      <c r="G599" s="16" t="str">
        <f t="shared" si="64"/>
        <v/>
      </c>
    </row>
    <row r="600" spans="1:7" ht="158.4" x14ac:dyDescent="0.25">
      <c r="A600" s="26"/>
      <c r="B600" s="13" t="s">
        <v>650</v>
      </c>
      <c r="C600" s="13" t="s">
        <v>560</v>
      </c>
      <c r="D600" s="17" t="s">
        <v>561</v>
      </c>
      <c r="E600" s="15">
        <v>0</v>
      </c>
      <c r="F600" s="15">
        <v>0.70199999999999996</v>
      </c>
      <c r="G600" s="16" t="str">
        <f t="shared" si="64"/>
        <v/>
      </c>
    </row>
    <row r="601" spans="1:7" ht="26.4" x14ac:dyDescent="0.25">
      <c r="A601" s="26"/>
      <c r="B601" s="13" t="s">
        <v>650</v>
      </c>
      <c r="C601" s="13" t="s">
        <v>458</v>
      </c>
      <c r="D601" s="14" t="s">
        <v>459</v>
      </c>
      <c r="E601" s="15">
        <v>0</v>
      </c>
      <c r="F601" s="15">
        <v>8.1180000000000003</v>
      </c>
      <c r="G601" s="16" t="str">
        <f t="shared" si="64"/>
        <v/>
      </c>
    </row>
    <row r="602" spans="1:7" ht="26.4" x14ac:dyDescent="0.25">
      <c r="A602" s="26"/>
      <c r="B602" s="13" t="s">
        <v>650</v>
      </c>
      <c r="C602" s="13" t="s">
        <v>653</v>
      </c>
      <c r="D602" s="14" t="s">
        <v>654</v>
      </c>
      <c r="E602" s="15">
        <v>0</v>
      </c>
      <c r="F602" s="15">
        <v>1597.9970000000001</v>
      </c>
      <c r="G602" s="16" t="str">
        <f t="shared" si="64"/>
        <v/>
      </c>
    </row>
    <row r="603" spans="1:7" ht="26.4" x14ac:dyDescent="0.25">
      <c r="A603" s="26"/>
      <c r="B603" s="13" t="s">
        <v>650</v>
      </c>
      <c r="C603" s="13" t="s">
        <v>506</v>
      </c>
      <c r="D603" s="14" t="s">
        <v>507</v>
      </c>
      <c r="E603" s="15">
        <v>0</v>
      </c>
      <c r="F603" s="15">
        <v>430</v>
      </c>
      <c r="G603" s="16" t="str">
        <f t="shared" si="64"/>
        <v/>
      </c>
    </row>
    <row r="604" spans="1:7" s="22" customFormat="1" x14ac:dyDescent="0.25">
      <c r="A604" s="18" t="s">
        <v>32</v>
      </c>
      <c r="B604" s="19"/>
      <c r="C604" s="19"/>
      <c r="D604" s="20"/>
      <c r="E604" s="21">
        <f>SUM(E595:E603)</f>
        <v>1941.5</v>
      </c>
      <c r="F604" s="21">
        <f t="shared" ref="F604" si="66">SUM(F595:F603)</f>
        <v>9018.4340000000011</v>
      </c>
      <c r="G604" s="16">
        <f t="shared" si="64"/>
        <v>4.6450857584342007</v>
      </c>
    </row>
    <row r="605" spans="1:7" ht="118.8" x14ac:dyDescent="0.25">
      <c r="A605" s="26" t="s">
        <v>655</v>
      </c>
      <c r="B605" s="13" t="s">
        <v>656</v>
      </c>
      <c r="C605" s="13" t="s">
        <v>518</v>
      </c>
      <c r="D605" s="17" t="s">
        <v>519</v>
      </c>
      <c r="E605" s="15">
        <v>0</v>
      </c>
      <c r="F605" s="15">
        <v>45.320999999999998</v>
      </c>
      <c r="G605" s="16" t="str">
        <f t="shared" si="64"/>
        <v/>
      </c>
    </row>
    <row r="606" spans="1:7" ht="26.4" x14ac:dyDescent="0.25">
      <c r="A606" s="26"/>
      <c r="B606" s="13" t="s">
        <v>656</v>
      </c>
      <c r="C606" s="13" t="s">
        <v>69</v>
      </c>
      <c r="D606" s="14" t="s">
        <v>70</v>
      </c>
      <c r="E606" s="15">
        <v>0</v>
      </c>
      <c r="F606" s="15">
        <v>1003.859</v>
      </c>
      <c r="G606" s="16" t="str">
        <f t="shared" si="64"/>
        <v/>
      </c>
    </row>
    <row r="607" spans="1:7" ht="79.2" x14ac:dyDescent="0.25">
      <c r="A607" s="26"/>
      <c r="B607" s="13" t="s">
        <v>656</v>
      </c>
      <c r="C607" s="13" t="s">
        <v>85</v>
      </c>
      <c r="D607" s="17" t="s">
        <v>86</v>
      </c>
      <c r="E607" s="15">
        <v>0</v>
      </c>
      <c r="F607" s="15">
        <v>1</v>
      </c>
      <c r="G607" s="16" t="str">
        <f t="shared" si="64"/>
        <v/>
      </c>
    </row>
    <row r="608" spans="1:7" ht="66" x14ac:dyDescent="0.25">
      <c r="A608" s="26"/>
      <c r="B608" s="13" t="s">
        <v>656</v>
      </c>
      <c r="C608" s="13" t="s">
        <v>657</v>
      </c>
      <c r="D608" s="14" t="s">
        <v>658</v>
      </c>
      <c r="E608" s="15">
        <v>1790.02</v>
      </c>
      <c r="F608" s="15">
        <v>1790.02</v>
      </c>
      <c r="G608" s="16">
        <f t="shared" si="64"/>
        <v>1</v>
      </c>
    </row>
    <row r="609" spans="1:7" ht="26.4" x14ac:dyDescent="0.25">
      <c r="A609" s="26"/>
      <c r="B609" s="13" t="s">
        <v>656</v>
      </c>
      <c r="C609" s="13" t="s">
        <v>97</v>
      </c>
      <c r="D609" s="14" t="s">
        <v>98</v>
      </c>
      <c r="E609" s="15">
        <v>186.8</v>
      </c>
      <c r="F609" s="15">
        <v>6627.424</v>
      </c>
      <c r="G609" s="16">
        <f t="shared" si="64"/>
        <v>35.47871520342612</v>
      </c>
    </row>
    <row r="610" spans="1:7" ht="39.6" x14ac:dyDescent="0.25">
      <c r="A610" s="26"/>
      <c r="B610" s="13" t="s">
        <v>656</v>
      </c>
      <c r="C610" s="13" t="s">
        <v>510</v>
      </c>
      <c r="D610" s="14" t="s">
        <v>511</v>
      </c>
      <c r="E610" s="15">
        <v>24.388000000000002</v>
      </c>
      <c r="F610" s="15">
        <v>59.341000000000001</v>
      </c>
      <c r="G610" s="16">
        <f t="shared" si="64"/>
        <v>2.4332048548466458</v>
      </c>
    </row>
    <row r="611" spans="1:7" ht="39.6" x14ac:dyDescent="0.25">
      <c r="A611" s="26"/>
      <c r="B611" s="13" t="s">
        <v>656</v>
      </c>
      <c r="C611" s="13" t="s">
        <v>512</v>
      </c>
      <c r="D611" s="14" t="s">
        <v>513</v>
      </c>
      <c r="E611" s="15">
        <v>757.18600000000004</v>
      </c>
      <c r="F611" s="15">
        <v>1258.848</v>
      </c>
      <c r="G611" s="16">
        <f t="shared" si="64"/>
        <v>1.6625347008528946</v>
      </c>
    </row>
    <row r="612" spans="1:7" ht="52.8" x14ac:dyDescent="0.25">
      <c r="A612" s="26"/>
      <c r="B612" s="13" t="s">
        <v>656</v>
      </c>
      <c r="C612" s="13" t="s">
        <v>99</v>
      </c>
      <c r="D612" s="14" t="s">
        <v>100</v>
      </c>
      <c r="E612" s="15">
        <v>0</v>
      </c>
      <c r="F612" s="15">
        <v>-254.416</v>
      </c>
      <c r="G612" s="16" t="str">
        <f t="shared" si="64"/>
        <v/>
      </c>
    </row>
    <row r="613" spans="1:7" s="22" customFormat="1" x14ac:dyDescent="0.25">
      <c r="A613" s="18" t="s">
        <v>32</v>
      </c>
      <c r="B613" s="19"/>
      <c r="C613" s="19"/>
      <c r="D613" s="20"/>
      <c r="E613" s="21">
        <f>SUM(E605:E612)</f>
        <v>2758.3939999999998</v>
      </c>
      <c r="F613" s="21">
        <f t="shared" ref="F613" si="67">SUM(F605:F612)</f>
        <v>10531.397000000001</v>
      </c>
      <c r="G613" s="16">
        <f t="shared" si="64"/>
        <v>3.8179451521428778</v>
      </c>
    </row>
    <row r="614" spans="1:7" ht="26.4" x14ac:dyDescent="0.25">
      <c r="A614" s="26" t="s">
        <v>659</v>
      </c>
      <c r="B614" s="13" t="s">
        <v>660</v>
      </c>
      <c r="C614" s="13" t="s">
        <v>69</v>
      </c>
      <c r="D614" s="14" t="s">
        <v>70</v>
      </c>
      <c r="E614" s="15">
        <v>0</v>
      </c>
      <c r="F614" s="15">
        <v>31.545000000000002</v>
      </c>
      <c r="G614" s="16" t="str">
        <f t="shared" si="64"/>
        <v/>
      </c>
    </row>
    <row r="615" spans="1:7" ht="211.2" x14ac:dyDescent="0.25">
      <c r="A615" s="26"/>
      <c r="B615" s="13" t="s">
        <v>660</v>
      </c>
      <c r="C615" s="13" t="s">
        <v>661</v>
      </c>
      <c r="D615" s="17" t="s">
        <v>662</v>
      </c>
      <c r="E615" s="15">
        <v>0</v>
      </c>
      <c r="F615" s="15">
        <v>185</v>
      </c>
      <c r="G615" s="16" t="str">
        <f t="shared" si="64"/>
        <v/>
      </c>
    </row>
    <row r="616" spans="1:7" ht="79.2" x14ac:dyDescent="0.25">
      <c r="A616" s="26"/>
      <c r="B616" s="13" t="s">
        <v>660</v>
      </c>
      <c r="C616" s="13" t="s">
        <v>486</v>
      </c>
      <c r="D616" s="17" t="s">
        <v>487</v>
      </c>
      <c r="E616" s="15">
        <v>0</v>
      </c>
      <c r="F616" s="15">
        <v>5</v>
      </c>
      <c r="G616" s="16" t="str">
        <f t="shared" si="64"/>
        <v/>
      </c>
    </row>
    <row r="617" spans="1:7" s="22" customFormat="1" x14ac:dyDescent="0.25">
      <c r="A617" s="18" t="s">
        <v>32</v>
      </c>
      <c r="B617" s="19"/>
      <c r="C617" s="19"/>
      <c r="D617" s="20"/>
      <c r="E617" s="21">
        <f>SUM(E614:E616)</f>
        <v>0</v>
      </c>
      <c r="F617" s="21">
        <f t="shared" ref="F617" si="68">SUM(F614:F616)</f>
        <v>221.54500000000002</v>
      </c>
      <c r="G617" s="16" t="str">
        <f t="shared" si="64"/>
        <v/>
      </c>
    </row>
    <row r="618" spans="1:7" ht="26.4" x14ac:dyDescent="0.25">
      <c r="A618" s="26" t="s">
        <v>663</v>
      </c>
      <c r="B618" s="13" t="s">
        <v>664</v>
      </c>
      <c r="C618" s="13" t="s">
        <v>69</v>
      </c>
      <c r="D618" s="14" t="s">
        <v>70</v>
      </c>
      <c r="E618" s="15">
        <v>0</v>
      </c>
      <c r="F618" s="15">
        <v>10.372</v>
      </c>
      <c r="G618" s="16" t="str">
        <f t="shared" si="64"/>
        <v/>
      </c>
    </row>
    <row r="619" spans="1:7" ht="79.2" x14ac:dyDescent="0.25">
      <c r="A619" s="26"/>
      <c r="B619" s="13" t="s">
        <v>664</v>
      </c>
      <c r="C619" s="13" t="s">
        <v>79</v>
      </c>
      <c r="D619" s="14" t="s">
        <v>80</v>
      </c>
      <c r="E619" s="15">
        <v>0</v>
      </c>
      <c r="F619" s="15">
        <v>0.60799999999999998</v>
      </c>
      <c r="G619" s="16" t="str">
        <f t="shared" si="64"/>
        <v/>
      </c>
    </row>
    <row r="620" spans="1:7" ht="79.2" x14ac:dyDescent="0.25">
      <c r="A620" s="26"/>
      <c r="B620" s="13" t="s">
        <v>664</v>
      </c>
      <c r="C620" s="13" t="s">
        <v>85</v>
      </c>
      <c r="D620" s="17" t="s">
        <v>86</v>
      </c>
      <c r="E620" s="15">
        <v>0</v>
      </c>
      <c r="F620" s="15">
        <v>5</v>
      </c>
      <c r="G620" s="16" t="str">
        <f t="shared" si="64"/>
        <v/>
      </c>
    </row>
    <row r="621" spans="1:7" s="22" customFormat="1" x14ac:dyDescent="0.25">
      <c r="A621" s="18" t="s">
        <v>32</v>
      </c>
      <c r="B621" s="19"/>
      <c r="C621" s="19"/>
      <c r="D621" s="20"/>
      <c r="E621" s="21">
        <f>SUM(E618:E620)</f>
        <v>0</v>
      </c>
      <c r="F621" s="21">
        <f t="shared" ref="F621" si="69">SUM(F618:F620)</f>
        <v>15.98</v>
      </c>
      <c r="G621" s="16" t="str">
        <f t="shared" si="64"/>
        <v/>
      </c>
    </row>
    <row r="622" spans="1:7" ht="79.2" x14ac:dyDescent="0.25">
      <c r="A622" s="26" t="s">
        <v>665</v>
      </c>
      <c r="B622" s="13" t="s">
        <v>666</v>
      </c>
      <c r="C622" s="13" t="s">
        <v>67</v>
      </c>
      <c r="D622" s="14" t="s">
        <v>68</v>
      </c>
      <c r="E622" s="15">
        <v>57362.1</v>
      </c>
      <c r="F622" s="15">
        <v>57053.103000000003</v>
      </c>
      <c r="G622" s="16">
        <f t="shared" si="64"/>
        <v>0.99461322022729304</v>
      </c>
    </row>
    <row r="623" spans="1:7" ht="26.4" x14ac:dyDescent="0.25">
      <c r="A623" s="26"/>
      <c r="B623" s="13" t="s">
        <v>666</v>
      </c>
      <c r="C623" s="13" t="s">
        <v>69</v>
      </c>
      <c r="D623" s="14" t="s">
        <v>70</v>
      </c>
      <c r="E623" s="15">
        <v>3699.7</v>
      </c>
      <c r="F623" s="15">
        <v>8647.4079999999994</v>
      </c>
      <c r="G623" s="16">
        <f t="shared" si="64"/>
        <v>2.3373268102819149</v>
      </c>
    </row>
    <row r="624" spans="1:7" ht="26.4" x14ac:dyDescent="0.25">
      <c r="A624" s="26"/>
      <c r="B624" s="13" t="s">
        <v>666</v>
      </c>
      <c r="C624" s="13" t="s">
        <v>667</v>
      </c>
      <c r="D624" s="14" t="s">
        <v>668</v>
      </c>
      <c r="E624" s="15">
        <v>0</v>
      </c>
      <c r="F624" s="15">
        <v>8034.433</v>
      </c>
      <c r="G624" s="16" t="str">
        <f t="shared" si="64"/>
        <v/>
      </c>
    </row>
    <row r="625" spans="1:7" ht="79.2" x14ac:dyDescent="0.25">
      <c r="A625" s="26"/>
      <c r="B625" s="13" t="s">
        <v>666</v>
      </c>
      <c r="C625" s="13" t="s">
        <v>79</v>
      </c>
      <c r="D625" s="14" t="s">
        <v>80</v>
      </c>
      <c r="E625" s="15">
        <v>405.3</v>
      </c>
      <c r="F625" s="15">
        <v>1982.0920000000001</v>
      </c>
      <c r="G625" s="16">
        <f t="shared" si="64"/>
        <v>4.8904317789291882</v>
      </c>
    </row>
    <row r="626" spans="1:7" ht="79.2" x14ac:dyDescent="0.25">
      <c r="A626" s="26"/>
      <c r="B626" s="13" t="s">
        <v>666</v>
      </c>
      <c r="C626" s="13" t="s">
        <v>85</v>
      </c>
      <c r="D626" s="17" t="s">
        <v>86</v>
      </c>
      <c r="E626" s="15">
        <v>0</v>
      </c>
      <c r="F626" s="15">
        <v>119.777</v>
      </c>
      <c r="G626" s="16" t="str">
        <f t="shared" si="64"/>
        <v/>
      </c>
    </row>
    <row r="627" spans="1:7" ht="158.4" x14ac:dyDescent="0.25">
      <c r="A627" s="26"/>
      <c r="B627" s="13" t="s">
        <v>666</v>
      </c>
      <c r="C627" s="13" t="s">
        <v>560</v>
      </c>
      <c r="D627" s="17" t="s">
        <v>561</v>
      </c>
      <c r="E627" s="15">
        <v>0</v>
      </c>
      <c r="F627" s="15">
        <v>11.993</v>
      </c>
      <c r="G627" s="16" t="str">
        <f t="shared" si="64"/>
        <v/>
      </c>
    </row>
    <row r="628" spans="1:7" ht="79.2" x14ac:dyDescent="0.25">
      <c r="A628" s="26"/>
      <c r="B628" s="13" t="s">
        <v>666</v>
      </c>
      <c r="C628" s="13" t="s">
        <v>486</v>
      </c>
      <c r="D628" s="17" t="s">
        <v>487</v>
      </c>
      <c r="E628" s="15">
        <v>0</v>
      </c>
      <c r="F628" s="15">
        <v>2078.0889999999999</v>
      </c>
      <c r="G628" s="16" t="str">
        <f t="shared" si="64"/>
        <v/>
      </c>
    </row>
    <row r="629" spans="1:7" ht="26.4" x14ac:dyDescent="0.25">
      <c r="A629" s="26"/>
      <c r="B629" s="13" t="s">
        <v>666</v>
      </c>
      <c r="C629" s="13" t="s">
        <v>458</v>
      </c>
      <c r="D629" s="14" t="s">
        <v>459</v>
      </c>
      <c r="E629" s="15">
        <v>0</v>
      </c>
      <c r="F629" s="15">
        <v>8.8640000000000008</v>
      </c>
      <c r="G629" s="16" t="str">
        <f t="shared" si="64"/>
        <v/>
      </c>
    </row>
    <row r="630" spans="1:7" ht="26.4" x14ac:dyDescent="0.25">
      <c r="A630" s="26"/>
      <c r="B630" s="13" t="s">
        <v>666</v>
      </c>
      <c r="C630" s="13" t="s">
        <v>669</v>
      </c>
      <c r="D630" s="14" t="s">
        <v>670</v>
      </c>
      <c r="E630" s="15">
        <v>0</v>
      </c>
      <c r="F630" s="15">
        <v>19566.411</v>
      </c>
      <c r="G630" s="16" t="str">
        <f t="shared" si="64"/>
        <v/>
      </c>
    </row>
    <row r="631" spans="1:7" ht="26.4" x14ac:dyDescent="0.25">
      <c r="A631" s="26"/>
      <c r="B631" s="13" t="s">
        <v>666</v>
      </c>
      <c r="C631" s="13" t="s">
        <v>97</v>
      </c>
      <c r="D631" s="14" t="s">
        <v>98</v>
      </c>
      <c r="E631" s="15">
        <v>660695.4</v>
      </c>
      <c r="F631" s="15">
        <v>649854.43400000001</v>
      </c>
      <c r="G631" s="16">
        <f t="shared" si="64"/>
        <v>0.98359158244479983</v>
      </c>
    </row>
    <row r="632" spans="1:7" ht="92.4" x14ac:dyDescent="0.25">
      <c r="A632" s="26"/>
      <c r="B632" s="13" t="s">
        <v>666</v>
      </c>
      <c r="C632" s="13" t="s">
        <v>671</v>
      </c>
      <c r="D632" s="17" t="s">
        <v>672</v>
      </c>
      <c r="E632" s="15">
        <v>8.1</v>
      </c>
      <c r="F632" s="15">
        <v>8.1359999999999992</v>
      </c>
      <c r="G632" s="16">
        <f t="shared" si="64"/>
        <v>1.0044444444444445</v>
      </c>
    </row>
    <row r="633" spans="1:7" ht="92.4" x14ac:dyDescent="0.25">
      <c r="A633" s="26"/>
      <c r="B633" s="13" t="s">
        <v>666</v>
      </c>
      <c r="C633" s="13" t="s">
        <v>673</v>
      </c>
      <c r="D633" s="17" t="s">
        <v>674</v>
      </c>
      <c r="E633" s="15">
        <v>35.9</v>
      </c>
      <c r="F633" s="15">
        <v>3819.75</v>
      </c>
      <c r="G633" s="16">
        <f t="shared" si="64"/>
        <v>106.39972144846797</v>
      </c>
    </row>
    <row r="634" spans="1:7" ht="105.6" x14ac:dyDescent="0.25">
      <c r="A634" s="26"/>
      <c r="B634" s="13" t="s">
        <v>666</v>
      </c>
      <c r="C634" s="13" t="s">
        <v>675</v>
      </c>
      <c r="D634" s="17" t="s">
        <v>676</v>
      </c>
      <c r="E634" s="15">
        <v>2466.9</v>
      </c>
      <c r="F634" s="15">
        <v>2491.8000000000002</v>
      </c>
      <c r="G634" s="16">
        <f t="shared" si="64"/>
        <v>1.0100936397908307</v>
      </c>
    </row>
    <row r="635" spans="1:7" ht="66" x14ac:dyDescent="0.25">
      <c r="A635" s="26"/>
      <c r="B635" s="13" t="s">
        <v>666</v>
      </c>
      <c r="C635" s="13" t="s">
        <v>677</v>
      </c>
      <c r="D635" s="14" t="s">
        <v>678</v>
      </c>
      <c r="E635" s="15">
        <v>264752.7</v>
      </c>
      <c r="F635" s="15">
        <v>125953.59600000001</v>
      </c>
      <c r="G635" s="16">
        <f t="shared" si="64"/>
        <v>0.47574055335413012</v>
      </c>
    </row>
    <row r="636" spans="1:7" ht="105.6" x14ac:dyDescent="0.25">
      <c r="A636" s="26"/>
      <c r="B636" s="13" t="s">
        <v>666</v>
      </c>
      <c r="C636" s="13" t="s">
        <v>679</v>
      </c>
      <c r="D636" s="17" t="s">
        <v>680</v>
      </c>
      <c r="E636" s="15">
        <v>0</v>
      </c>
      <c r="F636" s="15">
        <v>6603.0119999999997</v>
      </c>
      <c r="G636" s="16" t="str">
        <f t="shared" si="64"/>
        <v/>
      </c>
    </row>
    <row r="637" spans="1:7" ht="66" x14ac:dyDescent="0.25">
      <c r="A637" s="26"/>
      <c r="B637" s="13" t="s">
        <v>666</v>
      </c>
      <c r="C637" s="13" t="s">
        <v>681</v>
      </c>
      <c r="D637" s="14" t="s">
        <v>682</v>
      </c>
      <c r="E637" s="15">
        <v>53900.3</v>
      </c>
      <c r="F637" s="15">
        <v>3223.4940000000001</v>
      </c>
      <c r="G637" s="16">
        <f t="shared" si="64"/>
        <v>5.9804750622909332E-2</v>
      </c>
    </row>
    <row r="638" spans="1:7" ht="79.2" x14ac:dyDescent="0.25">
      <c r="A638" s="26"/>
      <c r="B638" s="13" t="s">
        <v>666</v>
      </c>
      <c r="C638" s="13" t="s">
        <v>683</v>
      </c>
      <c r="D638" s="14" t="s">
        <v>684</v>
      </c>
      <c r="E638" s="15">
        <v>61712</v>
      </c>
      <c r="F638" s="15">
        <v>7241.6880000000001</v>
      </c>
      <c r="G638" s="16">
        <f t="shared" si="64"/>
        <v>0.11734651283380866</v>
      </c>
    </row>
    <row r="639" spans="1:7" ht="26.4" x14ac:dyDescent="0.25">
      <c r="A639" s="26"/>
      <c r="B639" s="13" t="s">
        <v>666</v>
      </c>
      <c r="C639" s="13" t="s">
        <v>685</v>
      </c>
      <c r="D639" s="14" t="s">
        <v>686</v>
      </c>
      <c r="E639" s="15">
        <v>8150</v>
      </c>
      <c r="F639" s="15">
        <v>4594.4290000000001</v>
      </c>
      <c r="G639" s="16">
        <f t="shared" si="64"/>
        <v>0.56373361963190183</v>
      </c>
    </row>
    <row r="640" spans="1:7" ht="26.4" x14ac:dyDescent="0.25">
      <c r="A640" s="26"/>
      <c r="B640" s="13" t="s">
        <v>666</v>
      </c>
      <c r="C640" s="13" t="s">
        <v>506</v>
      </c>
      <c r="D640" s="14" t="s">
        <v>507</v>
      </c>
      <c r="E640" s="15">
        <v>1651924.6939999999</v>
      </c>
      <c r="F640" s="15">
        <v>1710253.6569999999</v>
      </c>
      <c r="G640" s="16">
        <f t="shared" si="64"/>
        <v>1.035309698566683</v>
      </c>
    </row>
    <row r="641" spans="1:7" ht="39.6" x14ac:dyDescent="0.25">
      <c r="A641" s="26"/>
      <c r="B641" s="13" t="s">
        <v>666</v>
      </c>
      <c r="C641" s="13" t="s">
        <v>687</v>
      </c>
      <c r="D641" s="14" t="s">
        <v>688</v>
      </c>
      <c r="E641" s="15">
        <v>0</v>
      </c>
      <c r="F641" s="15">
        <v>-2640.1439999999998</v>
      </c>
      <c r="G641" s="16" t="str">
        <f t="shared" si="64"/>
        <v/>
      </c>
    </row>
    <row r="642" spans="1:7" ht="66" x14ac:dyDescent="0.25">
      <c r="A642" s="26"/>
      <c r="B642" s="13" t="s">
        <v>666</v>
      </c>
      <c r="C642" s="13" t="s">
        <v>689</v>
      </c>
      <c r="D642" s="14" t="s">
        <v>690</v>
      </c>
      <c r="E642" s="15">
        <v>0</v>
      </c>
      <c r="F642" s="15">
        <v>-2337.5880000000002</v>
      </c>
      <c r="G642" s="16" t="str">
        <f t="shared" si="64"/>
        <v/>
      </c>
    </row>
    <row r="643" spans="1:7" ht="79.2" x14ac:dyDescent="0.25">
      <c r="A643" s="26"/>
      <c r="B643" s="13" t="s">
        <v>666</v>
      </c>
      <c r="C643" s="13" t="s">
        <v>691</v>
      </c>
      <c r="D643" s="17" t="s">
        <v>692</v>
      </c>
      <c r="E643" s="15">
        <v>0</v>
      </c>
      <c r="F643" s="15">
        <v>-2343.4920000000002</v>
      </c>
      <c r="G643" s="16" t="str">
        <f t="shared" si="64"/>
        <v/>
      </c>
    </row>
    <row r="644" spans="1:7" ht="52.8" x14ac:dyDescent="0.25">
      <c r="A644" s="26"/>
      <c r="B644" s="13" t="s">
        <v>666</v>
      </c>
      <c r="C644" s="13" t="s">
        <v>99</v>
      </c>
      <c r="D644" s="14" t="s">
        <v>100</v>
      </c>
      <c r="E644" s="15">
        <v>0</v>
      </c>
      <c r="F644" s="15">
        <v>-3733.364</v>
      </c>
      <c r="G644" s="16" t="str">
        <f t="shared" si="64"/>
        <v/>
      </c>
    </row>
    <row r="645" spans="1:7" s="22" customFormat="1" x14ac:dyDescent="0.25">
      <c r="A645" s="18" t="s">
        <v>32</v>
      </c>
      <c r="B645" s="19"/>
      <c r="C645" s="19"/>
      <c r="D645" s="20"/>
      <c r="E645" s="21">
        <f>SUM(E622:E644)</f>
        <v>2765113.094</v>
      </c>
      <c r="F645" s="21">
        <f t="shared" ref="F645" si="70">SUM(F622:F644)</f>
        <v>2600491.5780000002</v>
      </c>
      <c r="G645" s="16">
        <f t="shared" si="64"/>
        <v>0.94046481630092782</v>
      </c>
    </row>
    <row r="646" spans="1:7" ht="132" x14ac:dyDescent="0.25">
      <c r="A646" s="26" t="s">
        <v>693</v>
      </c>
      <c r="B646" s="13" t="s">
        <v>694</v>
      </c>
      <c r="C646" s="13" t="s">
        <v>695</v>
      </c>
      <c r="D646" s="17" t="s">
        <v>740</v>
      </c>
      <c r="E646" s="15">
        <v>351038.8</v>
      </c>
      <c r="F646" s="15">
        <v>291336.17200000002</v>
      </c>
      <c r="G646" s="16">
        <f t="shared" si="64"/>
        <v>0.82992584295525174</v>
      </c>
    </row>
    <row r="647" spans="1:7" ht="105.6" x14ac:dyDescent="0.25">
      <c r="A647" s="26"/>
      <c r="B647" s="13" t="s">
        <v>694</v>
      </c>
      <c r="C647" s="13" t="s">
        <v>696</v>
      </c>
      <c r="D647" s="17" t="s">
        <v>697</v>
      </c>
      <c r="E647" s="15">
        <v>193713.7</v>
      </c>
      <c r="F647" s="15">
        <v>246479.42600000001</v>
      </c>
      <c r="G647" s="16">
        <f t="shared" si="64"/>
        <v>1.2723902646018324</v>
      </c>
    </row>
    <row r="648" spans="1:7" ht="132" x14ac:dyDescent="0.25">
      <c r="A648" s="26"/>
      <c r="B648" s="13" t="s">
        <v>694</v>
      </c>
      <c r="C648" s="13" t="s">
        <v>698</v>
      </c>
      <c r="D648" s="17" t="s">
        <v>699</v>
      </c>
      <c r="E648" s="15">
        <v>68453.899999999994</v>
      </c>
      <c r="F648" s="15">
        <v>32170.149000000001</v>
      </c>
      <c r="G648" s="16">
        <f t="shared" si="64"/>
        <v>0.46995348694522887</v>
      </c>
    </row>
    <row r="649" spans="1:7" ht="105.6" x14ac:dyDescent="0.25">
      <c r="A649" s="26"/>
      <c r="B649" s="13" t="s">
        <v>694</v>
      </c>
      <c r="C649" s="13" t="s">
        <v>700</v>
      </c>
      <c r="D649" s="17" t="s">
        <v>701</v>
      </c>
      <c r="E649" s="15">
        <v>0</v>
      </c>
      <c r="F649" s="15">
        <v>-2791.75</v>
      </c>
      <c r="G649" s="16" t="str">
        <f t="shared" si="64"/>
        <v/>
      </c>
    </row>
    <row r="650" spans="1:7" ht="132" x14ac:dyDescent="0.25">
      <c r="A650" s="26"/>
      <c r="B650" s="13" t="s">
        <v>694</v>
      </c>
      <c r="C650" s="13" t="s">
        <v>702</v>
      </c>
      <c r="D650" s="17" t="s">
        <v>703</v>
      </c>
      <c r="E650" s="15">
        <v>1613.9</v>
      </c>
      <c r="F650" s="15">
        <v>888.11800000000005</v>
      </c>
      <c r="G650" s="16">
        <f t="shared" si="64"/>
        <v>0.55029307887725387</v>
      </c>
    </row>
    <row r="651" spans="1:7" ht="118.8" x14ac:dyDescent="0.25">
      <c r="A651" s="26"/>
      <c r="B651" s="13" t="s">
        <v>694</v>
      </c>
      <c r="C651" s="13" t="s">
        <v>518</v>
      </c>
      <c r="D651" s="17" t="s">
        <v>519</v>
      </c>
      <c r="E651" s="15">
        <v>78.599999999999994</v>
      </c>
      <c r="F651" s="15">
        <v>2679.1889999999999</v>
      </c>
      <c r="G651" s="16">
        <f t="shared" si="64"/>
        <v>34.086374045801527</v>
      </c>
    </row>
    <row r="652" spans="1:7" ht="171.6" x14ac:dyDescent="0.25">
      <c r="A652" s="26"/>
      <c r="B652" s="13" t="s">
        <v>694</v>
      </c>
      <c r="C652" s="13" t="s">
        <v>704</v>
      </c>
      <c r="D652" s="17" t="s">
        <v>705</v>
      </c>
      <c r="E652" s="15">
        <v>0</v>
      </c>
      <c r="F652" s="15">
        <v>19.059000000000001</v>
      </c>
      <c r="G652" s="16" t="str">
        <f t="shared" si="64"/>
        <v/>
      </c>
    </row>
    <row r="653" spans="1:7" ht="158.4" x14ac:dyDescent="0.25">
      <c r="A653" s="26"/>
      <c r="B653" s="13" t="s">
        <v>694</v>
      </c>
      <c r="C653" s="13" t="s">
        <v>706</v>
      </c>
      <c r="D653" s="17" t="s">
        <v>707</v>
      </c>
      <c r="E653" s="15">
        <v>0</v>
      </c>
      <c r="F653" s="15">
        <v>7.2519999999999998</v>
      </c>
      <c r="G653" s="16" t="str">
        <f t="shared" ref="G653:G678" si="71">IFERROR(F653/E653,"")</f>
        <v/>
      </c>
    </row>
    <row r="654" spans="1:7" ht="26.4" x14ac:dyDescent="0.25">
      <c r="A654" s="26"/>
      <c r="B654" s="13" t="s">
        <v>694</v>
      </c>
      <c r="C654" s="13" t="s">
        <v>69</v>
      </c>
      <c r="D654" s="14" t="s">
        <v>70</v>
      </c>
      <c r="E654" s="15">
        <v>0</v>
      </c>
      <c r="F654" s="15">
        <v>24.93</v>
      </c>
      <c r="G654" s="16" t="str">
        <f t="shared" si="71"/>
        <v/>
      </c>
    </row>
    <row r="655" spans="1:7" ht="52.8" x14ac:dyDescent="0.25">
      <c r="A655" s="26"/>
      <c r="B655" s="13" t="s">
        <v>694</v>
      </c>
      <c r="C655" s="13" t="s">
        <v>708</v>
      </c>
      <c r="D655" s="14" t="s">
        <v>709</v>
      </c>
      <c r="E655" s="15">
        <v>107720.6</v>
      </c>
      <c r="F655" s="15">
        <v>65039.656000000003</v>
      </c>
      <c r="G655" s="16">
        <f t="shared" si="71"/>
        <v>0.60378104095224128</v>
      </c>
    </row>
    <row r="656" spans="1:7" ht="52.8" x14ac:dyDescent="0.25">
      <c r="A656" s="26"/>
      <c r="B656" s="13" t="s">
        <v>694</v>
      </c>
      <c r="C656" s="13" t="s">
        <v>710</v>
      </c>
      <c r="D656" s="14" t="s">
        <v>711</v>
      </c>
      <c r="E656" s="15">
        <v>0</v>
      </c>
      <c r="F656" s="15">
        <v>842.59299999999996</v>
      </c>
      <c r="G656" s="16" t="str">
        <f t="shared" si="71"/>
        <v/>
      </c>
    </row>
    <row r="657" spans="1:7" ht="79.2" x14ac:dyDescent="0.25">
      <c r="A657" s="26"/>
      <c r="B657" s="13" t="s">
        <v>694</v>
      </c>
      <c r="C657" s="13" t="s">
        <v>712</v>
      </c>
      <c r="D657" s="17" t="s">
        <v>713</v>
      </c>
      <c r="E657" s="15">
        <v>35893.599999999999</v>
      </c>
      <c r="F657" s="15">
        <v>44769.786999999997</v>
      </c>
      <c r="G657" s="16">
        <f t="shared" si="71"/>
        <v>1.2472916341631934</v>
      </c>
    </row>
    <row r="658" spans="1:7" ht="79.2" x14ac:dyDescent="0.25">
      <c r="A658" s="26"/>
      <c r="B658" s="13" t="s">
        <v>694</v>
      </c>
      <c r="C658" s="13" t="s">
        <v>79</v>
      </c>
      <c r="D658" s="14" t="s">
        <v>80</v>
      </c>
      <c r="E658" s="15">
        <v>0</v>
      </c>
      <c r="F658" s="15">
        <v>-99.697000000000003</v>
      </c>
      <c r="G658" s="16" t="str">
        <f t="shared" si="71"/>
        <v/>
      </c>
    </row>
    <row r="659" spans="1:7" ht="171.6" x14ac:dyDescent="0.25">
      <c r="A659" s="26"/>
      <c r="B659" s="13" t="s">
        <v>694</v>
      </c>
      <c r="C659" s="13" t="s">
        <v>714</v>
      </c>
      <c r="D659" s="17" t="s">
        <v>715</v>
      </c>
      <c r="E659" s="15">
        <v>1816.7</v>
      </c>
      <c r="F659" s="15">
        <v>5963.0640000000003</v>
      </c>
      <c r="G659" s="16">
        <f t="shared" si="71"/>
        <v>3.2823603236637862</v>
      </c>
    </row>
    <row r="660" spans="1:7" ht="158.4" x14ac:dyDescent="0.25">
      <c r="A660" s="26"/>
      <c r="B660" s="13" t="s">
        <v>694</v>
      </c>
      <c r="C660" s="13" t="s">
        <v>716</v>
      </c>
      <c r="D660" s="17" t="s">
        <v>717</v>
      </c>
      <c r="E660" s="15">
        <v>0</v>
      </c>
      <c r="F660" s="15">
        <v>24.713000000000001</v>
      </c>
      <c r="G660" s="16" t="str">
        <f t="shared" si="71"/>
        <v/>
      </c>
    </row>
    <row r="661" spans="1:7" ht="132" x14ac:dyDescent="0.25">
      <c r="A661" s="26"/>
      <c r="B661" s="13" t="s">
        <v>694</v>
      </c>
      <c r="C661" s="13" t="s">
        <v>718</v>
      </c>
      <c r="D661" s="17" t="s">
        <v>719</v>
      </c>
      <c r="E661" s="15">
        <v>0</v>
      </c>
      <c r="F661" s="15">
        <v>0.06</v>
      </c>
      <c r="G661" s="16" t="str">
        <f t="shared" si="71"/>
        <v/>
      </c>
    </row>
    <row r="662" spans="1:7" ht="171.6" x14ac:dyDescent="0.25">
      <c r="A662" s="26"/>
      <c r="B662" s="13" t="s">
        <v>694</v>
      </c>
      <c r="C662" s="13" t="s">
        <v>720</v>
      </c>
      <c r="D662" s="17" t="s">
        <v>721</v>
      </c>
      <c r="E662" s="15">
        <v>41.9</v>
      </c>
      <c r="F662" s="15">
        <v>241.173</v>
      </c>
      <c r="G662" s="16">
        <f t="shared" si="71"/>
        <v>5.7559188544152748</v>
      </c>
    </row>
    <row r="663" spans="1:7" ht="184.8" x14ac:dyDescent="0.25">
      <c r="A663" s="26"/>
      <c r="B663" s="13" t="s">
        <v>694</v>
      </c>
      <c r="C663" s="13" t="s">
        <v>722</v>
      </c>
      <c r="D663" s="17" t="s">
        <v>723</v>
      </c>
      <c r="E663" s="15">
        <v>0</v>
      </c>
      <c r="F663" s="15">
        <v>-30.36</v>
      </c>
      <c r="G663" s="16" t="str">
        <f t="shared" si="71"/>
        <v/>
      </c>
    </row>
    <row r="664" spans="1:7" ht="158.4" x14ac:dyDescent="0.25">
      <c r="A664" s="26"/>
      <c r="B664" s="13" t="s">
        <v>694</v>
      </c>
      <c r="C664" s="13" t="s">
        <v>724</v>
      </c>
      <c r="D664" s="17" t="s">
        <v>725</v>
      </c>
      <c r="E664" s="15">
        <v>0</v>
      </c>
      <c r="F664" s="15">
        <v>15.308</v>
      </c>
      <c r="G664" s="16" t="str">
        <f t="shared" si="71"/>
        <v/>
      </c>
    </row>
    <row r="665" spans="1:7" ht="158.4" x14ac:dyDescent="0.25">
      <c r="A665" s="26"/>
      <c r="B665" s="13" t="s">
        <v>694</v>
      </c>
      <c r="C665" s="13" t="s">
        <v>560</v>
      </c>
      <c r="D665" s="17" t="s">
        <v>561</v>
      </c>
      <c r="E665" s="15">
        <v>0</v>
      </c>
      <c r="F665" s="15">
        <v>2.5670000000000002</v>
      </c>
      <c r="G665" s="16" t="str">
        <f t="shared" si="71"/>
        <v/>
      </c>
    </row>
    <row r="666" spans="1:7" ht="171.6" x14ac:dyDescent="0.25">
      <c r="A666" s="26"/>
      <c r="B666" s="13" t="s">
        <v>694</v>
      </c>
      <c r="C666" s="13" t="s">
        <v>726</v>
      </c>
      <c r="D666" s="17" t="s">
        <v>727</v>
      </c>
      <c r="E666" s="15">
        <v>5450.1</v>
      </c>
      <c r="F666" s="15">
        <v>9334.2029999999995</v>
      </c>
      <c r="G666" s="16">
        <f t="shared" si="71"/>
        <v>1.7126663730940714</v>
      </c>
    </row>
    <row r="667" spans="1:7" ht="158.4" x14ac:dyDescent="0.25">
      <c r="A667" s="26"/>
      <c r="B667" s="13" t="s">
        <v>694</v>
      </c>
      <c r="C667" s="13" t="s">
        <v>728</v>
      </c>
      <c r="D667" s="17" t="s">
        <v>729</v>
      </c>
      <c r="E667" s="15">
        <v>0</v>
      </c>
      <c r="F667" s="15">
        <v>0.98699999999999999</v>
      </c>
      <c r="G667" s="16" t="str">
        <f t="shared" si="71"/>
        <v/>
      </c>
    </row>
    <row r="668" spans="1:7" ht="171.6" x14ac:dyDescent="0.25">
      <c r="A668" s="26"/>
      <c r="B668" s="13" t="s">
        <v>694</v>
      </c>
      <c r="C668" s="13" t="s">
        <v>730</v>
      </c>
      <c r="D668" s="17" t="s">
        <v>731</v>
      </c>
      <c r="E668" s="15">
        <v>125.5</v>
      </c>
      <c r="F668" s="15">
        <v>33.021999999999998</v>
      </c>
      <c r="G668" s="16">
        <f t="shared" si="71"/>
        <v>0.26312350597609563</v>
      </c>
    </row>
    <row r="669" spans="1:7" ht="184.8" x14ac:dyDescent="0.25">
      <c r="A669" s="26"/>
      <c r="B669" s="13" t="s">
        <v>694</v>
      </c>
      <c r="C669" s="13" t="s">
        <v>732</v>
      </c>
      <c r="D669" s="17" t="s">
        <v>733</v>
      </c>
      <c r="E669" s="15">
        <v>0</v>
      </c>
      <c r="F669" s="15">
        <v>190.15100000000001</v>
      </c>
      <c r="G669" s="16" t="str">
        <f t="shared" si="71"/>
        <v/>
      </c>
    </row>
    <row r="670" spans="1:7" ht="158.4" x14ac:dyDescent="0.25">
      <c r="A670" s="26"/>
      <c r="B670" s="13" t="s">
        <v>694</v>
      </c>
      <c r="C670" s="13" t="s">
        <v>734</v>
      </c>
      <c r="D670" s="17" t="s">
        <v>735</v>
      </c>
      <c r="E670" s="15">
        <v>0</v>
      </c>
      <c r="F670" s="15">
        <v>-0.14299999999999999</v>
      </c>
      <c r="G670" s="16" t="str">
        <f t="shared" si="71"/>
        <v/>
      </c>
    </row>
    <row r="671" spans="1:7" ht="79.2" x14ac:dyDescent="0.25">
      <c r="A671" s="26"/>
      <c r="B671" s="13" t="s">
        <v>694</v>
      </c>
      <c r="C671" s="13" t="s">
        <v>486</v>
      </c>
      <c r="D671" s="17" t="s">
        <v>487</v>
      </c>
      <c r="E671" s="15">
        <v>0</v>
      </c>
      <c r="F671" s="15">
        <v>99.697000000000003</v>
      </c>
      <c r="G671" s="16" t="str">
        <f t="shared" si="71"/>
        <v/>
      </c>
    </row>
    <row r="672" spans="1:7" ht="26.4" x14ac:dyDescent="0.25">
      <c r="A672" s="26"/>
      <c r="B672" s="13" t="s">
        <v>694</v>
      </c>
      <c r="C672" s="13" t="s">
        <v>458</v>
      </c>
      <c r="D672" s="14" t="s">
        <v>459</v>
      </c>
      <c r="E672" s="15">
        <v>0</v>
      </c>
      <c r="F672" s="15">
        <v>-406.17500000000001</v>
      </c>
      <c r="G672" s="16" t="str">
        <f t="shared" si="71"/>
        <v/>
      </c>
    </row>
    <row r="673" spans="1:7" ht="26.4" x14ac:dyDescent="0.25">
      <c r="A673" s="26"/>
      <c r="B673" s="13" t="s">
        <v>694</v>
      </c>
      <c r="C673" s="13" t="s">
        <v>95</v>
      </c>
      <c r="D673" s="14" t="s">
        <v>96</v>
      </c>
      <c r="E673" s="15">
        <v>0</v>
      </c>
      <c r="F673" s="15">
        <v>-12.009</v>
      </c>
      <c r="G673" s="16" t="str">
        <f t="shared" si="71"/>
        <v/>
      </c>
    </row>
    <row r="674" spans="1:7" ht="39.6" x14ac:dyDescent="0.25">
      <c r="A674" s="26"/>
      <c r="B674" s="13" t="s">
        <v>694</v>
      </c>
      <c r="C674" s="13" t="s">
        <v>520</v>
      </c>
      <c r="D674" s="14" t="s">
        <v>521</v>
      </c>
      <c r="E674" s="15">
        <v>285000</v>
      </c>
      <c r="F674" s="15">
        <v>71966.774999999994</v>
      </c>
      <c r="G674" s="16">
        <f t="shared" si="71"/>
        <v>0.25251499999999999</v>
      </c>
    </row>
    <row r="675" spans="1:7" s="22" customFormat="1" x14ac:dyDescent="0.25">
      <c r="A675" s="18" t="s">
        <v>32</v>
      </c>
      <c r="B675" s="19"/>
      <c r="C675" s="19"/>
      <c r="D675" s="20"/>
      <c r="E675" s="21">
        <f>SUM(E646:E674)</f>
        <v>1050947.2999999998</v>
      </c>
      <c r="F675" s="21">
        <f t="shared" ref="F675" si="72">SUM(F646:F674)</f>
        <v>768787.9169999999</v>
      </c>
      <c r="G675" s="16">
        <f t="shared" si="71"/>
        <v>0.73151899909729068</v>
      </c>
    </row>
    <row r="676" spans="1:7" ht="145.19999999999999" x14ac:dyDescent="0.25">
      <c r="A676" s="14" t="s">
        <v>736</v>
      </c>
      <c r="B676" s="13" t="s">
        <v>737</v>
      </c>
      <c r="C676" s="13" t="s">
        <v>28</v>
      </c>
      <c r="D676" s="17" t="s">
        <v>29</v>
      </c>
      <c r="E676" s="15">
        <v>113</v>
      </c>
      <c r="F676" s="15">
        <v>40</v>
      </c>
      <c r="G676" s="16">
        <f t="shared" si="71"/>
        <v>0.35398230088495575</v>
      </c>
    </row>
    <row r="677" spans="1:7" s="22" customFormat="1" x14ac:dyDescent="0.25">
      <c r="A677" s="18" t="s">
        <v>32</v>
      </c>
      <c r="B677" s="19"/>
      <c r="C677" s="19"/>
      <c r="D677" s="20"/>
      <c r="E677" s="21">
        <f>SUM(E676)</f>
        <v>113</v>
      </c>
      <c r="F677" s="21">
        <f t="shared" ref="F677" si="73">SUM(F676)</f>
        <v>40</v>
      </c>
      <c r="G677" s="16">
        <f t="shared" si="71"/>
        <v>0.35398230088495575</v>
      </c>
    </row>
    <row r="678" spans="1:7" s="22" customFormat="1" x14ac:dyDescent="0.25">
      <c r="A678" s="23" t="s">
        <v>738</v>
      </c>
      <c r="B678" s="19"/>
      <c r="C678" s="19"/>
      <c r="D678" s="20"/>
      <c r="E678" s="21">
        <f>E21+E23+E26+E32+E34+E36+E38+E40+E42+E44+E46+E65+E67+E140+E142+E147+E149+E151+E153+E170+E175+E181+E185+E188+E195+E199+E201+E210+E212+E217+E220+E222+E238+E240+E242+E244+E317+E325+E331+E336+E351+E365+E391+E406+E422+E437+E450+E462+E476+E493+E501+E515+E525+E546+E560+E568+E577+E586+E594+E604+E613+E617+E621+E645+E675+E677</f>
        <v>44913526.533999987</v>
      </c>
      <c r="F678" s="21">
        <f t="shared" ref="F678" si="74">F21+F23+F26+F32+F34+F36+F38+F40+F42+F44+F46+F65+F67+F140+F142+F147+F149+F151+F153+F170+F175+F181+F185+F188+F195+F199+F201+F210+F212+F217+F220+F222+F238+F240+F242+F244+F317+F325+F331+F336+F351+F365+F391+F406+F422+F437+F450+F462+F476+F493+F501+F515+F525+F546+F560+F568+F577+F586+F594+F604+F613+F617+F621+F645+F675+F677</f>
        <v>42114153.306000002</v>
      </c>
      <c r="G678" s="16">
        <f t="shared" si="71"/>
        <v>0.93767193440308383</v>
      </c>
    </row>
  </sheetData>
  <sheetProtection password="CF5C" sheet="1" objects="1" scenarios="1"/>
  <autoFilter ref="A11:I678"/>
  <mergeCells count="51">
    <mergeCell ref="A622:A644"/>
    <mergeCell ref="A646:A674"/>
    <mergeCell ref="A578:A585"/>
    <mergeCell ref="A587:A593"/>
    <mergeCell ref="A595:A603"/>
    <mergeCell ref="A605:A612"/>
    <mergeCell ref="A614:A616"/>
    <mergeCell ref="A618:A620"/>
    <mergeCell ref="A569:A576"/>
    <mergeCell ref="A423:A436"/>
    <mergeCell ref="A438:A449"/>
    <mergeCell ref="A451:A461"/>
    <mergeCell ref="A463:A475"/>
    <mergeCell ref="A477:A492"/>
    <mergeCell ref="A494:A500"/>
    <mergeCell ref="A502:A514"/>
    <mergeCell ref="A516:A524"/>
    <mergeCell ref="A526:A545"/>
    <mergeCell ref="A547:A559"/>
    <mergeCell ref="A561:A567"/>
    <mergeCell ref="A407:A421"/>
    <mergeCell ref="A213:A216"/>
    <mergeCell ref="A218:A219"/>
    <mergeCell ref="A223:A237"/>
    <mergeCell ref="A245:A316"/>
    <mergeCell ref="A318:A324"/>
    <mergeCell ref="A326:A330"/>
    <mergeCell ref="A332:A335"/>
    <mergeCell ref="A337:A350"/>
    <mergeCell ref="A352:A364"/>
    <mergeCell ref="A366:A390"/>
    <mergeCell ref="A392:A405"/>
    <mergeCell ref="A202:A209"/>
    <mergeCell ref="A27:A31"/>
    <mergeCell ref="A47:A64"/>
    <mergeCell ref="A68:A139"/>
    <mergeCell ref="A143:A146"/>
    <mergeCell ref="A154:A169"/>
    <mergeCell ref="A171:A174"/>
    <mergeCell ref="A176:A180"/>
    <mergeCell ref="A182:A184"/>
    <mergeCell ref="A186:A187"/>
    <mergeCell ref="A189:A194"/>
    <mergeCell ref="A196:A198"/>
    <mergeCell ref="A24:A25"/>
    <mergeCell ref="F1:G1"/>
    <mergeCell ref="A6:G6"/>
    <mergeCell ref="A7:G7"/>
    <mergeCell ref="A8:G8"/>
    <mergeCell ref="A12:A20"/>
    <mergeCell ref="F3:G3"/>
  </mergeCells>
  <pageMargins left="0.78740157480314965" right="0.41" top="0.47244094488188981" bottom="0.43307086614173229" header="0.47244094488188981" footer="0.23622047244094491"/>
  <pageSetup paperSize="9" scale="62"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Прил. №1 </vt:lpstr>
      <vt:lpstr>'Прил. №1 '!APPT</vt:lpstr>
      <vt:lpstr>'Прил. №1 '!SIGN</vt:lpstr>
      <vt:lpstr>'Прил. №1 '!Заголовки_для_печати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Колышкина Елена Владимировна</cp:lastModifiedBy>
  <cp:lastPrinted>2022-05-24T13:04:44Z</cp:lastPrinted>
  <dcterms:created xsi:type="dcterms:W3CDTF">2022-02-10T04:33:04Z</dcterms:created>
  <dcterms:modified xsi:type="dcterms:W3CDTF">2022-05-24T13:11:43Z</dcterms:modified>
</cp:coreProperties>
</file>