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ФГР\УОВ\Проекты 2023\Постановления Главы\49\"/>
    </mc:Choice>
  </mc:AlternateContent>
  <bookViews>
    <workbookView xWindow="0" yWindow="0" windowWidth="28800" windowHeight="11835"/>
  </bookViews>
  <sheets>
    <sheet name="Приложение №1" sheetId="3" r:id="rId1"/>
  </sheets>
  <definedNames>
    <definedName name="_xlnm._FilterDatabase" localSheetId="0" hidden="1">'Приложение №1'!$A$9:$J$666</definedName>
    <definedName name="_xlnm.Print_Titles" localSheetId="0">'Приложение №1'!$9:$9</definedName>
    <definedName name="_xlnm.Print_Area" localSheetId="0">'Приложение №1'!$A$1:$G$667</definedName>
  </definedNames>
  <calcPr calcId="152511"/>
</workbook>
</file>

<file path=xl/calcChain.xml><?xml version="1.0" encoding="utf-8"?>
<calcChain xmlns="http://schemas.openxmlformats.org/spreadsheetml/2006/main">
  <c r="G605" i="3" l="1"/>
  <c r="F666" i="3" l="1"/>
  <c r="E666" i="3"/>
  <c r="G665" i="3"/>
  <c r="F664" i="3"/>
  <c r="E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F636" i="3"/>
  <c r="E636" i="3"/>
  <c r="G635" i="3"/>
  <c r="G634" i="3"/>
  <c r="G633" i="3"/>
  <c r="G632" i="3"/>
  <c r="G631" i="3"/>
  <c r="G630" i="3"/>
  <c r="G629" i="3"/>
  <c r="G628" i="3"/>
  <c r="G627" i="3"/>
  <c r="G626" i="3"/>
  <c r="G625" i="3"/>
  <c r="G624" i="3"/>
  <c r="G623" i="3"/>
  <c r="G622" i="3"/>
  <c r="G621" i="3"/>
  <c r="G620" i="3"/>
  <c r="F619" i="3"/>
  <c r="E619" i="3"/>
  <c r="G618" i="3"/>
  <c r="G617" i="3"/>
  <c r="F616" i="3"/>
  <c r="E616" i="3"/>
  <c r="G615" i="3"/>
  <c r="F614" i="3"/>
  <c r="E614" i="3"/>
  <c r="G613" i="3"/>
  <c r="F612" i="3"/>
  <c r="E612" i="3"/>
  <c r="G611" i="3"/>
  <c r="G610" i="3"/>
  <c r="G609" i="3"/>
  <c r="G608" i="3"/>
  <c r="G607" i="3"/>
  <c r="G606" i="3"/>
  <c r="G604" i="3"/>
  <c r="G603" i="3"/>
  <c r="G602" i="3"/>
  <c r="F601" i="3"/>
  <c r="E601" i="3"/>
  <c r="G600" i="3"/>
  <c r="G599" i="3"/>
  <c r="G598" i="3"/>
  <c r="G597" i="3"/>
  <c r="G596" i="3"/>
  <c r="G595" i="3"/>
  <c r="G594" i="3"/>
  <c r="G593" i="3"/>
  <c r="G592" i="3"/>
  <c r="F591" i="3"/>
  <c r="E591" i="3"/>
  <c r="G590" i="3"/>
  <c r="G589" i="3"/>
  <c r="G588" i="3"/>
  <c r="G587" i="3"/>
  <c r="G586" i="3"/>
  <c r="G585" i="3"/>
  <c r="G584" i="3"/>
  <c r="G583" i="3"/>
  <c r="G582" i="3"/>
  <c r="F581" i="3"/>
  <c r="E581" i="3"/>
  <c r="G580" i="3"/>
  <c r="G579" i="3"/>
  <c r="G578" i="3"/>
  <c r="G577" i="3"/>
  <c r="G576" i="3"/>
  <c r="G575" i="3"/>
  <c r="G574" i="3"/>
  <c r="G573" i="3"/>
  <c r="G572" i="3"/>
  <c r="G571" i="3"/>
  <c r="G570" i="3"/>
  <c r="G569" i="3"/>
  <c r="G568" i="3"/>
  <c r="G567" i="3"/>
  <c r="F566" i="3"/>
  <c r="E566" i="3"/>
  <c r="G565" i="3"/>
  <c r="G564" i="3"/>
  <c r="G563" i="3"/>
  <c r="G562" i="3"/>
  <c r="G561" i="3"/>
  <c r="G560" i="3"/>
  <c r="G559" i="3"/>
  <c r="F558" i="3"/>
  <c r="E558" i="3"/>
  <c r="G557" i="3"/>
  <c r="G556" i="3"/>
  <c r="G555" i="3"/>
  <c r="G554" i="3"/>
  <c r="G553" i="3"/>
  <c r="G552" i="3"/>
  <c r="G551" i="3"/>
  <c r="G550" i="3"/>
  <c r="G549" i="3"/>
  <c r="F548" i="3"/>
  <c r="E548" i="3"/>
  <c r="G547" i="3"/>
  <c r="G546" i="3"/>
  <c r="G545" i="3"/>
  <c r="G544" i="3"/>
  <c r="G543" i="3"/>
  <c r="G542" i="3"/>
  <c r="G541" i="3"/>
  <c r="G540" i="3"/>
  <c r="G539" i="3"/>
  <c r="G538" i="3"/>
  <c r="G537" i="3"/>
  <c r="G536" i="3"/>
  <c r="G535" i="3"/>
  <c r="F534" i="3"/>
  <c r="E534" i="3"/>
  <c r="G533" i="3"/>
  <c r="G532" i="3"/>
  <c r="G531" i="3"/>
  <c r="G530" i="3"/>
  <c r="G529" i="3"/>
  <c r="G528" i="3"/>
  <c r="G527" i="3"/>
  <c r="G526" i="3"/>
  <c r="G525" i="3"/>
  <c r="G524" i="3"/>
  <c r="G523" i="3"/>
  <c r="G522" i="3"/>
  <c r="G521" i="3"/>
  <c r="G520" i="3"/>
  <c r="G519" i="3"/>
  <c r="G518" i="3"/>
  <c r="G517" i="3"/>
  <c r="G516" i="3"/>
  <c r="G515" i="3"/>
  <c r="G514" i="3"/>
  <c r="G513" i="3"/>
  <c r="G512" i="3"/>
  <c r="G511" i="3"/>
  <c r="F510" i="3"/>
  <c r="E510" i="3"/>
  <c r="G509" i="3"/>
  <c r="G508" i="3"/>
  <c r="G507" i="3"/>
  <c r="G506" i="3"/>
  <c r="G505" i="3"/>
  <c r="G504" i="3"/>
  <c r="G503" i="3"/>
  <c r="G502" i="3"/>
  <c r="F501" i="3"/>
  <c r="E501" i="3"/>
  <c r="G500" i="3"/>
  <c r="G499" i="3"/>
  <c r="G498" i="3"/>
  <c r="G497" i="3"/>
  <c r="G496" i="3"/>
  <c r="G495" i="3"/>
  <c r="G494" i="3"/>
  <c r="G493" i="3"/>
  <c r="G492" i="3"/>
  <c r="G491" i="3"/>
  <c r="G490" i="3"/>
  <c r="G489" i="3"/>
  <c r="G488" i="3"/>
  <c r="G487" i="3"/>
  <c r="F486" i="3"/>
  <c r="E486" i="3"/>
  <c r="G485" i="3"/>
  <c r="G484" i="3"/>
  <c r="G483" i="3"/>
  <c r="G482" i="3"/>
  <c r="G481" i="3"/>
  <c r="G480" i="3"/>
  <c r="G479" i="3"/>
  <c r="F478" i="3"/>
  <c r="E478" i="3"/>
  <c r="G477" i="3"/>
  <c r="G476" i="3"/>
  <c r="G475" i="3"/>
  <c r="G474" i="3"/>
  <c r="G473" i="3"/>
  <c r="G472" i="3"/>
  <c r="G471" i="3"/>
  <c r="G470" i="3"/>
  <c r="G469" i="3"/>
  <c r="G468" i="3"/>
  <c r="G467" i="3"/>
  <c r="G466" i="3"/>
  <c r="G465" i="3"/>
  <c r="G464" i="3"/>
  <c r="F463" i="3"/>
  <c r="E463" i="3"/>
  <c r="G462" i="3"/>
  <c r="G461" i="3"/>
  <c r="G460" i="3"/>
  <c r="G459" i="3"/>
  <c r="G458" i="3"/>
  <c r="G457" i="3"/>
  <c r="G456" i="3"/>
  <c r="G455" i="3"/>
  <c r="G454" i="3"/>
  <c r="G453" i="3"/>
  <c r="G452" i="3"/>
  <c r="G451" i="3"/>
  <c r="G450" i="3"/>
  <c r="G449" i="3"/>
  <c r="G448" i="3"/>
  <c r="F447" i="3"/>
  <c r="E447" i="3"/>
  <c r="G446" i="3"/>
  <c r="G445" i="3"/>
  <c r="G444" i="3"/>
  <c r="G443" i="3"/>
  <c r="G442" i="3"/>
  <c r="G441" i="3"/>
  <c r="G440" i="3"/>
  <c r="G439" i="3"/>
  <c r="G438" i="3"/>
  <c r="G437" i="3"/>
  <c r="G436" i="3"/>
  <c r="G435" i="3"/>
  <c r="G434" i="3"/>
  <c r="G433" i="3"/>
  <c r="F432" i="3"/>
  <c r="E432" i="3"/>
  <c r="G431" i="3"/>
  <c r="G430" i="3"/>
  <c r="G429" i="3"/>
  <c r="G428" i="3"/>
  <c r="G427" i="3"/>
  <c r="G426" i="3"/>
  <c r="G425" i="3"/>
  <c r="G424" i="3"/>
  <c r="G423" i="3"/>
  <c r="G422" i="3"/>
  <c r="G421" i="3"/>
  <c r="G420" i="3"/>
  <c r="G419" i="3"/>
  <c r="G418" i="3"/>
  <c r="F417" i="3"/>
  <c r="E417" i="3"/>
  <c r="G416" i="3"/>
  <c r="G415" i="3"/>
  <c r="G414" i="3"/>
  <c r="G413" i="3"/>
  <c r="G412" i="3"/>
  <c r="G411" i="3"/>
  <c r="G410" i="3"/>
  <c r="G409" i="3"/>
  <c r="G408" i="3"/>
  <c r="G407" i="3"/>
  <c r="G406" i="3"/>
  <c r="G405" i="3"/>
  <c r="G404" i="3"/>
  <c r="F403" i="3"/>
  <c r="E403" i="3"/>
  <c r="G402" i="3"/>
  <c r="G401" i="3"/>
  <c r="G400" i="3"/>
  <c r="G399" i="3"/>
  <c r="G398" i="3"/>
  <c r="G397" i="3"/>
  <c r="G396" i="3"/>
  <c r="G395" i="3"/>
  <c r="G394" i="3"/>
  <c r="G393" i="3"/>
  <c r="G392" i="3"/>
  <c r="G391" i="3"/>
  <c r="G390" i="3"/>
  <c r="G389" i="3"/>
  <c r="F388" i="3"/>
  <c r="E388" i="3"/>
  <c r="G387" i="3"/>
  <c r="G386" i="3"/>
  <c r="G385" i="3"/>
  <c r="G384" i="3"/>
  <c r="G383" i="3"/>
  <c r="G382" i="3"/>
  <c r="G381" i="3"/>
  <c r="G380" i="3"/>
  <c r="G379" i="3"/>
  <c r="G378" i="3"/>
  <c r="G377" i="3"/>
  <c r="G376" i="3"/>
  <c r="G375" i="3"/>
  <c r="G374" i="3"/>
  <c r="F373" i="3"/>
  <c r="E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F344" i="3"/>
  <c r="E344" i="3"/>
  <c r="G343" i="3"/>
  <c r="G342" i="3"/>
  <c r="G341" i="3"/>
  <c r="G340" i="3"/>
  <c r="G339" i="3"/>
  <c r="G338" i="3"/>
  <c r="G337" i="3"/>
  <c r="G336" i="3"/>
  <c r="G335" i="3"/>
  <c r="G334" i="3"/>
  <c r="G333" i="3"/>
  <c r="G332" i="3"/>
  <c r="G331" i="3"/>
  <c r="G330" i="3"/>
  <c r="G329" i="3"/>
  <c r="G328" i="3"/>
  <c r="F327" i="3"/>
  <c r="E327" i="3"/>
  <c r="G326" i="3"/>
  <c r="G325" i="3"/>
  <c r="G324" i="3"/>
  <c r="G323" i="3"/>
  <c r="G322" i="3"/>
  <c r="G321" i="3"/>
  <c r="G320" i="3"/>
  <c r="G319" i="3"/>
  <c r="G318" i="3"/>
  <c r="G317" i="3"/>
  <c r="G316" i="3"/>
  <c r="G315" i="3"/>
  <c r="G314" i="3"/>
  <c r="G313" i="3"/>
  <c r="G312" i="3"/>
  <c r="G311" i="3"/>
  <c r="F310" i="3"/>
  <c r="E310" i="3"/>
  <c r="G309" i="3"/>
  <c r="F308" i="3"/>
  <c r="E308" i="3"/>
  <c r="G307" i="3"/>
  <c r="G306" i="3"/>
  <c r="G305" i="3"/>
  <c r="G304" i="3"/>
  <c r="G303" i="3"/>
  <c r="G302" i="3"/>
  <c r="F301" i="3"/>
  <c r="E301" i="3"/>
  <c r="G300" i="3"/>
  <c r="G299" i="3"/>
  <c r="G298" i="3"/>
  <c r="G297" i="3"/>
  <c r="G296" i="3"/>
  <c r="G295" i="3"/>
  <c r="F294" i="3"/>
  <c r="E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F220" i="3"/>
  <c r="E220" i="3"/>
  <c r="G219" i="3"/>
  <c r="F218" i="3"/>
  <c r="E218" i="3"/>
  <c r="G217" i="3"/>
  <c r="F216" i="3"/>
  <c r="E216" i="3"/>
  <c r="G215" i="3"/>
  <c r="G214" i="3"/>
  <c r="G213" i="3"/>
  <c r="G212" i="3"/>
  <c r="F211" i="3"/>
  <c r="E211" i="3"/>
  <c r="G210" i="3"/>
  <c r="G209" i="3"/>
  <c r="G208" i="3"/>
  <c r="F207" i="3"/>
  <c r="E207" i="3"/>
  <c r="G206" i="3"/>
  <c r="F205" i="3"/>
  <c r="E205" i="3"/>
  <c r="G204" i="3"/>
  <c r="G203" i="3"/>
  <c r="G202" i="3"/>
  <c r="G201" i="3"/>
  <c r="G200" i="3"/>
  <c r="G199" i="3"/>
  <c r="G198" i="3"/>
  <c r="G197" i="3"/>
  <c r="F196" i="3"/>
  <c r="E196" i="3"/>
  <c r="G195" i="3"/>
  <c r="F194" i="3"/>
  <c r="E194" i="3"/>
  <c r="G193" i="3"/>
  <c r="G192" i="3"/>
  <c r="G191" i="3"/>
  <c r="F190" i="3"/>
  <c r="E190" i="3"/>
  <c r="G189" i="3"/>
  <c r="G188" i="3"/>
  <c r="G187" i="3"/>
  <c r="G186" i="3"/>
  <c r="F185" i="3"/>
  <c r="E185" i="3"/>
  <c r="G184" i="3"/>
  <c r="F183" i="3"/>
  <c r="E183" i="3"/>
  <c r="G182" i="3"/>
  <c r="G181" i="3"/>
  <c r="F180" i="3"/>
  <c r="E180" i="3"/>
  <c r="G179" i="3"/>
  <c r="G178" i="3"/>
  <c r="G177" i="3"/>
  <c r="G176" i="3"/>
  <c r="F175" i="3"/>
  <c r="E175" i="3"/>
  <c r="G174" i="3"/>
  <c r="G173" i="3"/>
  <c r="G172" i="3"/>
  <c r="G171" i="3"/>
  <c r="F170" i="3"/>
  <c r="E170" i="3"/>
  <c r="G169" i="3"/>
  <c r="G168" i="3"/>
  <c r="G167" i="3"/>
  <c r="G166" i="3"/>
  <c r="G165" i="3"/>
  <c r="G164" i="3"/>
  <c r="G163" i="3"/>
  <c r="G162" i="3"/>
  <c r="G161" i="3"/>
  <c r="G160" i="3"/>
  <c r="G159" i="3"/>
  <c r="G158" i="3"/>
  <c r="G157" i="3"/>
  <c r="G156" i="3"/>
  <c r="G155" i="3"/>
  <c r="G154" i="3"/>
  <c r="F153" i="3"/>
  <c r="E153" i="3"/>
  <c r="G152" i="3"/>
  <c r="F151" i="3"/>
  <c r="E151" i="3"/>
  <c r="G150" i="3"/>
  <c r="F149" i="3"/>
  <c r="E149" i="3"/>
  <c r="G148" i="3"/>
  <c r="F147" i="3"/>
  <c r="E147" i="3"/>
  <c r="G146" i="3"/>
  <c r="G145" i="3"/>
  <c r="G144" i="3"/>
  <c r="F143" i="3"/>
  <c r="E143" i="3"/>
  <c r="G142" i="3"/>
  <c r="F141" i="3"/>
  <c r="E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F59" i="3"/>
  <c r="E59" i="3"/>
  <c r="G58" i="3"/>
  <c r="G57" i="3"/>
  <c r="G56" i="3"/>
  <c r="G55" i="3"/>
  <c r="G54" i="3"/>
  <c r="G53" i="3"/>
  <c r="G52" i="3"/>
  <c r="G51" i="3"/>
  <c r="G50" i="3"/>
  <c r="G49" i="3"/>
  <c r="G48" i="3"/>
  <c r="G47" i="3"/>
  <c r="G46" i="3"/>
  <c r="G45" i="3"/>
  <c r="G44" i="3"/>
  <c r="G43" i="3"/>
  <c r="G42" i="3"/>
  <c r="G41" i="3"/>
  <c r="G40" i="3"/>
  <c r="G39" i="3"/>
  <c r="G38" i="3"/>
  <c r="F37" i="3"/>
  <c r="E37" i="3"/>
  <c r="G36" i="3"/>
  <c r="F35" i="3"/>
  <c r="E35" i="3"/>
  <c r="G34" i="3"/>
  <c r="F33" i="3"/>
  <c r="E33" i="3"/>
  <c r="G32" i="3"/>
  <c r="F31" i="3"/>
  <c r="E31" i="3"/>
  <c r="G30" i="3"/>
  <c r="F29" i="3"/>
  <c r="E29" i="3"/>
  <c r="G28" i="3"/>
  <c r="G27" i="3"/>
  <c r="G26" i="3"/>
  <c r="G25" i="3"/>
  <c r="F24" i="3"/>
  <c r="E24" i="3"/>
  <c r="G23" i="3"/>
  <c r="G22" i="3"/>
  <c r="F21" i="3"/>
  <c r="E21" i="3"/>
  <c r="G20" i="3"/>
  <c r="G19" i="3"/>
  <c r="F18" i="3"/>
  <c r="E18" i="3"/>
  <c r="G17" i="3"/>
  <c r="G16" i="3"/>
  <c r="G15" i="3"/>
  <c r="G14" i="3"/>
  <c r="G13" i="3"/>
  <c r="G12" i="3"/>
  <c r="G11" i="3"/>
  <c r="G10" i="3"/>
  <c r="E667" i="3" l="1"/>
  <c r="F667" i="3"/>
  <c r="G666" i="3"/>
  <c r="G614" i="3"/>
  <c r="G616" i="3"/>
  <c r="G403" i="3"/>
  <c r="G601" i="3"/>
  <c r="G591" i="3"/>
  <c r="G417" i="3"/>
  <c r="G149" i="3"/>
  <c r="G218" i="3"/>
  <c r="G432" i="3"/>
  <c r="G510" i="3"/>
  <c r="G548" i="3"/>
  <c r="G581" i="3"/>
  <c r="G612" i="3"/>
  <c r="G31" i="3"/>
  <c r="G59" i="3"/>
  <c r="G501" i="3"/>
  <c r="G175" i="3"/>
  <c r="G207" i="3"/>
  <c r="G636" i="3"/>
  <c r="G151" i="3"/>
  <c r="G211" i="3"/>
  <c r="G388" i="3"/>
  <c r="G18" i="3"/>
  <c r="G147" i="3"/>
  <c r="G310" i="3"/>
  <c r="G463" i="3"/>
  <c r="G478" i="3"/>
  <c r="G190" i="3"/>
  <c r="G196" i="3"/>
  <c r="G153" i="3"/>
  <c r="G294" i="3"/>
  <c r="G301" i="3"/>
  <c r="G327" i="3"/>
  <c r="G486" i="3"/>
  <c r="G24" i="3"/>
  <c r="G35" i="3"/>
  <c r="G143" i="3"/>
  <c r="G183" i="3"/>
  <c r="G534" i="3"/>
  <c r="G21" i="3"/>
  <c r="G33" i="3"/>
  <c r="G141" i="3"/>
  <c r="G170" i="3"/>
  <c r="G180" i="3"/>
  <c r="G220" i="3"/>
  <c r="G308" i="3"/>
  <c r="G344" i="3"/>
  <c r="G558" i="3"/>
  <c r="G373" i="3"/>
  <c r="G566" i="3"/>
  <c r="G664" i="3"/>
  <c r="G29" i="3"/>
  <c r="G37" i="3"/>
  <c r="G185" i="3"/>
  <c r="G194" i="3"/>
  <c r="G205" i="3"/>
  <c r="G216" i="3"/>
  <c r="G447" i="3"/>
  <c r="G619" i="3"/>
  <c r="G667" i="3" l="1"/>
</calcChain>
</file>

<file path=xl/sharedStrings.xml><?xml version="1.0" encoding="utf-8"?>
<sst xmlns="http://schemas.openxmlformats.org/spreadsheetml/2006/main" count="1925" uniqueCount="749">
  <si>
    <t>Наименование Гл. администратор</t>
  </si>
  <si>
    <t>Гл. администратор</t>
  </si>
  <si>
    <t>КВД</t>
  </si>
  <si>
    <t>Наименование КВД</t>
  </si>
  <si>
    <t>Федеральная налоговая служба</t>
  </si>
  <si>
    <t>182</t>
  </si>
  <si>
    <t>1 01 02 010 01 1000 110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</si>
  <si>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</si>
  <si>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1 01 02 010 01 2100 110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</si>
  <si>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</si>
  <si>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1 01 02 010 01 2200 110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</si>
  <si>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</si>
  <si>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1 01 02 010 01 3000 110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</si>
  <si>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</si>
  <si>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1 01 02 010 01 4000 110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</si>
  <si>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</si>
  <si>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1 01 02 010 01 5000 110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</si>
  <si>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</si>
  <si>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</si>
  <si>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</si>
  <si>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1 01 02 020 01 2100 110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</si>
  <si>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</si>
  <si>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1 01 02 020 01 2200 110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</si>
  <si>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(проценты по соответствующему платежу)</t>
  </si>
  <si>
    <t>1 01 02 020 01 3000 110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</si>
  <si>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</si>
  <si>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1 01 02 020 01 4000 110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</si>
  <si>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</si>
  <si>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1 01 02 020 01 5000 110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</si>
  <si>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</si>
  <si>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</si>
  <si>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</si>
  <si>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1 01 02 030 01 2100 110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</si>
  <si>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</si>
  <si>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1 01 02 030 01 2200 110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</si>
  <si>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</si>
  <si>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1 01 02 030 01 3000 110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</si>
  <si>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</si>
  <si>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1 01 02 030 01 4000 110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</si>
  <si>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</si>
  <si>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1 01 02 030 01 5000 110</t>
  </si>
  <si>
    <t>Налог на доходы физических лиц с доходов, полученных физическими лицами в соответствии со статьей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</si>
  <si>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1 01 02 040 01 1000 110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</si>
  <si>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</si>
  <si>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1 01 02 040 01 4000 110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</si>
  <si>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</si>
  <si>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1 01 02 050 01 1000 110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</si>
  <si>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</si>
  <si>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1 01 02 050 01 2100 110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</si>
  <si>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(пени по соответствующему платежу)</t>
  </si>
  <si>
    <t>1 01 02 080 01 1000 110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</si>
  <si>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</si>
  <si>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1 01 02 080 01 2100 110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</si>
  <si>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</si>
  <si>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1 01 02 080 01 3000 110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</si>
  <si>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(суммы денежных взысканий (штрафов) по соответствующему платежу согласно законодательству Российской Федерации)</t>
  </si>
  <si>
    <t>1 01 02 080 01 4000 110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</si>
  <si>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(прочие поступления)</t>
  </si>
  <si>
    <t>1 01 02 090 01 1000 110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</si>
  <si>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</si>
  <si>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1 01 02 090 01 2100 110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</si>
  <si>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(пени по соответствующему платежу)</t>
  </si>
  <si>
    <t>1 01 02 100 01 1000 110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</si>
  <si>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</si>
  <si>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1 01 02 100 01 2100 110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</si>
  <si>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(пени по соответствующему платежу)</t>
  </si>
  <si>
    <t>1 01 02 110 01 1000 110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</si>
  <si>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</si>
  <si>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Федеральное казначейство</t>
  </si>
  <si>
    <t>100</t>
  </si>
  <si>
    <t>1 03 02 231 01 0000 110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</si>
  <si>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</si>
  <si>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</si>
  <si>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</si>
  <si>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</si>
  <si>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</si>
  <si>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1 03 02 261 01 0000 110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</si>
  <si>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</si>
  <si>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1 05 02 010 02 1000 110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</si>
  <si>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</si>
  <si>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1 05 02 010 02 2100 110</t>
  </si>
  <si>
    <t>Единый налог на вмененный доход для отдельных видов деятельности (пени по соответствующему платежу)</t>
  </si>
  <si>
    <t>1 05 02 010 02 3000 110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</si>
  <si>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</si>
  <si>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1 05 02 010 02 4000 110</t>
  </si>
  <si>
    <t>Единый налог на вмененный доход для отдельных видов деятельности (прочие поступления)</t>
  </si>
  <si>
    <t>1 05 02 020 02 1000 110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</si>
  <si>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</si>
  <si>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1 05 02 020 02 2100 110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</si>
  <si>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</si>
  <si>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1 05 02 020 02 3000 110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</si>
  <si>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</si>
  <si>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1 05 03 010 01 1000 110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</si>
  <si>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</si>
  <si>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1 05 03 010 01 2100 110</t>
  </si>
  <si>
    <t>Единый сельскохозяйственный налог (пени по соответствующему платежу)</t>
  </si>
  <si>
    <t>1 05 03 010 01 3000 110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</si>
  <si>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</si>
  <si>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1 05 04 010 02 1000 110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</si>
  <si>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</si>
  <si>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1 05 04 010 02 2100 110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</si>
  <si>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</si>
  <si>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1 05 04 010 02 2200 110</t>
  </si>
  <si>
    <t>Налог, взимаемый в связи с применением патентной системы налогообложения, зачисляемый в бюджеты городских округов (проценты по соответствующему платежу)</t>
  </si>
  <si>
    <t>1 05 04 010 02 3000 110</t>
  </si>
  <si>
    <t>Налог, взимаемый в связи с применением патентной системы налогообложения, зачисляемый в бюджеты городских округов (суммы денежных взысканий (штрафов) по соответствующему платежу согласно законодательству Российской Федерации)</t>
  </si>
  <si>
    <t>1 05 04 010 02 4000 110</t>
  </si>
  <si>
    <t>Налог, взимаемый в связи с применением патентной системы налогообложения, зачисляемый в бюджеты городских округов (прочие поступления)</t>
  </si>
  <si>
    <t>1 06 01 020 04 1000 110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</si>
  <si>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</si>
  <si>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1 06 01 020 04 2100 110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</si>
  <si>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</si>
  <si>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1 06 01 020 04 2200 110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</si>
  <si>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</si>
  <si>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1 06 01 020 04 3000 110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</si>
  <si>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</si>
  <si>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1 06 01 020 04 4000 110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</si>
  <si>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</si>
  <si>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1 06 01 020 04 5000 110</t>
  </si>
  <si>
    <t>Налог на имущество физических лиц, взимаемый по ставкам, применяемым к объектам налогообложения, расположенным в границах городских округов (уплата процентов, начисленных на суммы излишне взысканных (уплаченных) платежей, а также при нарушении сроков их возврата)</t>
  </si>
  <si>
    <t>1 06 04 011 02 1000 110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</si>
  <si>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</si>
  <si>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1 06 04 011 02 2100 110</t>
  </si>
  <si>
    <t>Транспортный налог с организаций (пени по соответствующему платежу)</t>
  </si>
  <si>
    <t>1 06 04 011 02 2200 110</t>
  </si>
  <si>
    <t>Транспортный налог с организаций (проценты по соответствующему платежу)</t>
  </si>
  <si>
    <t>1 06 04 011 02 3000 110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</si>
  <si>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</si>
  <si>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1 06 04 011 02 4000 110</t>
  </si>
  <si>
    <t>Транспортный налог с организаций (прочие поступления)</t>
  </si>
  <si>
    <t>1 06 04 012 02 1000 110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</si>
  <si>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</si>
  <si>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1 06 04 012 02 2100 110</t>
  </si>
  <si>
    <t>Транспортный налог с физических лиц (пени по соответствующему платежу)</t>
  </si>
  <si>
    <t>1 06 04 012 02 2200 110</t>
  </si>
  <si>
    <t>Транспортный налог с физических лиц (проценты по соответствующему платежу)</t>
  </si>
  <si>
    <t>1 06 04 012 02 3000 110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</si>
  <si>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</si>
  <si>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1 06 04 012 02 4000 110</t>
  </si>
  <si>
    <t>Транспортный налог с физических лиц (прочие поступления)</t>
  </si>
  <si>
    <t>1 06 06 032 04 1000 110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</si>
  <si>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</si>
  <si>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1 06 06 032 04 2100 110</t>
  </si>
  <si>
    <t>Земельный налог с организаций, обладающих земельным участком, расположенным в границах городских округов (пени по соответствующему платежу)</t>
  </si>
  <si>
    <t>1 06 06 032 04 2200 110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</si>
  <si>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</si>
  <si>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1 06 06 032 04 3000 110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</si>
  <si>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</si>
  <si>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1 06 06 032 04 4000 110</t>
  </si>
  <si>
    <t>Земельный налог с организаций, обладающих земельным участком, расположенным в границах городских округов (прочие поступления)</t>
  </si>
  <si>
    <t>1 06 06 042 04 1000 110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</si>
  <si>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</si>
  <si>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1 06 06 042 04 2100 110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</si>
  <si>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</si>
  <si>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1 06 06 042 04 2200 110</t>
  </si>
  <si>
    <t>Земельный налог с физических лиц, обладающих земельным участком, расположенным в границах городских округов (проценты по соответствующему платежу)</t>
  </si>
  <si>
    <t>1 06 06 042 04 3000 110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</si>
  <si>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</si>
  <si>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1 06 06 042 04 4000 110</t>
  </si>
  <si>
    <t>Земельный налог с физических лиц, обладающих земельным участком, расположенным в границах городских округов (прочие поступления)</t>
  </si>
  <si>
    <t>1 08 02 020 01 1050 110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</si>
  <si>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</si>
  <si>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1 08 02 020 01 1060 110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</si>
  <si>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</si>
  <si>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1 08 03 010 01 1050 110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</si>
  <si>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</si>
  <si>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1 08 03 010 01 1060 110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</si>
  <si>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</si>
  <si>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1 08 03 010 01 4000 110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</si>
  <si>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</si>
  <si>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Министерство юстиции Российской Федерации</t>
  </si>
  <si>
    <t>318</t>
  </si>
  <si>
    <t>1 08 07 110 01 0102 110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</si>
  <si>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</si>
  <si>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1 08 07 110 01 0103 110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</si>
  <si>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</si>
  <si>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1 08 07 120 01 1000 110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</si>
  <si>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</si>
  <si>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Федеральная служба по надзору в сфере связи, информационных технологий и массовых коммуникаций</t>
  </si>
  <si>
    <t>096</t>
  </si>
  <si>
    <t>1 08 07 130 01 1000 110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</si>
  <si>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</si>
  <si>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951</t>
  </si>
  <si>
    <t>1 08 07 150 01 0000 110</t>
  </si>
  <si>
    <t>Государственная пошлина за выдачу разрешения на установку рекламной конструкции</t>
  </si>
  <si>
    <t>Департамент дорог и благоустройства администрации города Перми</t>
  </si>
  <si>
    <t>944</t>
  </si>
  <si>
    <t>1 08 07 173 01 0000 110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</si>
  <si>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</si>
  <si>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1 09 04 052 04 1000 110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</si>
  <si>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</si>
  <si>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1 09 04 052 04 2100 110</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</si>
  <si>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</si>
  <si>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Департамент имущественных отношений администрации города Перми</t>
  </si>
  <si>
    <t>163</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</si>
  <si>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</si>
  <si>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</si>
  <si>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Дорожное агенство Пермского края</t>
  </si>
  <si>
    <t>880</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</si>
  <si>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</si>
  <si>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</si>
  <si>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Департамент земельных отношений администрации города Перми</t>
  </si>
  <si>
    <t>992</t>
  </si>
  <si>
    <t>1 11 05 012 04 1000 120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</si>
  <si>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</si>
  <si>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1 11 05 012 04 1020 120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</si>
  <si>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</si>
  <si>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1 11 05 024 04 1000 120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</si>
  <si>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</si>
  <si>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1 11 05 024 04 1020 120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</si>
  <si>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</si>
  <si>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1 11 05 034 04 1000 120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</si>
  <si>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</si>
  <si>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Администрация города Перми</t>
  </si>
  <si>
    <t>975</t>
  </si>
  <si>
    <t>1 11 05 074 04 0000 120</t>
  </si>
  <si>
    <t>Доходы от сдачи в аренду имущества, составляющего казну городских округов (за исключением земельных участков)</t>
  </si>
  <si>
    <t>1 11 05 074 04 1000 120</t>
  </si>
  <si>
    <t>Доходы от сдачи в аренду имущества, составляющего казну городских округов (за исключением земельных участков) (сумма платежа (перерасчеты, недоимка и задолженность) по данному виду дохода)</t>
  </si>
  <si>
    <t>1 11 05 074 04 2000 120</t>
  </si>
  <si>
    <t>Доходы от сдачи в аренду имущества, составляющего казну городских округов (за исключением земельных участков) (сумма НДС по договорам аренды муниципального имущества, заключенным с физическими лицами, подлежащая перечислению в федеральный бюджет)</t>
  </si>
  <si>
    <t>1 11 05 092 04 0000 120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</si>
  <si>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</si>
  <si>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1 11 05 312 04 1000 120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</si>
  <si>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</si>
  <si>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Департамент образования администрации города Перми</t>
  </si>
  <si>
    <t>930</t>
  </si>
  <si>
    <t>1 11 05 324 04 1000 120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</si>
  <si>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</si>
  <si>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Департамент жилищно-коммунального хозяйства администрации города Перми</t>
  </si>
  <si>
    <t>940</t>
  </si>
  <si>
    <t>Департамент общественной безопасности администрации города Перми</t>
  </si>
  <si>
    <t>964</t>
  </si>
  <si>
    <t>Комитет по физической культуре и спорту администрации города Перми</t>
  </si>
  <si>
    <t>976</t>
  </si>
  <si>
    <t>1 11 05 410 04 1000 120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</si>
  <si>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(Сумма платежа (перерасчеты, недоимка и задолженность) по данному виду дохода)</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</si>
  <si>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</si>
  <si>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</si>
  <si>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департамент социальной политики администрации города Перми</t>
  </si>
  <si>
    <t>955</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</si>
  <si>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</si>
  <si>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</si>
  <si>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Управление по экологии и природопользованию администрации города Перми</t>
  </si>
  <si>
    <t>915</t>
  </si>
  <si>
    <t>Управление жилищных отношений администрации города Перми</t>
  </si>
  <si>
    <t>991</t>
  </si>
  <si>
    <t>Федеральная служба по надзору в сфере природопользования</t>
  </si>
  <si>
    <t>048</t>
  </si>
  <si>
    <t>1 12 01 010 01 2100 120</t>
  </si>
  <si>
    <t>Плата за выбросы загрязняющих веществ в атмосферный воздух стационарными объектами (пени по соответствующему платежу)</t>
  </si>
  <si>
    <t>1 12 01 010 01 6000 120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</si>
  <si>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</si>
  <si>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1 12 01 030 01 6000 120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</si>
  <si>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</si>
  <si>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1 12 01 041 01 2100 120</t>
  </si>
  <si>
    <t>Плата за размещение отходов производства (пени по соответствующему платежу)</t>
  </si>
  <si>
    <t>1 12 01 041 01 6000 120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</si>
  <si>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</si>
  <si>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1 12 01 042 01 6000 120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</si>
  <si>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</si>
  <si>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1 12 04 042 04 0000 120</t>
  </si>
  <si>
    <t>Плата за использование лесов, расположенных на землях иных категорий, находящихся в собственности городских округов, в части арендной платы</t>
  </si>
  <si>
    <t>Департамент градостроительства и архитектуры администрации города Перми</t>
  </si>
  <si>
    <t>903</t>
  </si>
  <si>
    <t>1 13 01 994 04 0020 130</t>
  </si>
  <si>
    <t>Прочие доходы от оказания платных услуг (работ) получателями средств бюджетов городских округов (прочие доходы)</t>
  </si>
  <si>
    <t>1 13 02 064 04 0000 130</t>
  </si>
  <si>
    <t>Доходы, поступающие в порядке возмещения расходов, понесенных в связи с эксплуатацией имущества городских округов</t>
  </si>
  <si>
    <t>Департамент транспорта администрации города Перми</t>
  </si>
  <si>
    <t>945</t>
  </si>
  <si>
    <t>1 13 02 994 04 0010 130</t>
  </si>
  <si>
    <t>Прочие доходы от компенсации затрат бюджетов городских округов (средства от реализации льготных проездных документов)</t>
  </si>
  <si>
    <t>1 13 02 994 04 0015 130</t>
  </si>
  <si>
    <t>Прочие доходы от компенсации затрат бюджетов городских округов (средства от реализации единых проездных документов)</t>
  </si>
  <si>
    <t>1 13 02 994 04 0020 130</t>
  </si>
  <si>
    <t>Прочие доходы от компенсации затрат бюджетов городских округов (доходы от перечисления платы за проезд пассажиров и провоз багажа)</t>
  </si>
  <si>
    <t>1 13 02 994 04 0030 130</t>
  </si>
  <si>
    <t>Прочие доходы от компенсации затрат бюджетов городских округов (прочие доходы)</t>
  </si>
  <si>
    <t>Департамент финансов администрации города Перми</t>
  </si>
  <si>
    <t>902</t>
  </si>
  <si>
    <t>Администрация Ленинского района города Перми</t>
  </si>
  <si>
    <t>931</t>
  </si>
  <si>
    <t>Администрация Свердловского района города Перми</t>
  </si>
  <si>
    <t>932</t>
  </si>
  <si>
    <t>Администрация Мотовилихинского района города Перми</t>
  </si>
  <si>
    <t>933</t>
  </si>
  <si>
    <t>934</t>
  </si>
  <si>
    <t>Администрация Индустриального района города Перми</t>
  </si>
  <si>
    <t>935</t>
  </si>
  <si>
    <t>Администрация Кировского района города Перми</t>
  </si>
  <si>
    <t>936</t>
  </si>
  <si>
    <t>Администрация Орджоникидзевского района города Перми</t>
  </si>
  <si>
    <t>937</t>
  </si>
  <si>
    <t>938</t>
  </si>
  <si>
    <t>942</t>
  </si>
  <si>
    <t>Контрольный департамент администрации города Перми</t>
  </si>
  <si>
    <t>950</t>
  </si>
  <si>
    <t>Пермская городская Дума</t>
  </si>
  <si>
    <t>985</t>
  </si>
  <si>
    <t>1 14 01 040 04 0000 410</t>
  </si>
  <si>
    <t>Доходы от продажи квартир, находящихся в собственности городских округов</t>
  </si>
  <si>
    <t>1 14 02 042 04 0000 410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</si>
  <si>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</si>
  <si>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1 14 02 043 04 1000 410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</si>
  <si>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</si>
  <si>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1 14 02 043 04 2000 410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</si>
  <si>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</si>
  <si>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1 14 02 043 04 3000 410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</si>
  <si>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</si>
  <si>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1 14 02 042 04 0000 440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</si>
  <si>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</si>
  <si>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</si>
  <si>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</si>
  <si>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</si>
  <si>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</si>
  <si>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Агентство по делам юстиции и мировых судей Пермского края</t>
  </si>
  <si>
    <t>886</t>
  </si>
  <si>
    <t>1 16 01 053 01 0027 140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</si>
  <si>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</si>
  <si>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Администрация губернатора Пермского края</t>
  </si>
  <si>
    <t>811</t>
  </si>
  <si>
    <t>1 16 01 053 01 0035 140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</si>
  <si>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</si>
  <si>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1 16 01 053 01 0059 140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</si>
  <si>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</si>
  <si>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1 16 01 053 01 0063 140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</si>
  <si>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</si>
  <si>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1 16 01 053 01 0351 140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</si>
  <si>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</si>
  <si>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1 16 01 053 01 9000 140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</si>
  <si>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</si>
  <si>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Министерство образования и науки Пермского края</t>
  </si>
  <si>
    <t>830</t>
  </si>
  <si>
    <t>Министерство социального развития Пермского края</t>
  </si>
  <si>
    <t>855</t>
  </si>
  <si>
    <t>1 16 01 063 01 0008 140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</si>
  <si>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</si>
  <si>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1 16 01 063 01 0009 140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</si>
  <si>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</si>
  <si>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1 16 01 063 01 0010 140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</si>
  <si>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употребление алкогольной и спиртосодержащей продукции, новых потенциально опасных психоактивных веществ или одурманивающих веществ)</t>
  </si>
  <si>
    <t>1 16 01 063 01 0023 140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</si>
  <si>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</si>
  <si>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1 16 01 063 01 0024 140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</si>
  <si>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установленного федеральным законом запрета курения табака на отдельных территориях, в помещениях и на объектах)</t>
  </si>
  <si>
    <t>1 16 01 063 01 0091 140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</si>
  <si>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</si>
  <si>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1 16 01 063 01 0101 140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</si>
  <si>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</si>
  <si>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1 16 01 063 01 9000 140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</si>
  <si>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</si>
  <si>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1 16 01 073 01 0012 140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</si>
  <si>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авторских и смежных прав, изобретательских и патентных прав)</t>
  </si>
  <si>
    <t>1 16 01 073 01 0017 140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</si>
  <si>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</si>
  <si>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1 16 01 073 01 0019 140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</si>
  <si>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</si>
  <si>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1 16 01 073 01 0027 140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</si>
  <si>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</si>
  <si>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1 16 01 073 01 9000 140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</si>
  <si>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</si>
  <si>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1 16 01 074 01 0000 140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</si>
  <si>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</si>
  <si>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1 16 01 083 01 0002 140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</si>
  <si>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</si>
  <si>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1 16 01 083 01 0028 140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</si>
  <si>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</si>
  <si>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1 16 01 083 01 0037 140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</si>
  <si>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</si>
  <si>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1 16 01 083 01 0039 140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</si>
  <si>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охраны и использования природных ресурсов на особо охраняемых природных территориях)</t>
  </si>
  <si>
    <t>1 16 01 083 01 0281 140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</si>
  <si>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</si>
  <si>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1 16 01 083 01 9000 140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</si>
  <si>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</si>
  <si>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1 16 01 084 01 0000 140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</si>
  <si>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</si>
  <si>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Инспекция государственного жилищного надзора Пермского края</t>
  </si>
  <si>
    <t>843</t>
  </si>
  <si>
    <t>1 16 01 093 01 9000 140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</si>
  <si>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</si>
  <si>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1 16 01 103 01 0005 140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</si>
  <si>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непринятие мер по уничтожению дикорастущих растений, содержащих наркотические средства или психотропные вещества либо их прекурсоры)</t>
  </si>
  <si>
    <t>1 16 01 103 01 0501 140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</si>
  <si>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незаконное культивирование растений, содержащих наркотические средства или психотропные вещества либо их прекурсоры)</t>
  </si>
  <si>
    <t>1 16 01 113 01 0021 140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</si>
  <si>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использования полосы отвода и придорожных полос автомобильной дороги)</t>
  </si>
  <si>
    <t>1 16 01 113 01 9000 140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</si>
  <si>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</si>
  <si>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1 16 01 133 01 9000 140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</si>
  <si>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</si>
  <si>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1 16 01 143 01 0002 140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</si>
  <si>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</si>
  <si>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1 16 01 143 01 0005 140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</si>
  <si>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</si>
  <si>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1 16 01 143 01 0101 140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</si>
  <si>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</si>
  <si>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1 16 01 143 01 0102 140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</si>
  <si>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</si>
  <si>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1 16 01 143 01 0111 140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</si>
  <si>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</si>
  <si>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1 16 01 143 01 0401 140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</si>
  <si>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</si>
  <si>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Министерство промышленности и торговли Пермского края</t>
  </si>
  <si>
    <t>832</t>
  </si>
  <si>
    <t>1 16 01 143 01 9000 140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</si>
  <si>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</si>
  <si>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1 16 01 153 01 0003 140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</si>
  <si>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</si>
  <si>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1 16 01 153 01 0005 140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</si>
  <si>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</si>
  <si>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1 16 01 153 01 0006 140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</si>
  <si>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</si>
  <si>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1 16 01 153 01 9000 140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</si>
  <si>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</si>
  <si>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Контрольно-счетная палата города Перми</t>
  </si>
  <si>
    <t>977</t>
  </si>
  <si>
    <t>1 16 01 157 01 0000 140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</si>
  <si>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</si>
  <si>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1 16 01 163 01 0000 140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</si>
  <si>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</si>
  <si>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Министерство тарифного регулирования и энергетики Пермского края</t>
  </si>
  <si>
    <t>846</t>
  </si>
  <si>
    <t>1 16 01 173 01 0007 140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</si>
  <si>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</si>
  <si>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1 16 01 173 01 0008 140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</si>
  <si>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</si>
  <si>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1 16 01 173 01 9000 140</t>
  </si>
  <si>
    <t>Административные штрафы, установленные Главой 17 КоАП РФ за административные правонарушения, посягающие на институты государственной власти, налагаемые мировыми судьями (иные штрафы)</t>
  </si>
  <si>
    <t>Государственная инспекция по экологии и природопользованию Пермского края</t>
  </si>
  <si>
    <t>815</t>
  </si>
  <si>
    <t>1 16 01 193 01 0005 140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</si>
  <si>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</si>
  <si>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Министерство природных ресурсов, лесного хозяйства и экологии Пермского края</t>
  </si>
  <si>
    <t>816</t>
  </si>
  <si>
    <t>Государственная инспекция по охране объектов культурного наследия Пермского края</t>
  </si>
  <si>
    <t>826</t>
  </si>
  <si>
    <t>1 16 01 193 01 0007 140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</si>
  <si>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</si>
  <si>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Инспекция государственного строительного надзора Пермского края</t>
  </si>
  <si>
    <t>818</t>
  </si>
  <si>
    <t>1 16 01 193 01 0009 140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</si>
  <si>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</si>
  <si>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1 16 01 193 01 0012 140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</si>
  <si>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</si>
  <si>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1 16 01 193 01 0013 140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</si>
  <si>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</si>
  <si>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1 16 01 193 01 0020 140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</si>
  <si>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</si>
  <si>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1 16 01 193 01 0028 140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</si>
  <si>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</si>
  <si>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1 16 01 193 01 0029 140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</si>
  <si>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</si>
  <si>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1 16 01 193 01 0030 140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</si>
  <si>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</si>
  <si>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1 16 01 193 01 0401 140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</si>
  <si>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</si>
  <si>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1 16 01 193 01 9000 140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</si>
  <si>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</si>
  <si>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1 16 01 194 01 0000 140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</si>
  <si>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</si>
  <si>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1 16 01 203 01 0004 140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</si>
  <si>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</si>
  <si>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1 16 01 203 01 0005 140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</si>
  <si>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режима чрезвычайного положения)</t>
  </si>
  <si>
    <t>1 16 01 203 01 0006 140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</si>
  <si>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</si>
  <si>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1 16 01 203 01 0007 140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</si>
  <si>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</si>
  <si>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1 16 01 203 01 0008 140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</si>
  <si>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</si>
  <si>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1 16 01 203 01 0010 140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</si>
  <si>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</si>
  <si>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1 16 01 203 01 0012 140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</si>
  <si>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</si>
  <si>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1 16 01 203 01 0013 140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</si>
  <si>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</si>
  <si>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1 16 01 203 01 0020 140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</si>
  <si>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потребление (распитие) алкогольной продукции в запрещенных местах либо потребление наркотических средств или психотропных веществ, новых потенциально опасных психоактивных веществ или одурманивающих веществ в общественных местах)</t>
  </si>
  <si>
    <t>1 16 01 203 01 0021 140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</si>
  <si>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</si>
  <si>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1 16 01 203 01 0022 140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</si>
  <si>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нахождение в состоянии опьянения несовершеннолетних, потребление (распитие) ими алкогольной и спиртосодержащей продукции либо потребление ими наркотических средств или психотропных веществ, новых потенциально опасных психоактивных веществ или одурманивающих веществ)</t>
  </si>
  <si>
    <t>1 16 01 203 01 9000 140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</si>
  <si>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</si>
  <si>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финансов Пермского края</t>
  </si>
  <si>
    <t>840</t>
  </si>
  <si>
    <t>Министерство территориальной безопасности Пермского края</t>
  </si>
  <si>
    <t>864</t>
  </si>
  <si>
    <t>1 16 01 204 01 0000 140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</si>
  <si>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</si>
  <si>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1 16 01 333 01 0006 140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</si>
  <si>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порядка ценообразования)</t>
  </si>
  <si>
    <t>1 16 01 333 01 0012 140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</si>
  <si>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15 КоАП РФ,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</si>
  <si>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1 16 01 333 01 0015 140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</si>
  <si>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13 КоАП РФ, за злоупотребление свободой массовой информации)</t>
  </si>
  <si>
    <t>1 16 01 333 01 0016 140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</si>
  <si>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правил продажи этилового спирта, алкогольной и спиртосодержащей продукции)</t>
  </si>
  <si>
    <t>1 16 01 333 01 0017 140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</si>
  <si>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требований к производству или обороту этилового спирта, алкогольной и спиртосодержащей продукции)</t>
  </si>
  <si>
    <t>1 16 01 333 01 0019 140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</si>
  <si>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нарушение государственного учета в области производства и оборота этилового спирта, алкогольной и спиртосодержащей продукции)</t>
  </si>
  <si>
    <t>1 16 01 333 01 0171 140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</si>
  <si>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(штрафы, установленные Главой 14 КоАП РФ, за незаконную розничную продажа алкогольной и спиртосодержащей пищевой продукции физическими лицами)</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</si>
  <si>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</si>
  <si>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</si>
  <si>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</si>
  <si>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</si>
  <si>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Департамент культуры и молодежной политики администрации города Перми</t>
  </si>
  <si>
    <t>924</t>
  </si>
  <si>
    <t>1 16 07 030 04 0000 140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</si>
  <si>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</si>
  <si>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1 16 07 090 04 1120 140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</si>
  <si>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</si>
  <si>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1 16 07 090 04 1123 140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</si>
  <si>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</si>
  <si>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1 16 07 090 04 1124 140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</si>
  <si>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земельных участков, государственная собственность на которые не разграничена и которые расположены в границах городских округов)</t>
  </si>
  <si>
    <t>1 16 07 090 04 1240 140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</si>
  <si>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</si>
  <si>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1 16 07 090 04 1300 140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</si>
  <si>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аренды муниципального имущества, составляющего казну городских округов)</t>
  </si>
  <si>
    <t>1 16 07 090 04 1531 140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</si>
  <si>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</si>
  <si>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1 16 07 090 04 1532 140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</si>
  <si>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</si>
  <si>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1 16 07 090 04 1700 140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</si>
  <si>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на размещение нестационарных торговых объектов)</t>
  </si>
  <si>
    <t>1 16 07 090 04 2200 140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</si>
  <si>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</si>
  <si>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1 16 07 090 04 9000 140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</si>
  <si>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(прочие штрафы, неустойки, пени)</t>
  </si>
  <si>
    <t>1 16 10 031 04 0000 140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</si>
  <si>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</si>
  <si>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</si>
  <si>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</si>
  <si>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</si>
  <si>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</si>
  <si>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1 16 10 081 04 0000 140</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</si>
  <si>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</si>
  <si>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</si>
  <si>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</si>
  <si>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Инспекция государственного технического надзора Пермского края</t>
  </si>
  <si>
    <t>844</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</si>
  <si>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</si>
  <si>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</si>
  <si>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Федеральное агентство по рыболовству</t>
  </si>
  <si>
    <t>076</t>
  </si>
  <si>
    <t>Федеральная служба по надзору в сфере транспорта</t>
  </si>
  <si>
    <t>106</t>
  </si>
  <si>
    <t>Федеральная служба по надзору в сфере защиты прав потребителей и благополучия человека</t>
  </si>
  <si>
    <t>141</t>
  </si>
  <si>
    <t>Федеральная служба по труду и занятости</t>
  </si>
  <si>
    <t>150</t>
  </si>
  <si>
    <t>Федеральная служба государственной статистики</t>
  </si>
  <si>
    <t>157</t>
  </si>
  <si>
    <t>Министерство внутренних дел Российской Федерации</t>
  </si>
  <si>
    <t>188</t>
  </si>
  <si>
    <t>Федеральная служба государственной регистрации, кадастра и картографии</t>
  </si>
  <si>
    <t>321</t>
  </si>
  <si>
    <t>Федеральная служба судебных приставов</t>
  </si>
  <si>
    <t>322</t>
  </si>
  <si>
    <t>Федеральная служба по экологическому, технологическому и атомному надзору</t>
  </si>
  <si>
    <t>498</t>
  </si>
  <si>
    <t>Центральный банк Российской Федерации</t>
  </si>
  <si>
    <t>999</t>
  </si>
  <si>
    <t>1 16 10 123 01 1120 140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</si>
  <si>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 исключением договоров, заключенных по итогам аукционов по продаже права на заключение договоров аренды указанных земельных участков)</t>
  </si>
  <si>
    <t>1 16 10 123 01 1123 140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</si>
  <si>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государственная собственность на которые не разграничена и которые расположены в границах городских округов, заключенных по итогам аукциона по продаже права на заключение договоров аренды указанных земельных участков)</t>
  </si>
  <si>
    <t>1 16 10 123 01 1240 140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</si>
  <si>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договорам аренды земельных участков, находящихся в собственности городских округов (за исключением земельных участков муниципальных бюджетных и автономных учреждений), за исключением договоров, заключенных по итогам аукционов по продаже права на заключение договоров аренды указанных земельных участков)</t>
  </si>
  <si>
    <t>1 16 10 123 01 1300 140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</si>
  <si>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аренды муниципального имущества, составляющего казну городских округов)</t>
  </si>
  <si>
    <t>1 16 10 123 01 1531 140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</si>
  <si>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</si>
  <si>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1 16 10 123 01 1532 140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</si>
  <si>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от денежных взысканий (штрафов), уплаченные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</si>
  <si>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1 16 10 123 01 1700 140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</si>
  <si>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на размещение нестационарных торговых объектов)</t>
  </si>
  <si>
    <t>1 16 10 123 01 2100 140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</si>
  <si>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21.12.2001 №178-ФЗ)</t>
  </si>
  <si>
    <t>1 16 10 123 01 2200 140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</si>
  <si>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(штрафы, неустойки, пени, уплаченные по договорам купли-продажи муниципального имущества, реализованного в порядке, установленном Федеральным законом от 22.07.2008 №159-ФЗ)</t>
  </si>
  <si>
    <t>1 16 10 123 01 9000 140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</si>
  <si>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(Прочие доходы от денежных взысканий (штрафов))</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</si>
  <si>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</si>
  <si>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</si>
  <si>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1 16 11 030 01 0000 140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</si>
  <si>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местного значения</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</si>
  <si>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</si>
  <si>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</si>
  <si>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1 16 11 064 01 0000 140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</si>
  <si>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</si>
  <si>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1 17 01 040 04 0000 180</t>
  </si>
  <si>
    <t>Невыясненные поступления, зачисляемые в бюджеты городских округов</t>
  </si>
  <si>
    <t>1 17 05 040 04 1000 180</t>
  </si>
  <si>
    <t>Прочие неналоговые доходы бюджетов городских округов (Доходы по договорам на размещение рекламных конструкций)</t>
  </si>
  <si>
    <t>1 17 05 040 04 2000 180</t>
  </si>
  <si>
    <t>Прочие неналоговые доходы бюджетов городских округов (Доходы по договорам на размещение нестационарных торговых объектов)</t>
  </si>
  <si>
    <t>1 17 05 040 04 3000 180</t>
  </si>
  <si>
    <t>Прочие неналоговые доходы бюджетов городских округов (Восстановительная стоимость зеленых насаждений)</t>
  </si>
  <si>
    <t>1 17 05 040 04 9000 180</t>
  </si>
  <si>
    <t>Прочие неналоговые доходы бюджетов городских округов (Прочие доходы)</t>
  </si>
  <si>
    <t>Избирательная комиссия города Перми</t>
  </si>
  <si>
    <t>978</t>
  </si>
  <si>
    <t>1 17 15 020 04 0000 150</t>
  </si>
  <si>
    <t>Инициативные платежи, зачисляемые в бюджеты городских округов</t>
  </si>
  <si>
    <t>2 02 15 002 04 0000 150</t>
  </si>
  <si>
    <t>Дотации бюджетам городских округов на поддержку мер по обеспечению сбалансированности бюджетов</t>
  </si>
  <si>
    <t>2 02 16 549 04 0000 150</t>
  </si>
  <si>
    <t>Дотации (гранты) бюджетам городских округов за достижение показателей деятельности органов местного самоуправления</t>
  </si>
  <si>
    <t>2 02 19 999 04 0000 150</t>
  </si>
  <si>
    <t>Прочие дотации бюджетам городских округов</t>
  </si>
  <si>
    <t>2 02 20 077 04 0000 150</t>
  </si>
  <si>
    <t>Субсидии бюджетам городских округов на софинансирование капитальных вложений в объекты муниципальной собственности</t>
  </si>
  <si>
    <t>2 02 25 021 04 0000 150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</si>
  <si>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</si>
  <si>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2 02 25 305 04 0000 150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</si>
  <si>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</si>
  <si>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2 02 25 456 04 0000 150</t>
  </si>
  <si>
    <t>Субсидии бюджетам городских округов на модернизацию театров юного зрителя и театров кукол</t>
  </si>
  <si>
    <t>2 02 25 497 04 0000 150</t>
  </si>
  <si>
    <t>Субсидии бюджетам городских округов на реализацию мероприятий по обеспечению жильем молодых семей</t>
  </si>
  <si>
    <t>2 02 25 509 04 0000 150</t>
  </si>
  <si>
    <t>Субсидии бюджетам городских округов на подготовку и проведение празднования на федеральном уровне памятных дат субъектов Российской Федерации</t>
  </si>
  <si>
    <t>2 02 25 511 04 0000 150</t>
  </si>
  <si>
    <t>Субсидии бюджетам городских округов на проведение комплексных кадастровых работ</t>
  </si>
  <si>
    <t>2 02 25 517 04 0000 150</t>
  </si>
  <si>
    <t>Субсидии бюджетам городских округов на поддержку творческой деятельности и техническое оснащение детских и кукольных театров</t>
  </si>
  <si>
    <t>2 02 25 519 04 0000 150</t>
  </si>
  <si>
    <t>Субсидии бюджетам городских округов на поддержку отрасли культуры</t>
  </si>
  <si>
    <t>2 02 25 555 04 0000 150</t>
  </si>
  <si>
    <t>Субсидии бюджетам городских округов на реализацию программ формирования современной городской среды</t>
  </si>
  <si>
    <t>2 02 25 750 04 0000 150</t>
  </si>
  <si>
    <t>Субсидии бюджетам городских округов на реализацию мероприятий по модернизации школьных систем образования</t>
  </si>
  <si>
    <t>2 02 29 999 04 0000 150</t>
  </si>
  <si>
    <t>Прочие субсидии бюджетам городских округов</t>
  </si>
  <si>
    <t>2 02 30 024 04 0001 150</t>
  </si>
  <si>
    <t>Субвенции бюджетам городских округов на выполнение передаваемых полномочий субъектов Российской Федерации (cубвенции на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организациях)</t>
  </si>
  <si>
    <t>2 02 30 024 04 0005 150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</si>
  <si>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</si>
  <si>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2 02 30 024 04 0007 150</t>
  </si>
  <si>
    <t>Субвенции бюджетам городских округов на выполнение передаваемых полномочий субъектов Российской Федерации (субвенции на образование комиссий по делам несовершеннолетних и защите их прав и организацию их деятельности)</t>
  </si>
  <si>
    <t>2 02 30 024 04 0008 150</t>
  </si>
  <si>
    <t>Субвенции бюджетам городских округов на выполнение передаваемых полномочий субъектов Российской Федерации (субвенции на составление протоколов об административных правонарушениях)</t>
  </si>
  <si>
    <t>2 02 30 024 04 0012 150</t>
  </si>
  <si>
    <t>Субвенции бюджетам городских округов на выполнение передаваемых полномочий субъектов Российской Федерации (субвенции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</si>
  <si>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2 02 30 024 04 0015 150</t>
  </si>
  <si>
    <t>Субвенции бюджетам городских округов на выполнение передаваемых полномочий субъектов Российской Федерации (субвенции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</si>
  <si>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2 02 30 024 04 0016 150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</si>
  <si>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</si>
  <si>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2 02 30 024 04 0017 150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</si>
  <si>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педагогическим работникам образовательных организаций)</t>
  </si>
  <si>
    <t>2 02 30 024 04 0018 150</t>
  </si>
  <si>
    <t>Субвенции бюджетам городских округов на выполнение передаваемых полномочий субъектов Российской Федерации (субвенции на предоставление мер социальной поддержки учащимся из малоимущих семей)</t>
  </si>
  <si>
    <t>2 02 30 024 04 0023 150</t>
  </si>
  <si>
    <t>Субвенции бюджетам городских округов на выполнение передаваемых полномочий субъектов Российской Федерации (субвенции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</si>
  <si>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2 02 30 024 04 0027 150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</si>
  <si>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</si>
  <si>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2 02 30 024 04 0031 150</t>
  </si>
  <si>
    <t>Субвенции бюджетам городских округов на выполнение передаваемых полномочий субъектов Российской Федерации (субвенции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</si>
  <si>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2 02 30 024 04 0033 150</t>
  </si>
  <si>
    <t>Субвенции бюджетам городских округов на выполнение передаваемых полномочий субъектов Российской Федерации (субвенции на организацию и обеспечение отдыха детей и их оздоровления)</t>
  </si>
  <si>
    <t>2 02 30 024 04 0034 150</t>
  </si>
  <si>
    <t>Субвенции бюджетам городских округов на выполнение передаваемых полномочий субъектов Российской Федерации (субвенции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</si>
  <si>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2 02 30 024 04 0035 150</t>
  </si>
  <si>
    <t>Субвенции бюджетам городских округов на выполнение передаваемых полномочий субъектов Российской Федерации (администрирование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</si>
  <si>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2 02 30 024 04 0036 150</t>
  </si>
  <si>
    <t>Субвенции бюджетам городских округов на выполнение передаваемых полномочий субъектов Российской Федерации (субвенции на осуществление государственных полномочий по созданию и организации деятельности административных комиссий)</t>
  </si>
  <si>
    <t>2 02 30 024 04 0038 150</t>
  </si>
  <si>
    <t>Субвенции бюджетам городских округов на выполнение передаваемых полномочий субъектов Российской Федерации (субвенции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</si>
  <si>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2 02 30 024 04 0039 150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</si>
  <si>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образования в частных дошкольных образовательных организациях)</t>
  </si>
  <si>
    <t>2 02 30 024 04 0040 150</t>
  </si>
  <si>
    <t>Субвенции бюджетам городских округов на выполнение передаваемых полномочий субъектов Российской Федерации (субвенция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</si>
  <si>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</si>
  <si>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</si>
  <si>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</si>
  <si>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</si>
  <si>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</si>
  <si>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</si>
  <si>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</si>
  <si>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</si>
  <si>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2 02 35 176 04 0000 150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</si>
  <si>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</si>
  <si>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2 02 35 485 04 0000 150</t>
  </si>
  <si>
    <t>Субвенции бюджетам городских округов на обеспечение жильем граждан, уволенных с военной службы (службы), и приравненных к ним лиц</t>
  </si>
  <si>
    <t>Управление записи актов гражданского состояния администрации города Перми</t>
  </si>
  <si>
    <t>910</t>
  </si>
  <si>
    <t>2 02 35 930 04 0000 150</t>
  </si>
  <si>
    <t>Субвенции бюджетам городских округов на государственную регистрацию актов гражданского состояния</t>
  </si>
  <si>
    <t>2 02 39 999 04 0000 150</t>
  </si>
  <si>
    <t>Прочие субвенции бюджетам городских округов</t>
  </si>
  <si>
    <t>2 02 45 179 04 0000 150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</si>
  <si>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</si>
  <si>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</si>
  <si>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</si>
  <si>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2 02 45 393 04 0000 150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</si>
  <si>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t>
  </si>
  <si>
    <t>2 02 45 454 04 0000 150</t>
  </si>
  <si>
    <t>Межбюджетные трансферты, передаваемые бюджетам городских округов на создание модельных муниципальных библиотек</t>
  </si>
  <si>
    <t>2 02 49 999 04 0000 150</t>
  </si>
  <si>
    <t>Прочие межбюджетные трансферты, передаваемые бюджетам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</si>
  <si>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</si>
  <si>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</si>
  <si>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</si>
  <si>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</si>
  <si>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2 07 04 050 04 0000 150</t>
  </si>
  <si>
    <t>Прочие безвозмездные поступления в бюджеты городских округов</t>
  </si>
  <si>
    <t>2 18 04 010 04 0000 150</t>
  </si>
  <si>
    <t>Доходы бюджетов городских округов от возврата бюджетными учреждениями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</si>
  <si>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</si>
  <si>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</si>
  <si>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</si>
  <si>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</si>
  <si>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2 19 25 021 04 0000 150</t>
  </si>
  <si>
    <t>Возврат остатков субсидий на стимулирование программ развития жилищного строительства субъектов Российской Федерации из бюджетов городских округов</t>
  </si>
  <si>
    <t>2 19 25 509 04 0000 150</t>
  </si>
  <si>
    <t>Возврат остатков субсидий на подготовку и проведение празднования на федеральном уровне памятных дат субъектов Российской Федерации из бюджетов городских округов</t>
  </si>
  <si>
    <t>2 19 25 517 04 0000 150</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</si>
  <si>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</si>
  <si>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2 19 25 555 04 0000 150</t>
  </si>
  <si>
    <t>Возврат остатков субсидий на реализацию программ формирования современной городской среды из бюджетов городских округов</t>
  </si>
  <si>
    <t>2 19 35 176 04 0000 150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</si>
  <si>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</si>
  <si>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2 19 45 303 04 0000 150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</si>
  <si>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</si>
  <si>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</si>
  <si>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</si>
  <si>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Приложение 1</t>
  </si>
  <si>
    <t>к решению Пермской городской Думы</t>
  </si>
  <si>
    <t>Отчет</t>
  </si>
  <si>
    <t xml:space="preserve">об исполнении доходов бюджета города Перми по кодам классификации доходов бюджетов </t>
  </si>
  <si>
    <t>за 2022 год</t>
  </si>
  <si>
    <t>тыс. руб.</t>
  </si>
  <si>
    <t xml:space="preserve"> Утвержденный план по решению ПГД от 21.12.2021 № 306 (в ред. от 20.12.2022 № 269)</t>
  </si>
  <si>
    <t>% исполнения</t>
  </si>
  <si>
    <t>Итого по главному администратору</t>
  </si>
  <si>
    <t>Итого доходов</t>
  </si>
  <si>
    <t>Администрация Дзержинского района города Перми</t>
  </si>
  <si>
    <t>Администрация поселка Новые Ляды города Перми</t>
  </si>
  <si>
    <t>Управление капитального строительства администрации города Перми</t>
  </si>
  <si>
    <t>Департамент экономики и промышленной политики администрации города Перми</t>
  </si>
  <si>
    <t>2 02 25 081 04 0000 150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</si>
  <si>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</si>
  <si>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Исполнено на 01.01.2023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</si>
</sst>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numFmt numFmtId="166" formatCode="#,##0.0"/>
    <numFmt numFmtId="167" formatCode="0.0%"/>
  </numFmts>
  <fonts count="6" x14ac:knownFonts="1">
    <font>
      <sz val="10"/>
      <name val="Arial"/>
    </font>
    <font>
      <sz val="10"/>
      <name val="Arial"/>
      <family val="2"/>
      <charset val="204"/>
    </font>
    <font>
      <sz val="10"/>
      <name val="Arial"/>
      <family val="2"/>
      <charset val="204"/>
    </font>
    <font>
      <sz val="10"/>
      <name val="Times New Roman"/>
      <family val="1"/>
      <charset val="204"/>
    </font>
    <font>
      <sz val="12"/>
      <name val="Times New Roman"/>
      <family val="1"/>
      <charset val="204"/>
    </font>
    <font>
      <sz val="8"/>
      <name val="Arial"/>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1" fillId="0" borderId="0"/>
  </cellStyleXfs>
  <cellXfs count="38">
    <xf numFmtId="0" fontId="0" fillId="0" borderId="0" xfId="0"/>
    <xf numFmtId="0" fontId="3" fillId="0" borderId="0" xfId="2" applyFont="1" applyFill="1" applyBorder="1" applyAlignment="1" applyProtection="1">
      <alignment horizontal="center"/>
    </xf>
    <xf numFmtId="0" fontId="3" fillId="0" borderId="0" xfId="2" applyFont="1" applyFill="1" applyBorder="1" applyAlignment="1" applyProtection="1">
      <alignment horizontal="center" vertical="top"/>
    </xf>
    <xf numFmtId="0" fontId="3" fillId="0" borderId="0" xfId="2" applyFont="1" applyFill="1"/>
    <xf numFmtId="0" fontId="3" fillId="0" borderId="0" xfId="2" applyFont="1" applyFill="1" applyBorder="1" applyAlignment="1" applyProtection="1">
      <alignment horizontal="center" vertical="center"/>
    </xf>
    <xf numFmtId="0" fontId="3" fillId="0" borderId="0" xfId="2" applyFont="1" applyFill="1" applyBorder="1" applyAlignment="1" applyProtection="1">
      <alignment vertical="top" wrapText="1"/>
    </xf>
    <xf numFmtId="0" fontId="3" fillId="0" borderId="0" xfId="2" applyFont="1" applyFill="1" applyBorder="1" applyAlignment="1" applyProtection="1">
      <alignment wrapText="1"/>
    </xf>
    <xf numFmtId="0" fontId="3" fillId="0" borderId="0" xfId="2" applyFont="1" applyFill="1" applyBorder="1" applyAlignment="1" applyProtection="1">
      <alignment vertical="center" wrapText="1"/>
    </xf>
    <xf numFmtId="0" fontId="3" fillId="0" borderId="0" xfId="2" applyFont="1" applyFill="1" applyBorder="1" applyAlignment="1" applyProtection="1">
      <alignment vertical="top"/>
    </xf>
    <xf numFmtId="0" fontId="3" fillId="0" borderId="0" xfId="2" applyFont="1" applyFill="1" applyBorder="1" applyAlignment="1" applyProtection="1"/>
    <xf numFmtId="0" fontId="3" fillId="0" borderId="0" xfId="2" applyFont="1" applyFill="1" applyAlignment="1">
      <alignment horizontal="right" vertical="center"/>
    </xf>
    <xf numFmtId="167" fontId="3" fillId="0" borderId="1" xfId="1" applyNumberFormat="1" applyFont="1" applyFill="1" applyBorder="1" applyAlignment="1" applyProtection="1">
      <alignment horizontal="right" vertical="center" wrapText="1"/>
    </xf>
    <xf numFmtId="0" fontId="3" fillId="0" borderId="0" xfId="2" applyFont="1" applyFill="1" applyBorder="1" applyAlignment="1" applyProtection="1">
      <alignment horizontal="center" vertical="top" wrapText="1"/>
    </xf>
    <xf numFmtId="164" fontId="3" fillId="0" borderId="1" xfId="0" applyNumberFormat="1" applyFont="1" applyFill="1" applyBorder="1" applyAlignment="1" applyProtection="1">
      <alignment horizontal="right" vertical="center" wrapText="1"/>
    </xf>
    <xf numFmtId="166" fontId="3" fillId="0" borderId="0" xfId="2" applyNumberFormat="1" applyFont="1" applyFill="1" applyAlignment="1">
      <alignment horizontal="left" vertical="center"/>
    </xf>
    <xf numFmtId="164" fontId="3" fillId="0" borderId="0" xfId="0" applyNumberFormat="1" applyFont="1" applyFill="1" applyBorder="1" applyAlignment="1" applyProtection="1">
      <alignment horizontal="right"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0" fontId="3" fillId="0" borderId="0" xfId="0" applyFont="1" applyFill="1"/>
    <xf numFmtId="165" fontId="3" fillId="0" borderId="1"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vertical="center"/>
    </xf>
    <xf numFmtId="49" fontId="3" fillId="0" borderId="3" xfId="0" applyNumberFormat="1" applyFont="1" applyFill="1" applyBorder="1" applyAlignment="1" applyProtection="1">
      <alignment vertical="center"/>
    </xf>
    <xf numFmtId="49" fontId="3" fillId="0" borderId="4" xfId="0" applyNumberFormat="1" applyFont="1" applyFill="1" applyBorder="1" applyAlignment="1" applyProtection="1">
      <alignment vertical="center"/>
    </xf>
    <xf numFmtId="164" fontId="3" fillId="0" borderId="0" xfId="0" applyNumberFormat="1" applyFont="1" applyFill="1"/>
    <xf numFmtId="0" fontId="1" fillId="0" borderId="0" xfId="0" applyFont="1" applyFill="1" applyAlignment="1">
      <alignment horizontal="right"/>
    </xf>
    <xf numFmtId="164" fontId="5" fillId="0" borderId="0" xfId="0" applyNumberFormat="1" applyFont="1" applyFill="1"/>
    <xf numFmtId="0" fontId="1" fillId="0" borderId="0" xfId="0" applyFont="1" applyFill="1"/>
    <xf numFmtId="0" fontId="1" fillId="0" borderId="0" xfId="0" applyFont="1" applyFill="1" applyAlignment="1">
      <alignment horizontal="center"/>
    </xf>
    <xf numFmtId="166" fontId="3" fillId="0" borderId="0" xfId="2" applyNumberFormat="1" applyFont="1" applyFill="1" applyAlignment="1">
      <alignment horizontal="right" vertical="center"/>
    </xf>
    <xf numFmtId="49" fontId="3" fillId="0" borderId="1" xfId="2"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xf>
    <xf numFmtId="49" fontId="3" fillId="0" borderId="1" xfId="0" applyNumberFormat="1" applyFont="1" applyFill="1" applyBorder="1" applyAlignment="1" applyProtection="1"/>
    <xf numFmtId="49" fontId="3" fillId="0" borderId="1" xfId="0" applyNumberFormat="1" applyFont="1" applyFill="1" applyBorder="1" applyAlignment="1" applyProtection="1">
      <alignment horizontal="left"/>
    </xf>
    <xf numFmtId="164" fontId="3" fillId="0" borderId="1" xfId="0" applyNumberFormat="1" applyFont="1" applyFill="1" applyBorder="1" applyAlignment="1" applyProtection="1">
      <alignment horizontal="right"/>
    </xf>
    <xf numFmtId="49" fontId="3" fillId="0" borderId="5"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0" fontId="4" fillId="0" borderId="0" xfId="2" applyFont="1" applyFill="1" applyAlignment="1">
      <alignment horizontal="center" wrapText="1"/>
    </xf>
  </cellXfs>
  <cellStyles count="4">
    <cellStyle name="Обычный" xfId="0" builtinId="0"/>
    <cellStyle name="Обычный 2" xfId="2"/>
    <cellStyle name="Обычный 3" xfId="3"/>
    <cellStyle name="Процентный"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0"/>
  <sheetViews>
    <sheetView tabSelected="1" zoomScaleNormal="100" workbookViewId="0">
      <pane xSplit="1" ySplit="9" topLeftCell="B10" activePane="bottomRight" state="frozen"/>
      <selection pane="topRight" activeCell="B1" sqref="B1"/>
      <selection pane="bottomLeft" activeCell="A11" sqref="A11"/>
      <selection pane="bottomRight" activeCell="F12" sqref="F12"/>
    </sheetView>
  </sheetViews>
  <sheetFormatPr defaultRowHeight="12.75" x14ac:dyDescent="0.2"/>
  <cols>
    <col min="1" max="1" width="22.85546875" style="27" customWidth="1"/>
    <col min="2" max="2" width="6.7109375" style="26" customWidth="1"/>
    <col min="3" max="3" width="19" style="26" customWidth="1"/>
    <col min="4" max="4" width="58.140625" style="26" customWidth="1"/>
    <col min="5" max="5" width="16.85546875" style="26" customWidth="1"/>
    <col min="6" max="6" width="15.42578125" style="26" customWidth="1"/>
    <col min="7" max="7" width="11.85546875" style="26" customWidth="1"/>
    <col min="8" max="8" width="9.140625" style="26" customWidth="1"/>
    <col min="9" max="9" width="11.28515625" style="26" customWidth="1"/>
    <col min="10" max="10" width="9.140625" style="26" customWidth="1"/>
    <col min="11" max="16384" width="9.140625" style="26"/>
  </cols>
  <sheetData>
    <row r="1" spans="1:10" s="3" customFormat="1" x14ac:dyDescent="0.2">
      <c r="A1" s="2"/>
      <c r="B1" s="1"/>
      <c r="C1" s="1"/>
      <c r="D1" s="2"/>
      <c r="E1" s="14"/>
      <c r="G1" s="28" t="s">
        <v>732</v>
      </c>
      <c r="H1" s="1"/>
      <c r="I1" s="1"/>
      <c r="J1" s="1"/>
    </row>
    <row r="2" spans="1:10" s="3" customFormat="1" x14ac:dyDescent="0.2">
      <c r="A2" s="2"/>
      <c r="B2" s="1"/>
      <c r="C2" s="1"/>
      <c r="D2" s="2"/>
      <c r="E2" s="14"/>
      <c r="G2" s="28" t="s">
        <v>733</v>
      </c>
      <c r="H2" s="1"/>
      <c r="I2" s="1"/>
      <c r="J2" s="1"/>
    </row>
    <row r="3" spans="1:10" s="3" customFormat="1" x14ac:dyDescent="0.2">
      <c r="A3" s="2"/>
      <c r="B3" s="1"/>
      <c r="C3" s="1"/>
      <c r="D3" s="2"/>
      <c r="E3" s="1"/>
      <c r="F3" s="1"/>
      <c r="G3" s="4"/>
      <c r="H3" s="1"/>
      <c r="I3" s="1"/>
      <c r="J3" s="1"/>
    </row>
    <row r="4" spans="1:10" s="3" customFormat="1" x14ac:dyDescent="0.2">
      <c r="A4" s="12"/>
      <c r="B4" s="6"/>
      <c r="C4" s="6"/>
      <c r="D4" s="5"/>
      <c r="E4" s="6"/>
      <c r="F4" s="6"/>
      <c r="G4" s="7"/>
      <c r="H4" s="6"/>
      <c r="I4" s="6"/>
      <c r="J4" s="6"/>
    </row>
    <row r="5" spans="1:10" s="3" customFormat="1" ht="15.75" x14ac:dyDescent="0.25">
      <c r="A5" s="37" t="s">
        <v>734</v>
      </c>
      <c r="B5" s="37"/>
      <c r="C5" s="37"/>
      <c r="D5" s="37"/>
      <c r="E5" s="37"/>
      <c r="F5" s="37"/>
      <c r="G5" s="37"/>
    </row>
    <row r="6" spans="1:10" s="3" customFormat="1" ht="15.75" x14ac:dyDescent="0.25">
      <c r="A6" s="37" t="s">
        <v>735</v>
      </c>
      <c r="B6" s="37"/>
      <c r="C6" s="37"/>
      <c r="D6" s="37"/>
      <c r="E6" s="37"/>
      <c r="F6" s="37"/>
      <c r="G6" s="37"/>
    </row>
    <row r="7" spans="1:10" s="3" customFormat="1" ht="15.75" x14ac:dyDescent="0.25">
      <c r="A7" s="37" t="s">
        <v>736</v>
      </c>
      <c r="B7" s="37"/>
      <c r="C7" s="37"/>
      <c r="D7" s="37"/>
      <c r="E7" s="37"/>
      <c r="F7" s="37"/>
      <c r="G7" s="37"/>
    </row>
    <row r="8" spans="1:10" s="3" customFormat="1" x14ac:dyDescent="0.2">
      <c r="A8" s="2"/>
      <c r="B8" s="9"/>
      <c r="C8" s="9"/>
      <c r="D8" s="8"/>
      <c r="E8" s="15"/>
      <c r="F8" s="15"/>
      <c r="G8" s="10" t="s">
        <v>737</v>
      </c>
      <c r="H8" s="9"/>
      <c r="I8" s="9"/>
      <c r="J8" s="9"/>
    </row>
    <row r="9" spans="1:10" s="18" customFormat="1" ht="63.75" x14ac:dyDescent="0.2">
      <c r="A9" s="16" t="s">
        <v>0</v>
      </c>
      <c r="B9" s="16" t="s">
        <v>1</v>
      </c>
      <c r="C9" s="16" t="s">
        <v>2</v>
      </c>
      <c r="D9" s="16" t="s">
        <v>3</v>
      </c>
      <c r="E9" s="29" t="s">
        <v>738</v>
      </c>
      <c r="F9" s="29" t="s">
        <v>748</v>
      </c>
      <c r="G9" s="29" t="s">
        <v>739</v>
      </c>
    </row>
    <row r="10" spans="1:10" s="18" customFormat="1" ht="25.5" x14ac:dyDescent="0.2">
      <c r="A10" s="34" t="s">
        <v>247</v>
      </c>
      <c r="B10" s="16" t="s">
        <v>248</v>
      </c>
      <c r="C10" s="16" t="s">
        <v>249</v>
      </c>
      <c r="D10" s="17" t="s">
        <v>250</v>
      </c>
      <c r="E10" s="13">
        <v>0</v>
      </c>
      <c r="F10" s="13">
        <v>4.4020000000000001</v>
      </c>
      <c r="G10" s="11" t="str">
        <f t="shared" ref="G10:G73" si="0">IFERROR(F10/E10,"")</f>
        <v/>
      </c>
    </row>
    <row r="11" spans="1:10" s="18" customFormat="1" ht="51" x14ac:dyDescent="0.2">
      <c r="A11" s="36"/>
      <c r="B11" s="16" t="s">
        <v>248</v>
      </c>
      <c r="C11" s="16" t="s">
        <v>251</v>
      </c>
      <c r="D11" s="17" t="s">
        <v>252</v>
      </c>
      <c r="E11" s="13">
        <v>4328.3999999999996</v>
      </c>
      <c r="F11" s="13">
        <v>2524.7689999999998</v>
      </c>
      <c r="G11" s="11">
        <f t="shared" si="0"/>
        <v>0.5833030681083079</v>
      </c>
    </row>
    <row r="12" spans="1:10" s="18" customFormat="1" ht="51" x14ac:dyDescent="0.2">
      <c r="A12" s="36"/>
      <c r="B12" s="16" t="s">
        <v>248</v>
      </c>
      <c r="C12" s="16" t="s">
        <v>253</v>
      </c>
      <c r="D12" s="17" t="s">
        <v>254</v>
      </c>
      <c r="E12" s="13">
        <v>1089</v>
      </c>
      <c r="F12" s="13">
        <v>1779.809</v>
      </c>
      <c r="G12" s="11">
        <f t="shared" si="0"/>
        <v>1.6343516988062443</v>
      </c>
    </row>
    <row r="13" spans="1:10" s="18" customFormat="1" ht="25.5" x14ac:dyDescent="0.2">
      <c r="A13" s="36"/>
      <c r="B13" s="16" t="s">
        <v>248</v>
      </c>
      <c r="C13" s="16" t="s">
        <v>255</v>
      </c>
      <c r="D13" s="17" t="s">
        <v>256</v>
      </c>
      <c r="E13" s="13">
        <v>0</v>
      </c>
      <c r="F13" s="13">
        <v>7.1420000000000003</v>
      </c>
      <c r="G13" s="11" t="str">
        <f t="shared" si="0"/>
        <v/>
      </c>
    </row>
    <row r="14" spans="1:10" s="18" customFormat="1" ht="51" x14ac:dyDescent="0.2">
      <c r="A14" s="36"/>
      <c r="B14" s="16" t="s">
        <v>248</v>
      </c>
      <c r="C14" s="16" t="s">
        <v>257</v>
      </c>
      <c r="D14" s="17" t="s">
        <v>258</v>
      </c>
      <c r="E14" s="13">
        <v>251.7</v>
      </c>
      <c r="F14" s="13">
        <v>63.558</v>
      </c>
      <c r="G14" s="11">
        <f t="shared" si="0"/>
        <v>0.25251489868891541</v>
      </c>
    </row>
    <row r="15" spans="1:10" s="18" customFormat="1" ht="51" x14ac:dyDescent="0.2">
      <c r="A15" s="36"/>
      <c r="B15" s="16" t="s">
        <v>248</v>
      </c>
      <c r="C15" s="16" t="s">
        <v>259</v>
      </c>
      <c r="D15" s="17" t="s">
        <v>260</v>
      </c>
      <c r="E15" s="13">
        <v>0</v>
      </c>
      <c r="F15" s="13">
        <v>-2093.5810000000001</v>
      </c>
      <c r="G15" s="11" t="str">
        <f t="shared" si="0"/>
        <v/>
      </c>
    </row>
    <row r="16" spans="1:10" s="18" customFormat="1" ht="102" x14ac:dyDescent="0.2">
      <c r="A16" s="36"/>
      <c r="B16" s="16" t="s">
        <v>248</v>
      </c>
      <c r="C16" s="16" t="s">
        <v>546</v>
      </c>
      <c r="D16" s="19" t="s">
        <v>547</v>
      </c>
      <c r="E16" s="13">
        <v>445</v>
      </c>
      <c r="F16" s="13">
        <v>0</v>
      </c>
      <c r="G16" s="11">
        <f t="shared" si="0"/>
        <v>0</v>
      </c>
    </row>
    <row r="17" spans="1:7" s="18" customFormat="1" ht="89.25" x14ac:dyDescent="0.2">
      <c r="A17" s="35"/>
      <c r="B17" s="16" t="s">
        <v>248</v>
      </c>
      <c r="C17" s="16" t="s">
        <v>592</v>
      </c>
      <c r="D17" s="19" t="s">
        <v>593</v>
      </c>
      <c r="E17" s="13">
        <v>1500</v>
      </c>
      <c r="F17" s="13">
        <v>1484.3030000000001</v>
      </c>
      <c r="G17" s="11">
        <f t="shared" si="0"/>
        <v>0.98953533333333343</v>
      </c>
    </row>
    <row r="18" spans="1:7" s="18" customFormat="1" x14ac:dyDescent="0.2">
      <c r="A18" s="20" t="s">
        <v>740</v>
      </c>
      <c r="B18" s="21"/>
      <c r="C18" s="22"/>
      <c r="D18" s="19"/>
      <c r="E18" s="13">
        <f>SUM(E10:E17)</f>
        <v>7614.0999999999995</v>
      </c>
      <c r="F18" s="13">
        <f>SUM(F10:F17)</f>
        <v>3770.4019999999991</v>
      </c>
      <c r="G18" s="11">
        <f t="shared" si="0"/>
        <v>0.49518682444412332</v>
      </c>
    </row>
    <row r="19" spans="1:7" s="18" customFormat="1" ht="102" x14ac:dyDescent="0.2">
      <c r="A19" s="34" t="s">
        <v>548</v>
      </c>
      <c r="B19" s="16" t="s">
        <v>549</v>
      </c>
      <c r="C19" s="16" t="s">
        <v>546</v>
      </c>
      <c r="D19" s="19" t="s">
        <v>547</v>
      </c>
      <c r="E19" s="13">
        <v>10.8</v>
      </c>
      <c r="F19" s="13">
        <v>14.092000000000001</v>
      </c>
      <c r="G19" s="11">
        <f t="shared" si="0"/>
        <v>1.3048148148148149</v>
      </c>
    </row>
    <row r="20" spans="1:7" s="18" customFormat="1" ht="89.25" x14ac:dyDescent="0.2">
      <c r="A20" s="35"/>
      <c r="B20" s="16" t="s">
        <v>549</v>
      </c>
      <c r="C20" s="16" t="s">
        <v>592</v>
      </c>
      <c r="D20" s="19" t="s">
        <v>593</v>
      </c>
      <c r="E20" s="13">
        <v>0</v>
      </c>
      <c r="F20" s="13">
        <v>273.41699999999997</v>
      </c>
      <c r="G20" s="11" t="str">
        <f t="shared" si="0"/>
        <v/>
      </c>
    </row>
    <row r="21" spans="1:7" s="18" customFormat="1" x14ac:dyDescent="0.2">
      <c r="A21" s="20" t="s">
        <v>740</v>
      </c>
      <c r="B21" s="21"/>
      <c r="C21" s="22"/>
      <c r="D21" s="19"/>
      <c r="E21" s="13">
        <f>SUM(E19:E20)</f>
        <v>10.8</v>
      </c>
      <c r="F21" s="13">
        <f>SUM(F19:F20)</f>
        <v>287.50899999999996</v>
      </c>
      <c r="G21" s="11">
        <f t="shared" si="0"/>
        <v>26.621203703703699</v>
      </c>
    </row>
    <row r="22" spans="1:7" s="18" customFormat="1" ht="114.75" x14ac:dyDescent="0.2">
      <c r="A22" s="34" t="s">
        <v>178</v>
      </c>
      <c r="B22" s="16" t="s">
        <v>179</v>
      </c>
      <c r="C22" s="16" t="s">
        <v>180</v>
      </c>
      <c r="D22" s="19" t="s">
        <v>181</v>
      </c>
      <c r="E22" s="13">
        <v>116</v>
      </c>
      <c r="F22" s="13">
        <v>64</v>
      </c>
      <c r="G22" s="11">
        <f t="shared" si="0"/>
        <v>0.55172413793103448</v>
      </c>
    </row>
    <row r="23" spans="1:7" s="18" customFormat="1" ht="102" x14ac:dyDescent="0.2">
      <c r="A23" s="35"/>
      <c r="B23" s="16" t="s">
        <v>179</v>
      </c>
      <c r="C23" s="16" t="s">
        <v>546</v>
      </c>
      <c r="D23" s="19" t="s">
        <v>547</v>
      </c>
      <c r="E23" s="13">
        <v>8.3000000000000007</v>
      </c>
      <c r="F23" s="13">
        <v>-8.3780000000000001</v>
      </c>
      <c r="G23" s="11">
        <f t="shared" si="0"/>
        <v>-1.0093975903614456</v>
      </c>
    </row>
    <row r="24" spans="1:7" s="18" customFormat="1" x14ac:dyDescent="0.2">
      <c r="A24" s="20" t="s">
        <v>740</v>
      </c>
      <c r="B24" s="21"/>
      <c r="C24" s="22"/>
      <c r="D24" s="19"/>
      <c r="E24" s="13">
        <f>SUM(E22:E23)</f>
        <v>124.3</v>
      </c>
      <c r="F24" s="13">
        <f>SUM(F22:F23)</f>
        <v>55.622</v>
      </c>
      <c r="G24" s="11">
        <f t="shared" si="0"/>
        <v>0.44748189863234111</v>
      </c>
    </row>
    <row r="25" spans="1:7" s="18" customFormat="1" ht="89.25" x14ac:dyDescent="0.2">
      <c r="A25" s="34" t="s">
        <v>68</v>
      </c>
      <c r="B25" s="16" t="s">
        <v>69</v>
      </c>
      <c r="C25" s="16" t="s">
        <v>70</v>
      </c>
      <c r="D25" s="19" t="s">
        <v>71</v>
      </c>
      <c r="E25" s="13">
        <v>28669.599999999999</v>
      </c>
      <c r="F25" s="13">
        <v>37652.661</v>
      </c>
      <c r="G25" s="11">
        <f t="shared" si="0"/>
        <v>1.3133305312944723</v>
      </c>
    </row>
    <row r="26" spans="1:7" s="18" customFormat="1" ht="102" x14ac:dyDescent="0.2">
      <c r="A26" s="36"/>
      <c r="B26" s="16" t="s">
        <v>69</v>
      </c>
      <c r="C26" s="16" t="s">
        <v>72</v>
      </c>
      <c r="D26" s="19" t="s">
        <v>73</v>
      </c>
      <c r="E26" s="13">
        <v>205</v>
      </c>
      <c r="F26" s="13">
        <v>203.38300000000001</v>
      </c>
      <c r="G26" s="11">
        <f t="shared" si="0"/>
        <v>0.99211219512195126</v>
      </c>
    </row>
    <row r="27" spans="1:7" s="18" customFormat="1" ht="89.25" x14ac:dyDescent="0.2">
      <c r="A27" s="36"/>
      <c r="B27" s="16" t="s">
        <v>69</v>
      </c>
      <c r="C27" s="16" t="s">
        <v>74</v>
      </c>
      <c r="D27" s="19" t="s">
        <v>75</v>
      </c>
      <c r="E27" s="13">
        <v>34335.199999999997</v>
      </c>
      <c r="F27" s="13">
        <v>41572.790999999997</v>
      </c>
      <c r="G27" s="11">
        <f t="shared" si="0"/>
        <v>1.2107921608145578</v>
      </c>
    </row>
    <row r="28" spans="1:7" s="18" customFormat="1" ht="89.25" x14ac:dyDescent="0.2">
      <c r="A28" s="35"/>
      <c r="B28" s="16" t="s">
        <v>69</v>
      </c>
      <c r="C28" s="16" t="s">
        <v>76</v>
      </c>
      <c r="D28" s="19" t="s">
        <v>77</v>
      </c>
      <c r="E28" s="13">
        <v>0</v>
      </c>
      <c r="F28" s="13">
        <v>-4319.8530000000001</v>
      </c>
      <c r="G28" s="11" t="str">
        <f t="shared" si="0"/>
        <v/>
      </c>
    </row>
    <row r="29" spans="1:7" s="18" customFormat="1" x14ac:dyDescent="0.2">
      <c r="A29" s="20" t="s">
        <v>740</v>
      </c>
      <c r="B29" s="21"/>
      <c r="C29" s="22"/>
      <c r="D29" s="19"/>
      <c r="E29" s="13">
        <f>SUM(E25:E28)</f>
        <v>63209.799999999996</v>
      </c>
      <c r="F29" s="13">
        <f>SUM(F25:F28)</f>
        <v>75108.981999999989</v>
      </c>
      <c r="G29" s="11">
        <f t="shared" si="0"/>
        <v>1.1882490056921553</v>
      </c>
    </row>
    <row r="30" spans="1:7" s="18" customFormat="1" ht="102" x14ac:dyDescent="0.2">
      <c r="A30" s="16" t="s">
        <v>550</v>
      </c>
      <c r="B30" s="16" t="s">
        <v>551</v>
      </c>
      <c r="C30" s="16" t="s">
        <v>546</v>
      </c>
      <c r="D30" s="19" t="s">
        <v>547</v>
      </c>
      <c r="E30" s="13">
        <v>200</v>
      </c>
      <c r="F30" s="13">
        <v>0</v>
      </c>
      <c r="G30" s="11">
        <f t="shared" si="0"/>
        <v>0</v>
      </c>
    </row>
    <row r="31" spans="1:7" s="18" customFormat="1" x14ac:dyDescent="0.2">
      <c r="A31" s="20" t="s">
        <v>740</v>
      </c>
      <c r="B31" s="21"/>
      <c r="C31" s="22"/>
      <c r="D31" s="19"/>
      <c r="E31" s="13">
        <f>SUM(E30)</f>
        <v>200</v>
      </c>
      <c r="F31" s="13">
        <f>SUM(F30)</f>
        <v>0</v>
      </c>
      <c r="G31" s="11">
        <f t="shared" si="0"/>
        <v>0</v>
      </c>
    </row>
    <row r="32" spans="1:7" s="18" customFormat="1" ht="102" x14ac:dyDescent="0.2">
      <c r="A32" s="16" t="s">
        <v>552</v>
      </c>
      <c r="B32" s="16" t="s">
        <v>553</v>
      </c>
      <c r="C32" s="16" t="s">
        <v>546</v>
      </c>
      <c r="D32" s="19" t="s">
        <v>547</v>
      </c>
      <c r="E32" s="13">
        <v>150</v>
      </c>
      <c r="F32" s="13">
        <v>-7.8179999999999996</v>
      </c>
      <c r="G32" s="11">
        <f t="shared" si="0"/>
        <v>-5.212E-2</v>
      </c>
    </row>
    <row r="33" spans="1:7" s="18" customFormat="1" x14ac:dyDescent="0.2">
      <c r="A33" s="20" t="s">
        <v>740</v>
      </c>
      <c r="B33" s="21"/>
      <c r="C33" s="22"/>
      <c r="D33" s="19"/>
      <c r="E33" s="13">
        <f>SUM(E32)</f>
        <v>150</v>
      </c>
      <c r="F33" s="13">
        <f>SUM(F32)</f>
        <v>-7.8179999999999996</v>
      </c>
      <c r="G33" s="11">
        <f t="shared" si="0"/>
        <v>-5.212E-2</v>
      </c>
    </row>
    <row r="34" spans="1:7" s="18" customFormat="1" ht="102" x14ac:dyDescent="0.2">
      <c r="A34" s="16" t="s">
        <v>554</v>
      </c>
      <c r="B34" s="16" t="s">
        <v>555</v>
      </c>
      <c r="C34" s="16" t="s">
        <v>546</v>
      </c>
      <c r="D34" s="19" t="s">
        <v>547</v>
      </c>
      <c r="E34" s="13">
        <v>262</v>
      </c>
      <c r="F34" s="13">
        <v>-4.12</v>
      </c>
      <c r="G34" s="11">
        <f t="shared" si="0"/>
        <v>-1.5725190839694658E-2</v>
      </c>
    </row>
    <row r="35" spans="1:7" s="18" customFormat="1" x14ac:dyDescent="0.2">
      <c r="A35" s="20" t="s">
        <v>740</v>
      </c>
      <c r="B35" s="21"/>
      <c r="C35" s="22"/>
      <c r="D35" s="19"/>
      <c r="E35" s="13">
        <f>SUM(E34)</f>
        <v>262</v>
      </c>
      <c r="F35" s="13">
        <f>SUM(F34)</f>
        <v>-4.12</v>
      </c>
      <c r="G35" s="11">
        <f t="shared" si="0"/>
        <v>-1.5725190839694658E-2</v>
      </c>
    </row>
    <row r="36" spans="1:7" s="18" customFormat="1" ht="102" x14ac:dyDescent="0.2">
      <c r="A36" s="16" t="s">
        <v>556</v>
      </c>
      <c r="B36" s="16" t="s">
        <v>557</v>
      </c>
      <c r="C36" s="16" t="s">
        <v>546</v>
      </c>
      <c r="D36" s="19" t="s">
        <v>547</v>
      </c>
      <c r="E36" s="13">
        <v>200</v>
      </c>
      <c r="F36" s="13">
        <v>-3.9550000000000001</v>
      </c>
      <c r="G36" s="11">
        <f t="shared" si="0"/>
        <v>-1.9775000000000001E-2</v>
      </c>
    </row>
    <row r="37" spans="1:7" s="18" customFormat="1" x14ac:dyDescent="0.2">
      <c r="A37" s="20" t="s">
        <v>740</v>
      </c>
      <c r="B37" s="21"/>
      <c r="C37" s="22"/>
      <c r="D37" s="19"/>
      <c r="E37" s="13">
        <f>SUM(E36)</f>
        <v>200</v>
      </c>
      <c r="F37" s="13">
        <f>SUM(F36)</f>
        <v>-3.9550000000000001</v>
      </c>
      <c r="G37" s="11">
        <f t="shared" si="0"/>
        <v>-1.9775000000000001E-2</v>
      </c>
    </row>
    <row r="38" spans="1:7" s="18" customFormat="1" ht="38.25" x14ac:dyDescent="0.2">
      <c r="A38" s="34" t="s">
        <v>193</v>
      </c>
      <c r="B38" s="16" t="s">
        <v>194</v>
      </c>
      <c r="C38" s="16" t="s">
        <v>195</v>
      </c>
      <c r="D38" s="17" t="s">
        <v>196</v>
      </c>
      <c r="E38" s="13">
        <v>416</v>
      </c>
      <c r="F38" s="13">
        <v>1335.9970000000001</v>
      </c>
      <c r="G38" s="11">
        <f t="shared" si="0"/>
        <v>3.2115312500000002</v>
      </c>
    </row>
    <row r="39" spans="1:7" s="18" customFormat="1" ht="25.5" x14ac:dyDescent="0.2">
      <c r="A39" s="36"/>
      <c r="B39" s="16" t="s">
        <v>194</v>
      </c>
      <c r="C39" s="16" t="s">
        <v>215</v>
      </c>
      <c r="D39" s="17" t="s">
        <v>216</v>
      </c>
      <c r="E39" s="13">
        <v>66011</v>
      </c>
      <c r="F39" s="13">
        <v>24616.773000000001</v>
      </c>
      <c r="G39" s="11">
        <f t="shared" si="0"/>
        <v>0.37291925588159552</v>
      </c>
    </row>
    <row r="40" spans="1:7" s="18" customFormat="1" ht="51" x14ac:dyDescent="0.2">
      <c r="A40" s="36"/>
      <c r="B40" s="16" t="s">
        <v>194</v>
      </c>
      <c r="C40" s="16" t="s">
        <v>217</v>
      </c>
      <c r="D40" s="17" t="s">
        <v>218</v>
      </c>
      <c r="E40" s="13">
        <v>0</v>
      </c>
      <c r="F40" s="13">
        <v>43709.822999999997</v>
      </c>
      <c r="G40" s="11" t="str">
        <f t="shared" si="0"/>
        <v/>
      </c>
    </row>
    <row r="41" spans="1:7" s="18" customFormat="1" ht="63.75" x14ac:dyDescent="0.2">
      <c r="A41" s="36"/>
      <c r="B41" s="16" t="s">
        <v>194</v>
      </c>
      <c r="C41" s="16" t="s">
        <v>219</v>
      </c>
      <c r="D41" s="17" t="s">
        <v>220</v>
      </c>
      <c r="E41" s="13">
        <v>0</v>
      </c>
      <c r="F41" s="13">
        <v>8.2249999999999996</v>
      </c>
      <c r="G41" s="11" t="str">
        <f t="shared" si="0"/>
        <v/>
      </c>
    </row>
    <row r="42" spans="1:7" s="18" customFormat="1" ht="63.75" x14ac:dyDescent="0.2">
      <c r="A42" s="36"/>
      <c r="B42" s="16" t="s">
        <v>194</v>
      </c>
      <c r="C42" s="16" t="s">
        <v>241</v>
      </c>
      <c r="D42" s="17" t="s">
        <v>242</v>
      </c>
      <c r="E42" s="13">
        <v>557</v>
      </c>
      <c r="F42" s="13">
        <v>5529.2669999999998</v>
      </c>
      <c r="G42" s="11">
        <f t="shared" si="0"/>
        <v>9.9268707360861761</v>
      </c>
    </row>
    <row r="43" spans="1:7" s="18" customFormat="1" ht="25.5" x14ac:dyDescent="0.2">
      <c r="A43" s="36"/>
      <c r="B43" s="16" t="s">
        <v>194</v>
      </c>
      <c r="C43" s="16" t="s">
        <v>277</v>
      </c>
      <c r="D43" s="17" t="s">
        <v>278</v>
      </c>
      <c r="E43" s="13">
        <v>0</v>
      </c>
      <c r="F43" s="13">
        <v>2085.8939999999998</v>
      </c>
      <c r="G43" s="11" t="str">
        <f t="shared" si="0"/>
        <v/>
      </c>
    </row>
    <row r="44" spans="1:7" s="18" customFormat="1" ht="102" x14ac:dyDescent="0.2">
      <c r="A44" s="36"/>
      <c r="B44" s="16" t="s">
        <v>194</v>
      </c>
      <c r="C44" s="16" t="s">
        <v>304</v>
      </c>
      <c r="D44" s="19" t="s">
        <v>305</v>
      </c>
      <c r="E44" s="13">
        <v>134839.1</v>
      </c>
      <c r="F44" s="13">
        <v>59009.913999999997</v>
      </c>
      <c r="G44" s="11">
        <f t="shared" si="0"/>
        <v>0.43763206666315629</v>
      </c>
    </row>
    <row r="45" spans="1:7" s="18" customFormat="1" ht="102" x14ac:dyDescent="0.2">
      <c r="A45" s="36"/>
      <c r="B45" s="16" t="s">
        <v>194</v>
      </c>
      <c r="C45" s="16" t="s">
        <v>306</v>
      </c>
      <c r="D45" s="19" t="s">
        <v>307</v>
      </c>
      <c r="E45" s="13">
        <v>325.60000000000002</v>
      </c>
      <c r="F45" s="13">
        <v>1682.607</v>
      </c>
      <c r="G45" s="11">
        <f t="shared" si="0"/>
        <v>5.1677119164619159</v>
      </c>
    </row>
    <row r="46" spans="1:7" s="18" customFormat="1" ht="102" x14ac:dyDescent="0.2">
      <c r="A46" s="36"/>
      <c r="B46" s="16" t="s">
        <v>194</v>
      </c>
      <c r="C46" s="16" t="s">
        <v>308</v>
      </c>
      <c r="D46" s="19" t="s">
        <v>309</v>
      </c>
      <c r="E46" s="13">
        <v>33184.199999999997</v>
      </c>
      <c r="F46" s="13">
        <v>31817.937999999998</v>
      </c>
      <c r="G46" s="11">
        <f t="shared" si="0"/>
        <v>0.95882793618649842</v>
      </c>
    </row>
    <row r="47" spans="1:7" s="18" customFormat="1" ht="63.75" x14ac:dyDescent="0.2">
      <c r="A47" s="36"/>
      <c r="B47" s="16" t="s">
        <v>194</v>
      </c>
      <c r="C47" s="16" t="s">
        <v>508</v>
      </c>
      <c r="D47" s="17" t="s">
        <v>509</v>
      </c>
      <c r="E47" s="13">
        <v>0</v>
      </c>
      <c r="F47" s="13">
        <v>7.0170000000000003</v>
      </c>
      <c r="G47" s="11" t="str">
        <f t="shared" si="0"/>
        <v/>
      </c>
    </row>
    <row r="48" spans="1:7" s="18" customFormat="1" ht="89.25" x14ac:dyDescent="0.2">
      <c r="A48" s="36"/>
      <c r="B48" s="16" t="s">
        <v>194</v>
      </c>
      <c r="C48" s="16" t="s">
        <v>522</v>
      </c>
      <c r="D48" s="19" t="s">
        <v>523</v>
      </c>
      <c r="E48" s="13">
        <v>0</v>
      </c>
      <c r="F48" s="13">
        <v>2074.1959999999999</v>
      </c>
      <c r="G48" s="11" t="str">
        <f t="shared" si="0"/>
        <v/>
      </c>
    </row>
    <row r="49" spans="1:7" s="18" customFormat="1" ht="89.25" x14ac:dyDescent="0.2">
      <c r="A49" s="36"/>
      <c r="B49" s="16" t="s">
        <v>194</v>
      </c>
      <c r="C49" s="16" t="s">
        <v>530</v>
      </c>
      <c r="D49" s="19" t="s">
        <v>531</v>
      </c>
      <c r="E49" s="13">
        <v>0</v>
      </c>
      <c r="F49" s="13">
        <v>63.83</v>
      </c>
      <c r="G49" s="11" t="str">
        <f t="shared" si="0"/>
        <v/>
      </c>
    </row>
    <row r="50" spans="1:7" s="18" customFormat="1" ht="63.75" x14ac:dyDescent="0.2">
      <c r="A50" s="36"/>
      <c r="B50" s="16" t="s">
        <v>194</v>
      </c>
      <c r="C50" s="16" t="s">
        <v>532</v>
      </c>
      <c r="D50" s="19" t="s">
        <v>533</v>
      </c>
      <c r="E50" s="13">
        <v>0</v>
      </c>
      <c r="F50" s="13">
        <v>20.294</v>
      </c>
      <c r="G50" s="11" t="str">
        <f t="shared" si="0"/>
        <v/>
      </c>
    </row>
    <row r="51" spans="1:7" s="18" customFormat="1" ht="38.25" x14ac:dyDescent="0.2">
      <c r="A51" s="36"/>
      <c r="B51" s="16" t="s">
        <v>194</v>
      </c>
      <c r="C51" s="16" t="s">
        <v>534</v>
      </c>
      <c r="D51" s="17" t="s">
        <v>535</v>
      </c>
      <c r="E51" s="13">
        <v>0</v>
      </c>
      <c r="F51" s="13">
        <v>1.776</v>
      </c>
      <c r="G51" s="11" t="str">
        <f t="shared" si="0"/>
        <v/>
      </c>
    </row>
    <row r="52" spans="1:7" s="18" customFormat="1" ht="51" x14ac:dyDescent="0.2">
      <c r="A52" s="36"/>
      <c r="B52" s="16" t="s">
        <v>194</v>
      </c>
      <c r="C52" s="16" t="s">
        <v>536</v>
      </c>
      <c r="D52" s="17" t="s">
        <v>537</v>
      </c>
      <c r="E52" s="13">
        <v>0</v>
      </c>
      <c r="F52" s="13">
        <v>23.004999999999999</v>
      </c>
      <c r="G52" s="11" t="str">
        <f t="shared" si="0"/>
        <v/>
      </c>
    </row>
    <row r="53" spans="1:7" s="18" customFormat="1" ht="76.5" x14ac:dyDescent="0.2">
      <c r="A53" s="36"/>
      <c r="B53" s="16" t="s">
        <v>194</v>
      </c>
      <c r="C53" s="16" t="s">
        <v>574</v>
      </c>
      <c r="D53" s="19" t="s">
        <v>575</v>
      </c>
      <c r="E53" s="13">
        <v>0</v>
      </c>
      <c r="F53" s="13">
        <v>5001.8620000000001</v>
      </c>
      <c r="G53" s="11" t="str">
        <f t="shared" si="0"/>
        <v/>
      </c>
    </row>
    <row r="54" spans="1:7" s="18" customFormat="1" ht="89.25" x14ac:dyDescent="0.2">
      <c r="A54" s="36"/>
      <c r="B54" s="16" t="s">
        <v>194</v>
      </c>
      <c r="C54" s="16" t="s">
        <v>582</v>
      </c>
      <c r="D54" s="19" t="s">
        <v>583</v>
      </c>
      <c r="E54" s="13">
        <v>0</v>
      </c>
      <c r="F54" s="13">
        <v>24.977</v>
      </c>
      <c r="G54" s="11" t="str">
        <f t="shared" si="0"/>
        <v/>
      </c>
    </row>
    <row r="55" spans="1:7" s="18" customFormat="1" ht="89.25" x14ac:dyDescent="0.2">
      <c r="A55" s="36"/>
      <c r="B55" s="16" t="s">
        <v>194</v>
      </c>
      <c r="C55" s="16" t="s">
        <v>584</v>
      </c>
      <c r="D55" s="19" t="s">
        <v>585</v>
      </c>
      <c r="E55" s="13">
        <v>0</v>
      </c>
      <c r="F55" s="13">
        <v>394.66699999999997</v>
      </c>
      <c r="G55" s="11" t="str">
        <f t="shared" si="0"/>
        <v/>
      </c>
    </row>
    <row r="56" spans="1:7" s="18" customFormat="1" ht="25.5" x14ac:dyDescent="0.2">
      <c r="A56" s="36"/>
      <c r="B56" s="16" t="s">
        <v>194</v>
      </c>
      <c r="C56" s="16" t="s">
        <v>596</v>
      </c>
      <c r="D56" s="17" t="s">
        <v>597</v>
      </c>
      <c r="E56" s="13">
        <v>0</v>
      </c>
      <c r="F56" s="13">
        <v>278.68</v>
      </c>
      <c r="G56" s="11" t="str">
        <f t="shared" si="0"/>
        <v/>
      </c>
    </row>
    <row r="57" spans="1:7" s="18" customFormat="1" ht="25.5" x14ac:dyDescent="0.2">
      <c r="A57" s="36"/>
      <c r="B57" s="16" t="s">
        <v>194</v>
      </c>
      <c r="C57" s="16" t="s">
        <v>604</v>
      </c>
      <c r="D57" s="17" t="s">
        <v>605</v>
      </c>
      <c r="E57" s="13">
        <v>0</v>
      </c>
      <c r="F57" s="13">
        <v>270</v>
      </c>
      <c r="G57" s="11" t="str">
        <f t="shared" si="0"/>
        <v/>
      </c>
    </row>
    <row r="58" spans="1:7" s="18" customFormat="1" ht="38.25" x14ac:dyDescent="0.2">
      <c r="A58" s="35"/>
      <c r="B58" s="16" t="s">
        <v>194</v>
      </c>
      <c r="C58" s="16" t="s">
        <v>730</v>
      </c>
      <c r="D58" s="17" t="s">
        <v>731</v>
      </c>
      <c r="E58" s="13">
        <v>0</v>
      </c>
      <c r="F58" s="13">
        <v>-991.33299999999997</v>
      </c>
      <c r="G58" s="11" t="str">
        <f t="shared" si="0"/>
        <v/>
      </c>
    </row>
    <row r="59" spans="1:7" s="18" customFormat="1" x14ac:dyDescent="0.2">
      <c r="A59" s="20" t="s">
        <v>740</v>
      </c>
      <c r="B59" s="21"/>
      <c r="C59" s="22"/>
      <c r="D59" s="19"/>
      <c r="E59" s="13">
        <f>SUM(E38:E58)</f>
        <v>235332.90000000002</v>
      </c>
      <c r="F59" s="13">
        <f>SUM(F38:F58)</f>
        <v>176965.40899999993</v>
      </c>
      <c r="G59" s="11">
        <f t="shared" si="0"/>
        <v>0.75197904330418697</v>
      </c>
    </row>
    <row r="60" spans="1:7" s="18" customFormat="1" ht="76.5" x14ac:dyDescent="0.2">
      <c r="A60" s="34" t="s">
        <v>4</v>
      </c>
      <c r="B60" s="16" t="s">
        <v>5</v>
      </c>
      <c r="C60" s="16" t="s">
        <v>6</v>
      </c>
      <c r="D60" s="19" t="s">
        <v>7</v>
      </c>
      <c r="E60" s="13">
        <v>10642981.6</v>
      </c>
      <c r="F60" s="13">
        <v>11032631.244999999</v>
      </c>
      <c r="G60" s="11">
        <f t="shared" si="0"/>
        <v>1.0366109479133179</v>
      </c>
    </row>
    <row r="61" spans="1:7" s="18" customFormat="1" ht="63.75" x14ac:dyDescent="0.2">
      <c r="A61" s="36"/>
      <c r="B61" s="16" t="s">
        <v>5</v>
      </c>
      <c r="C61" s="16" t="s">
        <v>8</v>
      </c>
      <c r="D61" s="19" t="s">
        <v>9</v>
      </c>
      <c r="E61" s="13">
        <v>0</v>
      </c>
      <c r="F61" s="13">
        <v>15750.834000000001</v>
      </c>
      <c r="G61" s="11" t="str">
        <f t="shared" si="0"/>
        <v/>
      </c>
    </row>
    <row r="62" spans="1:7" s="18" customFormat="1" ht="63.75" x14ac:dyDescent="0.2">
      <c r="A62" s="36"/>
      <c r="B62" s="16" t="s">
        <v>5</v>
      </c>
      <c r="C62" s="16" t="s">
        <v>10</v>
      </c>
      <c r="D62" s="19" t="s">
        <v>11</v>
      </c>
      <c r="E62" s="13">
        <v>0</v>
      </c>
      <c r="F62" s="13">
        <v>6.8620000000000001</v>
      </c>
      <c r="G62" s="11" t="str">
        <f t="shared" si="0"/>
        <v/>
      </c>
    </row>
    <row r="63" spans="1:7" s="18" customFormat="1" ht="89.25" x14ac:dyDescent="0.2">
      <c r="A63" s="36"/>
      <c r="B63" s="16" t="s">
        <v>5</v>
      </c>
      <c r="C63" s="16" t="s">
        <v>12</v>
      </c>
      <c r="D63" s="19" t="s">
        <v>13</v>
      </c>
      <c r="E63" s="13">
        <v>0</v>
      </c>
      <c r="F63" s="13">
        <v>2482.933</v>
      </c>
      <c r="G63" s="11" t="str">
        <f t="shared" si="0"/>
        <v/>
      </c>
    </row>
    <row r="64" spans="1:7" s="18" customFormat="1" ht="63.75" x14ac:dyDescent="0.2">
      <c r="A64" s="36"/>
      <c r="B64" s="16" t="s">
        <v>5</v>
      </c>
      <c r="C64" s="16" t="s">
        <v>14</v>
      </c>
      <c r="D64" s="19" t="s">
        <v>15</v>
      </c>
      <c r="E64" s="13">
        <v>0</v>
      </c>
      <c r="F64" s="13">
        <v>-1332.027</v>
      </c>
      <c r="G64" s="11" t="str">
        <f t="shared" si="0"/>
        <v/>
      </c>
    </row>
    <row r="65" spans="1:7" s="18" customFormat="1" ht="89.25" x14ac:dyDescent="0.2">
      <c r="A65" s="36"/>
      <c r="B65" s="16" t="s">
        <v>5</v>
      </c>
      <c r="C65" s="16" t="s">
        <v>16</v>
      </c>
      <c r="D65" s="19" t="s">
        <v>17</v>
      </c>
      <c r="E65" s="13">
        <v>0</v>
      </c>
      <c r="F65" s="13">
        <v>-6.827</v>
      </c>
      <c r="G65" s="11" t="str">
        <f t="shared" si="0"/>
        <v/>
      </c>
    </row>
    <row r="66" spans="1:7" s="18" customFormat="1" ht="114.75" x14ac:dyDescent="0.2">
      <c r="A66" s="36"/>
      <c r="B66" s="16" t="s">
        <v>5</v>
      </c>
      <c r="C66" s="16" t="s">
        <v>18</v>
      </c>
      <c r="D66" s="19" t="s">
        <v>19</v>
      </c>
      <c r="E66" s="13">
        <v>172639.8</v>
      </c>
      <c r="F66" s="13">
        <v>63985.057999999997</v>
      </c>
      <c r="G66" s="11">
        <f t="shared" si="0"/>
        <v>0.37062750304390996</v>
      </c>
    </row>
    <row r="67" spans="1:7" s="18" customFormat="1" ht="102" x14ac:dyDescent="0.2">
      <c r="A67" s="36"/>
      <c r="B67" s="16" t="s">
        <v>5</v>
      </c>
      <c r="C67" s="16" t="s">
        <v>20</v>
      </c>
      <c r="D67" s="19" t="s">
        <v>21</v>
      </c>
      <c r="E67" s="13">
        <v>0</v>
      </c>
      <c r="F67" s="13">
        <v>724.23199999999997</v>
      </c>
      <c r="G67" s="11" t="str">
        <f t="shared" si="0"/>
        <v/>
      </c>
    </row>
    <row r="68" spans="1:7" s="18" customFormat="1" ht="102" x14ac:dyDescent="0.2">
      <c r="A68" s="36"/>
      <c r="B68" s="16" t="s">
        <v>5</v>
      </c>
      <c r="C68" s="16" t="s">
        <v>22</v>
      </c>
      <c r="D68" s="19" t="s">
        <v>23</v>
      </c>
      <c r="E68" s="13">
        <v>0</v>
      </c>
      <c r="F68" s="13">
        <v>0.16800000000000001</v>
      </c>
      <c r="G68" s="11" t="str">
        <f t="shared" si="0"/>
        <v/>
      </c>
    </row>
    <row r="69" spans="1:7" s="18" customFormat="1" ht="114.75" x14ac:dyDescent="0.2">
      <c r="A69" s="36"/>
      <c r="B69" s="16" t="s">
        <v>5</v>
      </c>
      <c r="C69" s="16" t="s">
        <v>24</v>
      </c>
      <c r="D69" s="19" t="s">
        <v>25</v>
      </c>
      <c r="E69" s="13">
        <v>0</v>
      </c>
      <c r="F69" s="13">
        <v>91.921999999999997</v>
      </c>
      <c r="G69" s="11" t="str">
        <f t="shared" si="0"/>
        <v/>
      </c>
    </row>
    <row r="70" spans="1:7" s="18" customFormat="1" ht="89.25" x14ac:dyDescent="0.2">
      <c r="A70" s="36"/>
      <c r="B70" s="16" t="s">
        <v>5</v>
      </c>
      <c r="C70" s="16" t="s">
        <v>26</v>
      </c>
      <c r="D70" s="19" t="s">
        <v>27</v>
      </c>
      <c r="E70" s="13">
        <v>0</v>
      </c>
      <c r="F70" s="13">
        <v>10.566000000000001</v>
      </c>
      <c r="G70" s="11" t="str">
        <f t="shared" si="0"/>
        <v/>
      </c>
    </row>
    <row r="71" spans="1:7" s="18" customFormat="1" ht="114.75" x14ac:dyDescent="0.2">
      <c r="A71" s="36"/>
      <c r="B71" s="16" t="s">
        <v>5</v>
      </c>
      <c r="C71" s="16" t="s">
        <v>28</v>
      </c>
      <c r="D71" s="19" t="s">
        <v>29</v>
      </c>
      <c r="E71" s="13">
        <v>0</v>
      </c>
      <c r="F71" s="13">
        <v>-0.11600000000000001</v>
      </c>
      <c r="G71" s="11" t="str">
        <f t="shared" si="0"/>
        <v/>
      </c>
    </row>
    <row r="72" spans="1:7" s="18" customFormat="1" ht="63.75" x14ac:dyDescent="0.2">
      <c r="A72" s="36"/>
      <c r="B72" s="16" t="s">
        <v>5</v>
      </c>
      <c r="C72" s="16" t="s">
        <v>30</v>
      </c>
      <c r="D72" s="17" t="s">
        <v>31</v>
      </c>
      <c r="E72" s="13">
        <v>347415.2</v>
      </c>
      <c r="F72" s="13">
        <v>191146.484</v>
      </c>
      <c r="G72" s="11">
        <f t="shared" si="0"/>
        <v>0.55019608813891852</v>
      </c>
    </row>
    <row r="73" spans="1:7" s="18" customFormat="1" ht="51" x14ac:dyDescent="0.2">
      <c r="A73" s="36"/>
      <c r="B73" s="16" t="s">
        <v>5</v>
      </c>
      <c r="C73" s="16" t="s">
        <v>32</v>
      </c>
      <c r="D73" s="17" t="s">
        <v>33</v>
      </c>
      <c r="E73" s="13">
        <v>0</v>
      </c>
      <c r="F73" s="13">
        <v>3005.46</v>
      </c>
      <c r="G73" s="11" t="str">
        <f t="shared" si="0"/>
        <v/>
      </c>
    </row>
    <row r="74" spans="1:7" s="18" customFormat="1" ht="51" x14ac:dyDescent="0.2">
      <c r="A74" s="36"/>
      <c r="B74" s="16" t="s">
        <v>5</v>
      </c>
      <c r="C74" s="16" t="s">
        <v>34</v>
      </c>
      <c r="D74" s="17" t="s">
        <v>35</v>
      </c>
      <c r="E74" s="13">
        <v>0</v>
      </c>
      <c r="F74" s="13">
        <v>6.1130000000000004</v>
      </c>
      <c r="G74" s="11" t="str">
        <f t="shared" ref="G74:G137" si="1">IFERROR(F74/E74,"")</f>
        <v/>
      </c>
    </row>
    <row r="75" spans="1:7" s="18" customFormat="1" ht="63.75" x14ac:dyDescent="0.2">
      <c r="A75" s="36"/>
      <c r="B75" s="16" t="s">
        <v>5</v>
      </c>
      <c r="C75" s="16" t="s">
        <v>36</v>
      </c>
      <c r="D75" s="17" t="s">
        <v>37</v>
      </c>
      <c r="E75" s="13">
        <v>0</v>
      </c>
      <c r="F75" s="13">
        <v>674.37900000000002</v>
      </c>
      <c r="G75" s="11" t="str">
        <f t="shared" si="1"/>
        <v/>
      </c>
    </row>
    <row r="76" spans="1:7" s="18" customFormat="1" ht="38.25" x14ac:dyDescent="0.2">
      <c r="A76" s="36"/>
      <c r="B76" s="16" t="s">
        <v>5</v>
      </c>
      <c r="C76" s="16" t="s">
        <v>38</v>
      </c>
      <c r="D76" s="17" t="s">
        <v>39</v>
      </c>
      <c r="E76" s="13">
        <v>0</v>
      </c>
      <c r="F76" s="13">
        <v>-27.625</v>
      </c>
      <c r="G76" s="11" t="str">
        <f t="shared" si="1"/>
        <v/>
      </c>
    </row>
    <row r="77" spans="1:7" s="18" customFormat="1" ht="63.75" x14ac:dyDescent="0.2">
      <c r="A77" s="36"/>
      <c r="B77" s="16" t="s">
        <v>5</v>
      </c>
      <c r="C77" s="16" t="s">
        <v>40</v>
      </c>
      <c r="D77" s="19" t="s">
        <v>41</v>
      </c>
      <c r="E77" s="13">
        <v>0</v>
      </c>
      <c r="F77" s="13">
        <v>-4.0780000000000003</v>
      </c>
      <c r="G77" s="11" t="str">
        <f t="shared" si="1"/>
        <v/>
      </c>
    </row>
    <row r="78" spans="1:7" s="18" customFormat="1" ht="89.25" x14ac:dyDescent="0.2">
      <c r="A78" s="36"/>
      <c r="B78" s="16" t="s">
        <v>5</v>
      </c>
      <c r="C78" s="16" t="s">
        <v>42</v>
      </c>
      <c r="D78" s="19" t="s">
        <v>43</v>
      </c>
      <c r="E78" s="13">
        <v>48610.2</v>
      </c>
      <c r="F78" s="13">
        <v>62300.014999999999</v>
      </c>
      <c r="G78" s="11">
        <f t="shared" si="1"/>
        <v>1.2816243298731542</v>
      </c>
    </row>
    <row r="79" spans="1:7" s="18" customFormat="1" ht="76.5" x14ac:dyDescent="0.2">
      <c r="A79" s="36"/>
      <c r="B79" s="16" t="s">
        <v>5</v>
      </c>
      <c r="C79" s="16" t="s">
        <v>44</v>
      </c>
      <c r="D79" s="19" t="s">
        <v>45</v>
      </c>
      <c r="E79" s="13">
        <v>0</v>
      </c>
      <c r="F79" s="13">
        <v>-0.36699999999999999</v>
      </c>
      <c r="G79" s="11" t="str">
        <f t="shared" si="1"/>
        <v/>
      </c>
    </row>
    <row r="80" spans="1:7" s="18" customFormat="1" ht="114.75" x14ac:dyDescent="0.2">
      <c r="A80" s="36"/>
      <c r="B80" s="16" t="s">
        <v>5</v>
      </c>
      <c r="C80" s="16" t="s">
        <v>46</v>
      </c>
      <c r="D80" s="19" t="s">
        <v>47</v>
      </c>
      <c r="E80" s="13">
        <v>0</v>
      </c>
      <c r="F80" s="13">
        <v>219.58099999999999</v>
      </c>
      <c r="G80" s="11" t="str">
        <f t="shared" si="1"/>
        <v/>
      </c>
    </row>
    <row r="81" spans="1:7" s="18" customFormat="1" ht="89.25" x14ac:dyDescent="0.2">
      <c r="A81" s="36"/>
      <c r="B81" s="16" t="s">
        <v>5</v>
      </c>
      <c r="C81" s="16" t="s">
        <v>48</v>
      </c>
      <c r="D81" s="19" t="s">
        <v>49</v>
      </c>
      <c r="E81" s="13">
        <v>0</v>
      </c>
      <c r="F81" s="13">
        <v>1.9730000000000001</v>
      </c>
      <c r="G81" s="11" t="str">
        <f t="shared" si="1"/>
        <v/>
      </c>
    </row>
    <row r="82" spans="1:7" s="18" customFormat="1" ht="102" x14ac:dyDescent="0.2">
      <c r="A82" s="36"/>
      <c r="B82" s="16" t="s">
        <v>5</v>
      </c>
      <c r="C82" s="16" t="s">
        <v>50</v>
      </c>
      <c r="D82" s="19" t="s">
        <v>51</v>
      </c>
      <c r="E82" s="13">
        <v>1388283.5</v>
      </c>
      <c r="F82" s="13">
        <v>2006500.23</v>
      </c>
      <c r="G82" s="11">
        <f t="shared" si="1"/>
        <v>1.4453101473870431</v>
      </c>
    </row>
    <row r="83" spans="1:7" s="18" customFormat="1" ht="76.5" x14ac:dyDescent="0.2">
      <c r="A83" s="36"/>
      <c r="B83" s="16" t="s">
        <v>5</v>
      </c>
      <c r="C83" s="16" t="s">
        <v>52</v>
      </c>
      <c r="D83" s="19" t="s">
        <v>53</v>
      </c>
      <c r="E83" s="13">
        <v>0</v>
      </c>
      <c r="F83" s="13">
        <v>588.82399999999996</v>
      </c>
      <c r="G83" s="11" t="str">
        <f t="shared" si="1"/>
        <v/>
      </c>
    </row>
    <row r="84" spans="1:7" s="18" customFormat="1" ht="102" x14ac:dyDescent="0.2">
      <c r="A84" s="36"/>
      <c r="B84" s="16" t="s">
        <v>5</v>
      </c>
      <c r="C84" s="16" t="s">
        <v>54</v>
      </c>
      <c r="D84" s="19" t="s">
        <v>55</v>
      </c>
      <c r="E84" s="13">
        <v>0</v>
      </c>
      <c r="F84" s="13">
        <v>2.6309999999999998</v>
      </c>
      <c r="G84" s="11" t="str">
        <f t="shared" si="1"/>
        <v/>
      </c>
    </row>
    <row r="85" spans="1:7" s="18" customFormat="1" ht="76.5" x14ac:dyDescent="0.2">
      <c r="A85" s="36"/>
      <c r="B85" s="16" t="s">
        <v>5</v>
      </c>
      <c r="C85" s="16" t="s">
        <v>56</v>
      </c>
      <c r="D85" s="19" t="s">
        <v>57</v>
      </c>
      <c r="E85" s="13">
        <v>0</v>
      </c>
      <c r="F85" s="13">
        <v>41.155000000000001</v>
      </c>
      <c r="G85" s="11" t="str">
        <f t="shared" si="1"/>
        <v/>
      </c>
    </row>
    <row r="86" spans="1:7" s="18" customFormat="1" ht="102" x14ac:dyDescent="0.2">
      <c r="A86" s="36"/>
      <c r="B86" s="16" t="s">
        <v>5</v>
      </c>
      <c r="C86" s="16" t="s">
        <v>58</v>
      </c>
      <c r="D86" s="19" t="s">
        <v>59</v>
      </c>
      <c r="E86" s="13">
        <v>0</v>
      </c>
      <c r="F86" s="13">
        <v>548.11300000000006</v>
      </c>
      <c r="G86" s="11" t="str">
        <f t="shared" si="1"/>
        <v/>
      </c>
    </row>
    <row r="87" spans="1:7" s="18" customFormat="1" ht="89.25" x14ac:dyDescent="0.2">
      <c r="A87" s="36"/>
      <c r="B87" s="16" t="s">
        <v>5</v>
      </c>
      <c r="C87" s="16" t="s">
        <v>60</v>
      </c>
      <c r="D87" s="19" t="s">
        <v>61</v>
      </c>
      <c r="E87" s="13">
        <v>0</v>
      </c>
      <c r="F87" s="13">
        <v>4.1040000000000001</v>
      </c>
      <c r="G87" s="11" t="str">
        <f t="shared" si="1"/>
        <v/>
      </c>
    </row>
    <row r="88" spans="1:7" s="18" customFormat="1" ht="114.75" x14ac:dyDescent="0.2">
      <c r="A88" s="36"/>
      <c r="B88" s="16" t="s">
        <v>5</v>
      </c>
      <c r="C88" s="16" t="s">
        <v>62</v>
      </c>
      <c r="D88" s="19" t="s">
        <v>63</v>
      </c>
      <c r="E88" s="13">
        <v>0</v>
      </c>
      <c r="F88" s="13">
        <v>1614.4169999999999</v>
      </c>
      <c r="G88" s="11" t="str">
        <f t="shared" si="1"/>
        <v/>
      </c>
    </row>
    <row r="89" spans="1:7" s="18" customFormat="1" ht="89.25" x14ac:dyDescent="0.2">
      <c r="A89" s="36"/>
      <c r="B89" s="16" t="s">
        <v>5</v>
      </c>
      <c r="C89" s="16" t="s">
        <v>64</v>
      </c>
      <c r="D89" s="19" t="s">
        <v>65</v>
      </c>
      <c r="E89" s="13">
        <v>0</v>
      </c>
      <c r="F89" s="13">
        <v>1.0640000000000001</v>
      </c>
      <c r="G89" s="11" t="str">
        <f t="shared" si="1"/>
        <v/>
      </c>
    </row>
    <row r="90" spans="1:7" s="18" customFormat="1" ht="102" x14ac:dyDescent="0.2">
      <c r="A90" s="36"/>
      <c r="B90" s="16" t="s">
        <v>5</v>
      </c>
      <c r="C90" s="16" t="s">
        <v>66</v>
      </c>
      <c r="D90" s="19" t="s">
        <v>67</v>
      </c>
      <c r="E90" s="13">
        <v>0</v>
      </c>
      <c r="F90" s="13">
        <v>2544.3960000000002</v>
      </c>
      <c r="G90" s="11" t="str">
        <f t="shared" si="1"/>
        <v/>
      </c>
    </row>
    <row r="91" spans="1:7" s="18" customFormat="1" ht="38.25" x14ac:dyDescent="0.2">
      <c r="A91" s="36"/>
      <c r="B91" s="16" t="s">
        <v>5</v>
      </c>
      <c r="C91" s="16" t="s">
        <v>78</v>
      </c>
      <c r="D91" s="17" t="s">
        <v>79</v>
      </c>
      <c r="E91" s="13">
        <v>0</v>
      </c>
      <c r="F91" s="13">
        <v>-969.29100000000005</v>
      </c>
      <c r="G91" s="11" t="str">
        <f t="shared" si="1"/>
        <v/>
      </c>
    </row>
    <row r="92" spans="1:7" s="18" customFormat="1" ht="25.5" x14ac:dyDescent="0.2">
      <c r="A92" s="36"/>
      <c r="B92" s="16" t="s">
        <v>5</v>
      </c>
      <c r="C92" s="16" t="s">
        <v>80</v>
      </c>
      <c r="D92" s="17" t="s">
        <v>81</v>
      </c>
      <c r="E92" s="13">
        <v>0</v>
      </c>
      <c r="F92" s="13">
        <v>945.77200000000005</v>
      </c>
      <c r="G92" s="11" t="str">
        <f t="shared" si="1"/>
        <v/>
      </c>
    </row>
    <row r="93" spans="1:7" s="18" customFormat="1" ht="38.25" x14ac:dyDescent="0.2">
      <c r="A93" s="36"/>
      <c r="B93" s="16" t="s">
        <v>5</v>
      </c>
      <c r="C93" s="16" t="s">
        <v>82</v>
      </c>
      <c r="D93" s="17" t="s">
        <v>83</v>
      </c>
      <c r="E93" s="13">
        <v>0</v>
      </c>
      <c r="F93" s="13">
        <v>154.99100000000001</v>
      </c>
      <c r="G93" s="11" t="str">
        <f t="shared" si="1"/>
        <v/>
      </c>
    </row>
    <row r="94" spans="1:7" s="18" customFormat="1" ht="25.5" x14ac:dyDescent="0.2">
      <c r="A94" s="36"/>
      <c r="B94" s="16" t="s">
        <v>5</v>
      </c>
      <c r="C94" s="16" t="s">
        <v>84</v>
      </c>
      <c r="D94" s="17" t="s">
        <v>85</v>
      </c>
      <c r="E94" s="13">
        <v>0</v>
      </c>
      <c r="F94" s="13">
        <v>8.4870000000000001</v>
      </c>
      <c r="G94" s="11" t="str">
        <f t="shared" si="1"/>
        <v/>
      </c>
    </row>
    <row r="95" spans="1:7" s="18" customFormat="1" ht="51" x14ac:dyDescent="0.2">
      <c r="A95" s="36"/>
      <c r="B95" s="16" t="s">
        <v>5</v>
      </c>
      <c r="C95" s="16" t="s">
        <v>86</v>
      </c>
      <c r="D95" s="17" t="s">
        <v>87</v>
      </c>
      <c r="E95" s="13">
        <v>0</v>
      </c>
      <c r="F95" s="13">
        <v>-10.875</v>
      </c>
      <c r="G95" s="11" t="str">
        <f t="shared" si="1"/>
        <v/>
      </c>
    </row>
    <row r="96" spans="1:7" s="18" customFormat="1" ht="38.25" x14ac:dyDescent="0.2">
      <c r="A96" s="36"/>
      <c r="B96" s="16" t="s">
        <v>5</v>
      </c>
      <c r="C96" s="16" t="s">
        <v>88</v>
      </c>
      <c r="D96" s="17" t="s">
        <v>89</v>
      </c>
      <c r="E96" s="13">
        <v>0</v>
      </c>
      <c r="F96" s="13">
        <v>1.6859999999999999</v>
      </c>
      <c r="G96" s="11" t="str">
        <f t="shared" si="1"/>
        <v/>
      </c>
    </row>
    <row r="97" spans="1:7" s="18" customFormat="1" ht="51" x14ac:dyDescent="0.2">
      <c r="A97" s="36"/>
      <c r="B97" s="16" t="s">
        <v>5</v>
      </c>
      <c r="C97" s="16" t="s">
        <v>90</v>
      </c>
      <c r="D97" s="17" t="s">
        <v>91</v>
      </c>
      <c r="E97" s="13">
        <v>0</v>
      </c>
      <c r="F97" s="13">
        <v>9.218</v>
      </c>
      <c r="G97" s="11" t="str">
        <f t="shared" si="1"/>
        <v/>
      </c>
    </row>
    <row r="98" spans="1:7" s="18" customFormat="1" ht="38.25" x14ac:dyDescent="0.2">
      <c r="A98" s="36"/>
      <c r="B98" s="16" t="s">
        <v>5</v>
      </c>
      <c r="C98" s="16" t="s">
        <v>92</v>
      </c>
      <c r="D98" s="17" t="s">
        <v>93</v>
      </c>
      <c r="E98" s="13">
        <v>1029.0999999999999</v>
      </c>
      <c r="F98" s="13">
        <v>4062.5859999999998</v>
      </c>
      <c r="G98" s="11">
        <f t="shared" si="1"/>
        <v>3.9477077057623169</v>
      </c>
    </row>
    <row r="99" spans="1:7" s="18" customFormat="1" ht="25.5" x14ac:dyDescent="0.2">
      <c r="A99" s="36"/>
      <c r="B99" s="16" t="s">
        <v>5</v>
      </c>
      <c r="C99" s="16" t="s">
        <v>94</v>
      </c>
      <c r="D99" s="17" t="s">
        <v>95</v>
      </c>
      <c r="E99" s="13">
        <v>0</v>
      </c>
      <c r="F99" s="13">
        <v>66.893000000000001</v>
      </c>
      <c r="G99" s="11" t="str">
        <f t="shared" si="1"/>
        <v/>
      </c>
    </row>
    <row r="100" spans="1:7" s="18" customFormat="1" ht="38.25" x14ac:dyDescent="0.2">
      <c r="A100" s="36"/>
      <c r="B100" s="16" t="s">
        <v>5</v>
      </c>
      <c r="C100" s="16" t="s">
        <v>96</v>
      </c>
      <c r="D100" s="17" t="s">
        <v>97</v>
      </c>
      <c r="E100" s="13">
        <v>0</v>
      </c>
      <c r="F100" s="13">
        <v>1</v>
      </c>
      <c r="G100" s="11" t="str">
        <f t="shared" si="1"/>
        <v/>
      </c>
    </row>
    <row r="101" spans="1:7" s="18" customFormat="1" ht="51" x14ac:dyDescent="0.2">
      <c r="A101" s="36"/>
      <c r="B101" s="16" t="s">
        <v>5</v>
      </c>
      <c r="C101" s="16" t="s">
        <v>98</v>
      </c>
      <c r="D101" s="17" t="s">
        <v>99</v>
      </c>
      <c r="E101" s="13">
        <v>219177</v>
      </c>
      <c r="F101" s="13">
        <v>232851.258</v>
      </c>
      <c r="G101" s="11">
        <f t="shared" si="1"/>
        <v>1.0623891101712315</v>
      </c>
    </row>
    <row r="102" spans="1:7" s="18" customFormat="1" ht="38.25" x14ac:dyDescent="0.2">
      <c r="A102" s="36"/>
      <c r="B102" s="16" t="s">
        <v>5</v>
      </c>
      <c r="C102" s="16" t="s">
        <v>100</v>
      </c>
      <c r="D102" s="17" t="s">
        <v>101</v>
      </c>
      <c r="E102" s="13">
        <v>0</v>
      </c>
      <c r="F102" s="13">
        <v>824.31100000000004</v>
      </c>
      <c r="G102" s="11" t="str">
        <f t="shared" si="1"/>
        <v/>
      </c>
    </row>
    <row r="103" spans="1:7" s="18" customFormat="1" ht="38.25" x14ac:dyDescent="0.2">
      <c r="A103" s="36"/>
      <c r="B103" s="16" t="s">
        <v>5</v>
      </c>
      <c r="C103" s="16" t="s">
        <v>102</v>
      </c>
      <c r="D103" s="17" t="s">
        <v>103</v>
      </c>
      <c r="E103" s="13">
        <v>0</v>
      </c>
      <c r="F103" s="13">
        <v>-6.0659999999999998</v>
      </c>
      <c r="G103" s="11" t="str">
        <f t="shared" si="1"/>
        <v/>
      </c>
    </row>
    <row r="104" spans="1:7" s="18" customFormat="1" ht="51" x14ac:dyDescent="0.2">
      <c r="A104" s="36"/>
      <c r="B104" s="16" t="s">
        <v>5</v>
      </c>
      <c r="C104" s="16" t="s">
        <v>104</v>
      </c>
      <c r="D104" s="17" t="s">
        <v>105</v>
      </c>
      <c r="E104" s="13">
        <v>0</v>
      </c>
      <c r="F104" s="13">
        <v>1.538</v>
      </c>
      <c r="G104" s="11" t="str">
        <f t="shared" si="1"/>
        <v/>
      </c>
    </row>
    <row r="105" spans="1:7" s="18" customFormat="1" ht="38.25" x14ac:dyDescent="0.2">
      <c r="A105" s="36"/>
      <c r="B105" s="16" t="s">
        <v>5</v>
      </c>
      <c r="C105" s="16" t="s">
        <v>106</v>
      </c>
      <c r="D105" s="17" t="s">
        <v>107</v>
      </c>
      <c r="E105" s="13">
        <v>0</v>
      </c>
      <c r="F105" s="13">
        <v>167.017</v>
      </c>
      <c r="G105" s="11" t="str">
        <f t="shared" si="1"/>
        <v/>
      </c>
    </row>
    <row r="106" spans="1:7" s="18" customFormat="1" ht="63.75" x14ac:dyDescent="0.2">
      <c r="A106" s="36"/>
      <c r="B106" s="16" t="s">
        <v>5</v>
      </c>
      <c r="C106" s="16" t="s">
        <v>108</v>
      </c>
      <c r="D106" s="17" t="s">
        <v>109</v>
      </c>
      <c r="E106" s="13">
        <v>1056411.2</v>
      </c>
      <c r="F106" s="13">
        <v>1042758.524</v>
      </c>
      <c r="G106" s="11">
        <f t="shared" si="1"/>
        <v>0.98707636193179327</v>
      </c>
    </row>
    <row r="107" spans="1:7" s="18" customFormat="1" ht="38.25" x14ac:dyDescent="0.2">
      <c r="A107" s="36"/>
      <c r="B107" s="16" t="s">
        <v>5</v>
      </c>
      <c r="C107" s="16" t="s">
        <v>110</v>
      </c>
      <c r="D107" s="17" t="s">
        <v>111</v>
      </c>
      <c r="E107" s="13">
        <v>0</v>
      </c>
      <c r="F107" s="13">
        <v>7088.5020000000004</v>
      </c>
      <c r="G107" s="11" t="str">
        <f t="shared" si="1"/>
        <v/>
      </c>
    </row>
    <row r="108" spans="1:7" s="18" customFormat="1" ht="51" x14ac:dyDescent="0.2">
      <c r="A108" s="36"/>
      <c r="B108" s="16" t="s">
        <v>5</v>
      </c>
      <c r="C108" s="16" t="s">
        <v>112</v>
      </c>
      <c r="D108" s="17" t="s">
        <v>113</v>
      </c>
      <c r="E108" s="13">
        <v>0</v>
      </c>
      <c r="F108" s="13">
        <v>123.58499999999999</v>
      </c>
      <c r="G108" s="11" t="str">
        <f t="shared" si="1"/>
        <v/>
      </c>
    </row>
    <row r="109" spans="1:7" s="18" customFormat="1" ht="63.75" x14ac:dyDescent="0.2">
      <c r="A109" s="36"/>
      <c r="B109" s="16" t="s">
        <v>5</v>
      </c>
      <c r="C109" s="16" t="s">
        <v>114</v>
      </c>
      <c r="D109" s="17" t="s">
        <v>115</v>
      </c>
      <c r="E109" s="13">
        <v>0</v>
      </c>
      <c r="F109" s="13">
        <v>2.5649999999999999</v>
      </c>
      <c r="G109" s="11" t="str">
        <f t="shared" si="1"/>
        <v/>
      </c>
    </row>
    <row r="110" spans="1:7" s="18" customFormat="1" ht="38.25" x14ac:dyDescent="0.2">
      <c r="A110" s="36"/>
      <c r="B110" s="16" t="s">
        <v>5</v>
      </c>
      <c r="C110" s="16" t="s">
        <v>116</v>
      </c>
      <c r="D110" s="17" t="s">
        <v>117</v>
      </c>
      <c r="E110" s="13">
        <v>0</v>
      </c>
      <c r="F110" s="13">
        <v>65.5</v>
      </c>
      <c r="G110" s="11" t="str">
        <f t="shared" si="1"/>
        <v/>
      </c>
    </row>
    <row r="111" spans="1:7" s="18" customFormat="1" ht="63.75" x14ac:dyDescent="0.2">
      <c r="A111" s="36"/>
      <c r="B111" s="16" t="s">
        <v>5</v>
      </c>
      <c r="C111" s="16" t="s">
        <v>118</v>
      </c>
      <c r="D111" s="19" t="s">
        <v>119</v>
      </c>
      <c r="E111" s="13">
        <v>0</v>
      </c>
      <c r="F111" s="13">
        <v>0</v>
      </c>
      <c r="G111" s="11" t="str">
        <f t="shared" si="1"/>
        <v/>
      </c>
    </row>
    <row r="112" spans="1:7" s="18" customFormat="1" ht="38.25" x14ac:dyDescent="0.2">
      <c r="A112" s="36"/>
      <c r="B112" s="16" t="s">
        <v>5</v>
      </c>
      <c r="C112" s="16" t="s">
        <v>120</v>
      </c>
      <c r="D112" s="17" t="s">
        <v>121</v>
      </c>
      <c r="E112" s="13">
        <v>299375.2</v>
      </c>
      <c r="F112" s="13">
        <v>349726.49599999998</v>
      </c>
      <c r="G112" s="11">
        <f t="shared" si="1"/>
        <v>1.1681879327345752</v>
      </c>
    </row>
    <row r="113" spans="1:7" s="18" customFormat="1" ht="25.5" x14ac:dyDescent="0.2">
      <c r="A113" s="36"/>
      <c r="B113" s="16" t="s">
        <v>5</v>
      </c>
      <c r="C113" s="16" t="s">
        <v>122</v>
      </c>
      <c r="D113" s="17" t="s">
        <v>123</v>
      </c>
      <c r="E113" s="13">
        <v>0</v>
      </c>
      <c r="F113" s="13">
        <v>9067.3230000000003</v>
      </c>
      <c r="G113" s="11" t="str">
        <f t="shared" si="1"/>
        <v/>
      </c>
    </row>
    <row r="114" spans="1:7" s="18" customFormat="1" ht="25.5" x14ac:dyDescent="0.2">
      <c r="A114" s="36"/>
      <c r="B114" s="16" t="s">
        <v>5</v>
      </c>
      <c r="C114" s="16" t="s">
        <v>124</v>
      </c>
      <c r="D114" s="17" t="s">
        <v>125</v>
      </c>
      <c r="E114" s="13">
        <v>0</v>
      </c>
      <c r="F114" s="13">
        <v>0.40100000000000002</v>
      </c>
      <c r="G114" s="11" t="str">
        <f t="shared" si="1"/>
        <v/>
      </c>
    </row>
    <row r="115" spans="1:7" s="18" customFormat="1" ht="38.25" x14ac:dyDescent="0.2">
      <c r="A115" s="36"/>
      <c r="B115" s="16" t="s">
        <v>5</v>
      </c>
      <c r="C115" s="16" t="s">
        <v>126</v>
      </c>
      <c r="D115" s="17" t="s">
        <v>127</v>
      </c>
      <c r="E115" s="13">
        <v>0</v>
      </c>
      <c r="F115" s="13">
        <v>0.318</v>
      </c>
      <c r="G115" s="11" t="str">
        <f t="shared" si="1"/>
        <v/>
      </c>
    </row>
    <row r="116" spans="1:7" s="18" customFormat="1" x14ac:dyDescent="0.2">
      <c r="A116" s="36"/>
      <c r="B116" s="16" t="s">
        <v>5</v>
      </c>
      <c r="C116" s="16" t="s">
        <v>128</v>
      </c>
      <c r="D116" s="17" t="s">
        <v>129</v>
      </c>
      <c r="E116" s="13">
        <v>0</v>
      </c>
      <c r="F116" s="13">
        <v>758.47</v>
      </c>
      <c r="G116" s="11" t="str">
        <f t="shared" si="1"/>
        <v/>
      </c>
    </row>
    <row r="117" spans="1:7" s="18" customFormat="1" ht="38.25" x14ac:dyDescent="0.2">
      <c r="A117" s="36"/>
      <c r="B117" s="16" t="s">
        <v>5</v>
      </c>
      <c r="C117" s="16" t="s">
        <v>130</v>
      </c>
      <c r="D117" s="17" t="s">
        <v>131</v>
      </c>
      <c r="E117" s="13">
        <v>1346425</v>
      </c>
      <c r="F117" s="13">
        <v>1276183.895</v>
      </c>
      <c r="G117" s="11">
        <f t="shared" si="1"/>
        <v>0.94783140167480551</v>
      </c>
    </row>
    <row r="118" spans="1:7" s="18" customFormat="1" ht="25.5" x14ac:dyDescent="0.2">
      <c r="A118" s="36"/>
      <c r="B118" s="16" t="s">
        <v>5</v>
      </c>
      <c r="C118" s="16" t="s">
        <v>132</v>
      </c>
      <c r="D118" s="17" t="s">
        <v>133</v>
      </c>
      <c r="E118" s="13">
        <v>0</v>
      </c>
      <c r="F118" s="13">
        <v>19498.687999999998</v>
      </c>
      <c r="G118" s="11" t="str">
        <f t="shared" si="1"/>
        <v/>
      </c>
    </row>
    <row r="119" spans="1:7" s="18" customFormat="1" ht="25.5" x14ac:dyDescent="0.2">
      <c r="A119" s="36"/>
      <c r="B119" s="16" t="s">
        <v>5</v>
      </c>
      <c r="C119" s="16" t="s">
        <v>134</v>
      </c>
      <c r="D119" s="17" t="s">
        <v>135</v>
      </c>
      <c r="E119" s="13">
        <v>0</v>
      </c>
      <c r="F119" s="13">
        <v>1.083</v>
      </c>
      <c r="G119" s="11" t="str">
        <f t="shared" si="1"/>
        <v/>
      </c>
    </row>
    <row r="120" spans="1:7" s="18" customFormat="1" ht="38.25" x14ac:dyDescent="0.2">
      <c r="A120" s="36"/>
      <c r="B120" s="16" t="s">
        <v>5</v>
      </c>
      <c r="C120" s="16" t="s">
        <v>136</v>
      </c>
      <c r="D120" s="17" t="s">
        <v>137</v>
      </c>
      <c r="E120" s="13">
        <v>0</v>
      </c>
      <c r="F120" s="13">
        <v>64.456999999999994</v>
      </c>
      <c r="G120" s="11" t="str">
        <f t="shared" si="1"/>
        <v/>
      </c>
    </row>
    <row r="121" spans="1:7" s="18" customFormat="1" x14ac:dyDescent="0.2">
      <c r="A121" s="36"/>
      <c r="B121" s="16" t="s">
        <v>5</v>
      </c>
      <c r="C121" s="16" t="s">
        <v>138</v>
      </c>
      <c r="D121" s="17" t="s">
        <v>139</v>
      </c>
      <c r="E121" s="13">
        <v>0</v>
      </c>
      <c r="F121" s="13">
        <v>51.95</v>
      </c>
      <c r="G121" s="11" t="str">
        <f t="shared" si="1"/>
        <v/>
      </c>
    </row>
    <row r="122" spans="1:7" s="18" customFormat="1" ht="51" x14ac:dyDescent="0.2">
      <c r="A122" s="36"/>
      <c r="B122" s="16" t="s">
        <v>5</v>
      </c>
      <c r="C122" s="16" t="s">
        <v>140</v>
      </c>
      <c r="D122" s="17" t="s">
        <v>141</v>
      </c>
      <c r="E122" s="13">
        <v>2087517.37</v>
      </c>
      <c r="F122" s="13">
        <v>2005967.048</v>
      </c>
      <c r="G122" s="11">
        <f t="shared" si="1"/>
        <v>0.96093430254906087</v>
      </c>
    </row>
    <row r="123" spans="1:7" s="18" customFormat="1" ht="38.25" x14ac:dyDescent="0.2">
      <c r="A123" s="36"/>
      <c r="B123" s="16" t="s">
        <v>5</v>
      </c>
      <c r="C123" s="16" t="s">
        <v>142</v>
      </c>
      <c r="D123" s="17" t="s">
        <v>143</v>
      </c>
      <c r="E123" s="13">
        <v>0</v>
      </c>
      <c r="F123" s="13">
        <v>18046.251</v>
      </c>
      <c r="G123" s="11" t="str">
        <f t="shared" si="1"/>
        <v/>
      </c>
    </row>
    <row r="124" spans="1:7" s="18" customFormat="1" ht="38.25" x14ac:dyDescent="0.2">
      <c r="A124" s="36"/>
      <c r="B124" s="16" t="s">
        <v>5</v>
      </c>
      <c r="C124" s="16" t="s">
        <v>144</v>
      </c>
      <c r="D124" s="17" t="s">
        <v>145</v>
      </c>
      <c r="E124" s="13">
        <v>0</v>
      </c>
      <c r="F124" s="13">
        <v>549.43600000000004</v>
      </c>
      <c r="G124" s="11" t="str">
        <f t="shared" si="1"/>
        <v/>
      </c>
    </row>
    <row r="125" spans="1:7" s="18" customFormat="1" ht="51" x14ac:dyDescent="0.2">
      <c r="A125" s="36"/>
      <c r="B125" s="16" t="s">
        <v>5</v>
      </c>
      <c r="C125" s="16" t="s">
        <v>146</v>
      </c>
      <c r="D125" s="17" t="s">
        <v>147</v>
      </c>
      <c r="E125" s="13">
        <v>0</v>
      </c>
      <c r="F125" s="13">
        <v>195.31800000000001</v>
      </c>
      <c r="G125" s="11" t="str">
        <f t="shared" si="1"/>
        <v/>
      </c>
    </row>
    <row r="126" spans="1:7" s="18" customFormat="1" ht="25.5" x14ac:dyDescent="0.2">
      <c r="A126" s="36"/>
      <c r="B126" s="16" t="s">
        <v>5</v>
      </c>
      <c r="C126" s="16" t="s">
        <v>148</v>
      </c>
      <c r="D126" s="17" t="s">
        <v>149</v>
      </c>
      <c r="E126" s="13">
        <v>0</v>
      </c>
      <c r="F126" s="13">
        <v>-63.573999999999998</v>
      </c>
      <c r="G126" s="11" t="str">
        <f t="shared" si="1"/>
        <v/>
      </c>
    </row>
    <row r="127" spans="1:7" s="18" customFormat="1" ht="51" x14ac:dyDescent="0.2">
      <c r="A127" s="36"/>
      <c r="B127" s="16" t="s">
        <v>5</v>
      </c>
      <c r="C127" s="16" t="s">
        <v>150</v>
      </c>
      <c r="D127" s="17" t="s">
        <v>151</v>
      </c>
      <c r="E127" s="13">
        <v>326283.2</v>
      </c>
      <c r="F127" s="13">
        <v>304114.48599999998</v>
      </c>
      <c r="G127" s="11">
        <f t="shared" si="1"/>
        <v>0.93205683283724072</v>
      </c>
    </row>
    <row r="128" spans="1:7" s="18" customFormat="1" ht="38.25" x14ac:dyDescent="0.2">
      <c r="A128" s="36"/>
      <c r="B128" s="16" t="s">
        <v>5</v>
      </c>
      <c r="C128" s="16" t="s">
        <v>152</v>
      </c>
      <c r="D128" s="17" t="s">
        <v>153</v>
      </c>
      <c r="E128" s="13">
        <v>0</v>
      </c>
      <c r="F128" s="13">
        <v>3503.5059999999999</v>
      </c>
      <c r="G128" s="11" t="str">
        <f t="shared" si="1"/>
        <v/>
      </c>
    </row>
    <row r="129" spans="1:7" s="18" customFormat="1" ht="38.25" x14ac:dyDescent="0.2">
      <c r="A129" s="36"/>
      <c r="B129" s="16" t="s">
        <v>5</v>
      </c>
      <c r="C129" s="16" t="s">
        <v>154</v>
      </c>
      <c r="D129" s="17" t="s">
        <v>155</v>
      </c>
      <c r="E129" s="13">
        <v>0</v>
      </c>
      <c r="F129" s="13">
        <v>31.416</v>
      </c>
      <c r="G129" s="11" t="str">
        <f t="shared" si="1"/>
        <v/>
      </c>
    </row>
    <row r="130" spans="1:7" s="18" customFormat="1" ht="51" x14ac:dyDescent="0.2">
      <c r="A130" s="36"/>
      <c r="B130" s="16" t="s">
        <v>5</v>
      </c>
      <c r="C130" s="16" t="s">
        <v>156</v>
      </c>
      <c r="D130" s="17" t="s">
        <v>157</v>
      </c>
      <c r="E130" s="13">
        <v>0</v>
      </c>
      <c r="F130" s="13">
        <v>-11.672000000000001</v>
      </c>
      <c r="G130" s="11" t="str">
        <f t="shared" si="1"/>
        <v/>
      </c>
    </row>
    <row r="131" spans="1:7" s="18" customFormat="1" ht="38.25" x14ac:dyDescent="0.2">
      <c r="A131" s="36"/>
      <c r="B131" s="16" t="s">
        <v>5</v>
      </c>
      <c r="C131" s="16" t="s">
        <v>158</v>
      </c>
      <c r="D131" s="17" t="s">
        <v>159</v>
      </c>
      <c r="E131" s="13">
        <v>0</v>
      </c>
      <c r="F131" s="13">
        <v>86.918999999999997</v>
      </c>
      <c r="G131" s="11" t="str">
        <f t="shared" si="1"/>
        <v/>
      </c>
    </row>
    <row r="132" spans="1:7" s="18" customFormat="1" ht="51" x14ac:dyDescent="0.2">
      <c r="A132" s="36"/>
      <c r="B132" s="16" t="s">
        <v>5</v>
      </c>
      <c r="C132" s="16" t="s">
        <v>160</v>
      </c>
      <c r="D132" s="17" t="s">
        <v>161</v>
      </c>
      <c r="E132" s="13">
        <v>0</v>
      </c>
      <c r="F132" s="13">
        <v>3.95</v>
      </c>
      <c r="G132" s="11" t="str">
        <f t="shared" si="1"/>
        <v/>
      </c>
    </row>
    <row r="133" spans="1:7" s="18" customFormat="1" ht="51" x14ac:dyDescent="0.2">
      <c r="A133" s="36"/>
      <c r="B133" s="16" t="s">
        <v>5</v>
      </c>
      <c r="C133" s="16" t="s">
        <v>162</v>
      </c>
      <c r="D133" s="17" t="s">
        <v>163</v>
      </c>
      <c r="E133" s="13">
        <v>0</v>
      </c>
      <c r="F133" s="13">
        <v>0.3</v>
      </c>
      <c r="G133" s="11" t="str">
        <f t="shared" si="1"/>
        <v/>
      </c>
    </row>
    <row r="134" spans="1:7" s="18" customFormat="1" ht="51" x14ac:dyDescent="0.2">
      <c r="A134" s="36"/>
      <c r="B134" s="16" t="s">
        <v>5</v>
      </c>
      <c r="C134" s="16" t="s">
        <v>164</v>
      </c>
      <c r="D134" s="17" t="s">
        <v>165</v>
      </c>
      <c r="E134" s="13">
        <v>246544.6</v>
      </c>
      <c r="F134" s="13">
        <v>216958.875</v>
      </c>
      <c r="G134" s="11">
        <f t="shared" si="1"/>
        <v>0.8799984870891514</v>
      </c>
    </row>
    <row r="135" spans="1:7" s="18" customFormat="1" ht="63.75" x14ac:dyDescent="0.2">
      <c r="A135" s="36"/>
      <c r="B135" s="16" t="s">
        <v>5</v>
      </c>
      <c r="C135" s="16" t="s">
        <v>166</v>
      </c>
      <c r="D135" s="19" t="s">
        <v>167</v>
      </c>
      <c r="E135" s="13">
        <v>0</v>
      </c>
      <c r="F135" s="13">
        <v>9035.9439999999995</v>
      </c>
      <c r="G135" s="11" t="str">
        <f t="shared" si="1"/>
        <v/>
      </c>
    </row>
    <row r="136" spans="1:7" s="18" customFormat="1" ht="38.25" x14ac:dyDescent="0.2">
      <c r="A136" s="36"/>
      <c r="B136" s="16" t="s">
        <v>5</v>
      </c>
      <c r="C136" s="16" t="s">
        <v>168</v>
      </c>
      <c r="D136" s="17" t="s">
        <v>169</v>
      </c>
      <c r="E136" s="13">
        <v>0</v>
      </c>
      <c r="F136" s="13">
        <v>35.131999999999998</v>
      </c>
      <c r="G136" s="11" t="str">
        <f t="shared" si="1"/>
        <v/>
      </c>
    </row>
    <row r="137" spans="1:7" s="18" customFormat="1" ht="51" x14ac:dyDescent="0.2">
      <c r="A137" s="36"/>
      <c r="B137" s="16" t="s">
        <v>5</v>
      </c>
      <c r="C137" s="16" t="s">
        <v>189</v>
      </c>
      <c r="D137" s="17" t="s">
        <v>190</v>
      </c>
      <c r="E137" s="13">
        <v>0</v>
      </c>
      <c r="F137" s="13">
        <v>-58.436</v>
      </c>
      <c r="G137" s="11" t="str">
        <f t="shared" si="1"/>
        <v/>
      </c>
    </row>
    <row r="138" spans="1:7" s="18" customFormat="1" ht="38.25" x14ac:dyDescent="0.2">
      <c r="A138" s="36"/>
      <c r="B138" s="16" t="s">
        <v>5</v>
      </c>
      <c r="C138" s="16" t="s">
        <v>191</v>
      </c>
      <c r="D138" s="17" t="s">
        <v>192</v>
      </c>
      <c r="E138" s="13">
        <v>0</v>
      </c>
      <c r="F138" s="13">
        <v>76.495000000000005</v>
      </c>
      <c r="G138" s="11" t="str">
        <f t="shared" ref="G138:G201" si="2">IFERROR(F138/E138,"")</f>
        <v/>
      </c>
    </row>
    <row r="139" spans="1:7" s="18" customFormat="1" ht="102" x14ac:dyDescent="0.2">
      <c r="A139" s="36"/>
      <c r="B139" s="16" t="s">
        <v>5</v>
      </c>
      <c r="C139" s="16" t="s">
        <v>546</v>
      </c>
      <c r="D139" s="19" t="s">
        <v>547</v>
      </c>
      <c r="E139" s="13">
        <v>155</v>
      </c>
      <c r="F139" s="13">
        <v>128.86199999999999</v>
      </c>
      <c r="G139" s="11">
        <f t="shared" si="2"/>
        <v>0.83136774193548379</v>
      </c>
    </row>
    <row r="140" spans="1:7" s="18" customFormat="1" ht="63.75" x14ac:dyDescent="0.2">
      <c r="A140" s="35"/>
      <c r="B140" s="16" t="s">
        <v>5</v>
      </c>
      <c r="C140" s="16" t="s">
        <v>588</v>
      </c>
      <c r="D140" s="17" t="s">
        <v>589</v>
      </c>
      <c r="E140" s="13">
        <v>460</v>
      </c>
      <c r="F140" s="13">
        <v>119.217</v>
      </c>
      <c r="G140" s="11">
        <f t="shared" si="2"/>
        <v>0.25916739130434785</v>
      </c>
    </row>
    <row r="141" spans="1:7" s="18" customFormat="1" x14ac:dyDescent="0.2">
      <c r="A141" s="20" t="s">
        <v>740</v>
      </c>
      <c r="B141" s="21"/>
      <c r="C141" s="22"/>
      <c r="D141" s="19"/>
      <c r="E141" s="13">
        <f>SUM(E60:E140)</f>
        <v>18183307.969999999</v>
      </c>
      <c r="F141" s="13">
        <f>SUM(F60:F140)</f>
        <v>18885731.473999999</v>
      </c>
      <c r="G141" s="11">
        <f t="shared" si="2"/>
        <v>1.0386301274310981</v>
      </c>
    </row>
    <row r="142" spans="1:7" s="18" customFormat="1" ht="102" x14ac:dyDescent="0.2">
      <c r="A142" s="16" t="s">
        <v>558</v>
      </c>
      <c r="B142" s="16" t="s">
        <v>559</v>
      </c>
      <c r="C142" s="16" t="s">
        <v>546</v>
      </c>
      <c r="D142" s="19" t="s">
        <v>547</v>
      </c>
      <c r="E142" s="13">
        <v>5000</v>
      </c>
      <c r="F142" s="13">
        <v>999.88800000000003</v>
      </c>
      <c r="G142" s="11">
        <f t="shared" si="2"/>
        <v>0.19997760000000001</v>
      </c>
    </row>
    <row r="143" spans="1:7" s="18" customFormat="1" x14ac:dyDescent="0.2">
      <c r="A143" s="20" t="s">
        <v>740</v>
      </c>
      <c r="B143" s="21"/>
      <c r="C143" s="22"/>
      <c r="D143" s="19"/>
      <c r="E143" s="13">
        <f>SUM(E142)</f>
        <v>5000</v>
      </c>
      <c r="F143" s="13">
        <f>SUM(F142)</f>
        <v>999.88800000000003</v>
      </c>
      <c r="G143" s="11">
        <f t="shared" si="2"/>
        <v>0.19997760000000001</v>
      </c>
    </row>
    <row r="144" spans="1:7" s="18" customFormat="1" ht="89.25" x14ac:dyDescent="0.2">
      <c r="A144" s="34" t="s">
        <v>170</v>
      </c>
      <c r="B144" s="16" t="s">
        <v>171</v>
      </c>
      <c r="C144" s="16" t="s">
        <v>172</v>
      </c>
      <c r="D144" s="19" t="s">
        <v>173</v>
      </c>
      <c r="E144" s="13">
        <v>0</v>
      </c>
      <c r="F144" s="13">
        <v>2.2000000000000002</v>
      </c>
      <c r="G144" s="11" t="str">
        <f t="shared" si="2"/>
        <v/>
      </c>
    </row>
    <row r="145" spans="1:7" s="18" customFormat="1" ht="89.25" x14ac:dyDescent="0.2">
      <c r="A145" s="36"/>
      <c r="B145" s="16" t="s">
        <v>171</v>
      </c>
      <c r="C145" s="16" t="s">
        <v>174</v>
      </c>
      <c r="D145" s="19" t="s">
        <v>175</v>
      </c>
      <c r="E145" s="13">
        <v>398.4</v>
      </c>
      <c r="F145" s="13">
        <v>172.8</v>
      </c>
      <c r="G145" s="11">
        <f t="shared" si="2"/>
        <v>0.43373493975903621</v>
      </c>
    </row>
    <row r="146" spans="1:7" s="18" customFormat="1" ht="51" x14ac:dyDescent="0.2">
      <c r="A146" s="35"/>
      <c r="B146" s="16" t="s">
        <v>171</v>
      </c>
      <c r="C146" s="16" t="s">
        <v>176</v>
      </c>
      <c r="D146" s="17" t="s">
        <v>177</v>
      </c>
      <c r="E146" s="13">
        <v>21</v>
      </c>
      <c r="F146" s="13">
        <v>0</v>
      </c>
      <c r="G146" s="11">
        <f t="shared" si="2"/>
        <v>0</v>
      </c>
    </row>
    <row r="147" spans="1:7" s="18" customFormat="1" x14ac:dyDescent="0.2">
      <c r="A147" s="20" t="s">
        <v>740</v>
      </c>
      <c r="B147" s="21"/>
      <c r="C147" s="22"/>
      <c r="D147" s="19"/>
      <c r="E147" s="13">
        <f>SUM(E144:E146)</f>
        <v>419.4</v>
      </c>
      <c r="F147" s="13">
        <f>SUM(F144:F146)</f>
        <v>175</v>
      </c>
      <c r="G147" s="11">
        <f t="shared" si="2"/>
        <v>0.41726275631855031</v>
      </c>
    </row>
    <row r="148" spans="1:7" s="18" customFormat="1" ht="102" x14ac:dyDescent="0.2">
      <c r="A148" s="16" t="s">
        <v>560</v>
      </c>
      <c r="B148" s="16" t="s">
        <v>561</v>
      </c>
      <c r="C148" s="16" t="s">
        <v>546</v>
      </c>
      <c r="D148" s="19" t="s">
        <v>547</v>
      </c>
      <c r="E148" s="13">
        <v>100</v>
      </c>
      <c r="F148" s="13">
        <v>76.543000000000006</v>
      </c>
      <c r="G148" s="11">
        <f t="shared" si="2"/>
        <v>0.76543000000000005</v>
      </c>
    </row>
    <row r="149" spans="1:7" s="18" customFormat="1" x14ac:dyDescent="0.2">
      <c r="A149" s="20" t="s">
        <v>740</v>
      </c>
      <c r="B149" s="21"/>
      <c r="C149" s="22"/>
      <c r="D149" s="19"/>
      <c r="E149" s="13">
        <f>SUM(E148)</f>
        <v>100</v>
      </c>
      <c r="F149" s="13">
        <f>SUM(F148)</f>
        <v>76.543000000000006</v>
      </c>
      <c r="G149" s="11">
        <f t="shared" si="2"/>
        <v>0.76543000000000005</v>
      </c>
    </row>
    <row r="150" spans="1:7" s="18" customFormat="1" ht="102" x14ac:dyDescent="0.2">
      <c r="A150" s="16" t="s">
        <v>562</v>
      </c>
      <c r="B150" s="16" t="s">
        <v>563</v>
      </c>
      <c r="C150" s="16" t="s">
        <v>546</v>
      </c>
      <c r="D150" s="19" t="s">
        <v>547</v>
      </c>
      <c r="E150" s="13">
        <v>50</v>
      </c>
      <c r="F150" s="13">
        <v>1.5169999999999999</v>
      </c>
      <c r="G150" s="11">
        <f t="shared" si="2"/>
        <v>3.0339999999999999E-2</v>
      </c>
    </row>
    <row r="151" spans="1:7" s="18" customFormat="1" x14ac:dyDescent="0.2">
      <c r="A151" s="20" t="s">
        <v>740</v>
      </c>
      <c r="B151" s="21"/>
      <c r="C151" s="22"/>
      <c r="D151" s="19"/>
      <c r="E151" s="13">
        <f>SUM(E150)</f>
        <v>50</v>
      </c>
      <c r="F151" s="13">
        <f>SUM(F150)</f>
        <v>1.5169999999999999</v>
      </c>
      <c r="G151" s="11">
        <f t="shared" si="2"/>
        <v>3.0339999999999999E-2</v>
      </c>
    </row>
    <row r="152" spans="1:7" s="18" customFormat="1" ht="102" x14ac:dyDescent="0.2">
      <c r="A152" s="16" t="s">
        <v>564</v>
      </c>
      <c r="B152" s="16" t="s">
        <v>565</v>
      </c>
      <c r="C152" s="16" t="s">
        <v>546</v>
      </c>
      <c r="D152" s="19" t="s">
        <v>547</v>
      </c>
      <c r="E152" s="13">
        <v>310</v>
      </c>
      <c r="F152" s="13">
        <v>-504.00099999999998</v>
      </c>
      <c r="G152" s="11">
        <f t="shared" si="2"/>
        <v>-1.6258096774193547</v>
      </c>
    </row>
    <row r="153" spans="1:7" s="18" customFormat="1" x14ac:dyDescent="0.2">
      <c r="A153" s="20" t="s">
        <v>740</v>
      </c>
      <c r="B153" s="21"/>
      <c r="C153" s="22"/>
      <c r="D153" s="19"/>
      <c r="E153" s="13">
        <f>SUM(E152)</f>
        <v>310</v>
      </c>
      <c r="F153" s="13">
        <f>SUM(F152)</f>
        <v>-504.00099999999998</v>
      </c>
      <c r="G153" s="11">
        <f t="shared" si="2"/>
        <v>-1.6258096774193547</v>
      </c>
    </row>
    <row r="154" spans="1:7" s="18" customFormat="1" ht="102" x14ac:dyDescent="0.2">
      <c r="A154" s="34" t="s">
        <v>320</v>
      </c>
      <c r="B154" s="16" t="s">
        <v>321</v>
      </c>
      <c r="C154" s="16" t="s">
        <v>322</v>
      </c>
      <c r="D154" s="19" t="s">
        <v>323</v>
      </c>
      <c r="E154" s="13">
        <v>57.2</v>
      </c>
      <c r="F154" s="13">
        <v>70.742999999999995</v>
      </c>
      <c r="G154" s="11">
        <f t="shared" si="2"/>
        <v>1.2367657342657341</v>
      </c>
    </row>
    <row r="155" spans="1:7" s="18" customFormat="1" ht="63.75" x14ac:dyDescent="0.2">
      <c r="A155" s="36"/>
      <c r="B155" s="16" t="s">
        <v>321</v>
      </c>
      <c r="C155" s="16" t="s">
        <v>330</v>
      </c>
      <c r="D155" s="19" t="s">
        <v>331</v>
      </c>
      <c r="E155" s="13">
        <v>8.6</v>
      </c>
      <c r="F155" s="13">
        <v>15.808999999999999</v>
      </c>
      <c r="G155" s="11">
        <f t="shared" si="2"/>
        <v>1.8382558139534884</v>
      </c>
    </row>
    <row r="156" spans="1:7" s="18" customFormat="1" ht="140.25" x14ac:dyDescent="0.2">
      <c r="A156" s="36"/>
      <c r="B156" s="16" t="s">
        <v>321</v>
      </c>
      <c r="C156" s="16" t="s">
        <v>336</v>
      </c>
      <c r="D156" s="19" t="s">
        <v>337</v>
      </c>
      <c r="E156" s="13">
        <v>1.4</v>
      </c>
      <c r="F156" s="13">
        <v>2.3279999999999998</v>
      </c>
      <c r="G156" s="11">
        <f t="shared" si="2"/>
        <v>1.6628571428571428</v>
      </c>
    </row>
    <row r="157" spans="1:7" s="18" customFormat="1" ht="114.75" x14ac:dyDescent="0.2">
      <c r="A157" s="36"/>
      <c r="B157" s="16" t="s">
        <v>321</v>
      </c>
      <c r="C157" s="16" t="s">
        <v>338</v>
      </c>
      <c r="D157" s="19" t="s">
        <v>339</v>
      </c>
      <c r="E157" s="13">
        <v>15.7</v>
      </c>
      <c r="F157" s="13">
        <v>8.5069999999999997</v>
      </c>
      <c r="G157" s="11">
        <f t="shared" si="2"/>
        <v>0.54184713375796179</v>
      </c>
    </row>
    <row r="158" spans="1:7" s="18" customFormat="1" ht="102" x14ac:dyDescent="0.2">
      <c r="A158" s="36"/>
      <c r="B158" s="16" t="s">
        <v>321</v>
      </c>
      <c r="C158" s="16" t="s">
        <v>342</v>
      </c>
      <c r="D158" s="19" t="s">
        <v>343</v>
      </c>
      <c r="E158" s="13">
        <v>1.8</v>
      </c>
      <c r="F158" s="13">
        <v>7.5750000000000002</v>
      </c>
      <c r="G158" s="11">
        <f t="shared" si="2"/>
        <v>4.208333333333333</v>
      </c>
    </row>
    <row r="159" spans="1:7" s="18" customFormat="1" ht="114.75" x14ac:dyDescent="0.2">
      <c r="A159" s="36"/>
      <c r="B159" s="16" t="s">
        <v>321</v>
      </c>
      <c r="C159" s="16" t="s">
        <v>344</v>
      </c>
      <c r="D159" s="19" t="s">
        <v>345</v>
      </c>
      <c r="E159" s="13">
        <v>5</v>
      </c>
      <c r="F159" s="13">
        <v>5.1440000000000001</v>
      </c>
      <c r="G159" s="11">
        <f t="shared" si="2"/>
        <v>1.0287999999999999</v>
      </c>
    </row>
    <row r="160" spans="1:7" s="18" customFormat="1" ht="89.25" x14ac:dyDescent="0.2">
      <c r="A160" s="36"/>
      <c r="B160" s="16" t="s">
        <v>321</v>
      </c>
      <c r="C160" s="16" t="s">
        <v>348</v>
      </c>
      <c r="D160" s="19" t="s">
        <v>349</v>
      </c>
      <c r="E160" s="13">
        <v>55.3</v>
      </c>
      <c r="F160" s="13">
        <v>72.870999999999995</v>
      </c>
      <c r="G160" s="11">
        <f t="shared" si="2"/>
        <v>1.3177396021699819</v>
      </c>
    </row>
    <row r="161" spans="1:7" s="18" customFormat="1" ht="89.25" x14ac:dyDescent="0.2">
      <c r="A161" s="36"/>
      <c r="B161" s="16" t="s">
        <v>321</v>
      </c>
      <c r="C161" s="16" t="s">
        <v>350</v>
      </c>
      <c r="D161" s="19" t="s">
        <v>351</v>
      </c>
      <c r="E161" s="13">
        <v>26.5</v>
      </c>
      <c r="F161" s="13">
        <v>55.707000000000001</v>
      </c>
      <c r="G161" s="11">
        <f t="shared" si="2"/>
        <v>2.1021509433962264</v>
      </c>
    </row>
    <row r="162" spans="1:7" s="18" customFormat="1" ht="76.5" x14ac:dyDescent="0.2">
      <c r="A162" s="36"/>
      <c r="B162" s="16" t="s">
        <v>321</v>
      </c>
      <c r="C162" s="16" t="s">
        <v>354</v>
      </c>
      <c r="D162" s="19" t="s">
        <v>355</v>
      </c>
      <c r="E162" s="13">
        <v>0.4</v>
      </c>
      <c r="F162" s="13">
        <v>0.93799999999999994</v>
      </c>
      <c r="G162" s="11">
        <f t="shared" si="2"/>
        <v>2.3449999999999998</v>
      </c>
    </row>
    <row r="163" spans="1:7" s="18" customFormat="1" ht="76.5" x14ac:dyDescent="0.2">
      <c r="A163" s="36"/>
      <c r="B163" s="16" t="s">
        <v>321</v>
      </c>
      <c r="C163" s="16" t="s">
        <v>358</v>
      </c>
      <c r="D163" s="19" t="s">
        <v>359</v>
      </c>
      <c r="E163" s="13">
        <v>26.8</v>
      </c>
      <c r="F163" s="13">
        <v>52.703000000000003</v>
      </c>
      <c r="G163" s="11">
        <f t="shared" si="2"/>
        <v>1.9665298507462687</v>
      </c>
    </row>
    <row r="164" spans="1:7" s="18" customFormat="1" ht="63.75" x14ac:dyDescent="0.2">
      <c r="A164" s="36"/>
      <c r="B164" s="16" t="s">
        <v>321</v>
      </c>
      <c r="C164" s="16" t="s">
        <v>360</v>
      </c>
      <c r="D164" s="19" t="s">
        <v>361</v>
      </c>
      <c r="E164" s="13">
        <v>6</v>
      </c>
      <c r="F164" s="13">
        <v>2</v>
      </c>
      <c r="G164" s="11">
        <f t="shared" si="2"/>
        <v>0.33333333333333331</v>
      </c>
    </row>
    <row r="165" spans="1:7" s="18" customFormat="1" ht="63.75" x14ac:dyDescent="0.2">
      <c r="A165" s="36"/>
      <c r="B165" s="16" t="s">
        <v>321</v>
      </c>
      <c r="C165" s="16" t="s">
        <v>388</v>
      </c>
      <c r="D165" s="19" t="s">
        <v>389</v>
      </c>
      <c r="E165" s="13">
        <v>2.2999999999999998</v>
      </c>
      <c r="F165" s="13">
        <v>-0.5</v>
      </c>
      <c r="G165" s="11">
        <f t="shared" si="2"/>
        <v>-0.21739130434782611</v>
      </c>
    </row>
    <row r="166" spans="1:7" s="18" customFormat="1" ht="76.5" x14ac:dyDescent="0.2">
      <c r="A166" s="36"/>
      <c r="B166" s="16" t="s">
        <v>321</v>
      </c>
      <c r="C166" s="16" t="s">
        <v>446</v>
      </c>
      <c r="D166" s="19" t="s">
        <v>447</v>
      </c>
      <c r="E166" s="13">
        <v>0.4</v>
      </c>
      <c r="F166" s="13">
        <v>2.5</v>
      </c>
      <c r="G166" s="11">
        <f t="shared" si="2"/>
        <v>6.25</v>
      </c>
    </row>
    <row r="167" spans="1:7" s="18" customFormat="1" ht="63.75" x14ac:dyDescent="0.2">
      <c r="A167" s="36"/>
      <c r="B167" s="16" t="s">
        <v>321</v>
      </c>
      <c r="C167" s="16" t="s">
        <v>458</v>
      </c>
      <c r="D167" s="19" t="s">
        <v>459</v>
      </c>
      <c r="E167" s="13">
        <v>7.5</v>
      </c>
      <c r="F167" s="13">
        <v>18.074999999999999</v>
      </c>
      <c r="G167" s="11">
        <f t="shared" si="2"/>
        <v>2.4099999999999997</v>
      </c>
    </row>
    <row r="168" spans="1:7" s="18" customFormat="1" ht="89.25" x14ac:dyDescent="0.2">
      <c r="A168" s="36"/>
      <c r="B168" s="16" t="s">
        <v>321</v>
      </c>
      <c r="C168" s="16" t="s">
        <v>480</v>
      </c>
      <c r="D168" s="19" t="s">
        <v>481</v>
      </c>
      <c r="E168" s="13">
        <v>108</v>
      </c>
      <c r="F168" s="13">
        <v>176.185</v>
      </c>
      <c r="G168" s="11">
        <f t="shared" si="2"/>
        <v>1.6313425925925926</v>
      </c>
    </row>
    <row r="169" spans="1:7" s="18" customFormat="1" ht="76.5" x14ac:dyDescent="0.2">
      <c r="A169" s="35"/>
      <c r="B169" s="16" t="s">
        <v>321</v>
      </c>
      <c r="C169" s="16" t="s">
        <v>484</v>
      </c>
      <c r="D169" s="19" t="s">
        <v>485</v>
      </c>
      <c r="E169" s="13">
        <v>74.8</v>
      </c>
      <c r="F169" s="13">
        <v>68.688999999999993</v>
      </c>
      <c r="G169" s="11">
        <f t="shared" si="2"/>
        <v>0.91830213903743307</v>
      </c>
    </row>
    <row r="170" spans="1:7" s="18" customFormat="1" x14ac:dyDescent="0.2">
      <c r="A170" s="20" t="s">
        <v>740</v>
      </c>
      <c r="B170" s="21"/>
      <c r="C170" s="22"/>
      <c r="D170" s="19"/>
      <c r="E170" s="13">
        <f>SUM(E154:E169)</f>
        <v>397.70000000000005</v>
      </c>
      <c r="F170" s="13">
        <f>SUM(F154:F169)</f>
        <v>559.274</v>
      </c>
      <c r="G170" s="11">
        <f t="shared" si="2"/>
        <v>1.4062710585868743</v>
      </c>
    </row>
    <row r="171" spans="1:7" s="18" customFormat="1" ht="140.25" x14ac:dyDescent="0.2">
      <c r="A171" s="34" t="s">
        <v>430</v>
      </c>
      <c r="B171" s="16" t="s">
        <v>431</v>
      </c>
      <c r="C171" s="16" t="s">
        <v>432</v>
      </c>
      <c r="D171" s="19" t="s">
        <v>433</v>
      </c>
      <c r="E171" s="13">
        <v>24.7</v>
      </c>
      <c r="F171" s="13">
        <v>31.05</v>
      </c>
      <c r="G171" s="11">
        <f t="shared" si="2"/>
        <v>1.2570850202429151</v>
      </c>
    </row>
    <row r="172" spans="1:7" s="18" customFormat="1" ht="76.5" x14ac:dyDescent="0.2">
      <c r="A172" s="36"/>
      <c r="B172" s="16" t="s">
        <v>431</v>
      </c>
      <c r="C172" s="16" t="s">
        <v>438</v>
      </c>
      <c r="D172" s="19" t="s">
        <v>439</v>
      </c>
      <c r="E172" s="13">
        <v>0</v>
      </c>
      <c r="F172" s="13">
        <v>1.6080000000000001</v>
      </c>
      <c r="G172" s="11" t="str">
        <f t="shared" si="2"/>
        <v/>
      </c>
    </row>
    <row r="173" spans="1:7" s="18" customFormat="1" ht="76.5" x14ac:dyDescent="0.2">
      <c r="A173" s="36"/>
      <c r="B173" s="16" t="s">
        <v>431</v>
      </c>
      <c r="C173" s="16" t="s">
        <v>484</v>
      </c>
      <c r="D173" s="19" t="s">
        <v>485</v>
      </c>
      <c r="E173" s="13">
        <v>601.1</v>
      </c>
      <c r="F173" s="13">
        <v>728.59100000000001</v>
      </c>
      <c r="G173" s="11">
        <f t="shared" si="2"/>
        <v>1.2120961570454167</v>
      </c>
    </row>
    <row r="174" spans="1:7" s="18" customFormat="1" ht="51" x14ac:dyDescent="0.2">
      <c r="A174" s="35"/>
      <c r="B174" s="16" t="s">
        <v>431</v>
      </c>
      <c r="C174" s="16" t="s">
        <v>542</v>
      </c>
      <c r="D174" s="17" t="s">
        <v>543</v>
      </c>
      <c r="E174" s="13">
        <v>300</v>
      </c>
      <c r="F174" s="13">
        <v>147.071</v>
      </c>
      <c r="G174" s="11">
        <f t="shared" si="2"/>
        <v>0.49023666666666665</v>
      </c>
    </row>
    <row r="175" spans="1:7" s="18" customFormat="1" x14ac:dyDescent="0.2">
      <c r="A175" s="20" t="s">
        <v>740</v>
      </c>
      <c r="B175" s="21"/>
      <c r="C175" s="22"/>
      <c r="D175" s="19"/>
      <c r="E175" s="13">
        <f>SUM(E171:E174)</f>
        <v>925.80000000000007</v>
      </c>
      <c r="F175" s="13">
        <f>SUM(F171:F174)</f>
        <v>908.32</v>
      </c>
      <c r="G175" s="11">
        <f t="shared" si="2"/>
        <v>0.98111903218837759</v>
      </c>
    </row>
    <row r="176" spans="1:7" s="18" customFormat="1" ht="140.25" x14ac:dyDescent="0.2">
      <c r="A176" s="34" t="s">
        <v>434</v>
      </c>
      <c r="B176" s="16" t="s">
        <v>435</v>
      </c>
      <c r="C176" s="16" t="s">
        <v>432</v>
      </c>
      <c r="D176" s="19" t="s">
        <v>433</v>
      </c>
      <c r="E176" s="13">
        <v>0</v>
      </c>
      <c r="F176" s="13">
        <v>7</v>
      </c>
      <c r="G176" s="11" t="str">
        <f t="shared" si="2"/>
        <v/>
      </c>
    </row>
    <row r="177" spans="1:7" s="18" customFormat="1" ht="76.5" x14ac:dyDescent="0.2">
      <c r="A177" s="36"/>
      <c r="B177" s="16" t="s">
        <v>435</v>
      </c>
      <c r="C177" s="16" t="s">
        <v>484</v>
      </c>
      <c r="D177" s="19" t="s">
        <v>485</v>
      </c>
      <c r="E177" s="13">
        <v>128</v>
      </c>
      <c r="F177" s="13">
        <v>190.005</v>
      </c>
      <c r="G177" s="11">
        <f t="shared" si="2"/>
        <v>1.4844140625</v>
      </c>
    </row>
    <row r="178" spans="1:7" s="18" customFormat="1" ht="51" x14ac:dyDescent="0.2">
      <c r="A178" s="36"/>
      <c r="B178" s="16" t="s">
        <v>435</v>
      </c>
      <c r="C178" s="16" t="s">
        <v>542</v>
      </c>
      <c r="D178" s="17" t="s">
        <v>543</v>
      </c>
      <c r="E178" s="13">
        <v>0</v>
      </c>
      <c r="F178" s="13">
        <v>-7.9349999999999996</v>
      </c>
      <c r="G178" s="11" t="str">
        <f t="shared" si="2"/>
        <v/>
      </c>
    </row>
    <row r="179" spans="1:7" s="18" customFormat="1" ht="89.25" x14ac:dyDescent="0.2">
      <c r="A179" s="35"/>
      <c r="B179" s="16" t="s">
        <v>435</v>
      </c>
      <c r="C179" s="16" t="s">
        <v>592</v>
      </c>
      <c r="D179" s="19" t="s">
        <v>593</v>
      </c>
      <c r="E179" s="13">
        <v>1120</v>
      </c>
      <c r="F179" s="13">
        <v>760.74800000000005</v>
      </c>
      <c r="G179" s="11">
        <f t="shared" si="2"/>
        <v>0.67923928571428571</v>
      </c>
    </row>
    <row r="180" spans="1:7" s="18" customFormat="1" x14ac:dyDescent="0.2">
      <c r="A180" s="20" t="s">
        <v>740</v>
      </c>
      <c r="B180" s="21"/>
      <c r="C180" s="22"/>
      <c r="D180" s="19"/>
      <c r="E180" s="13">
        <f>SUM(E176:E179)</f>
        <v>1248</v>
      </c>
      <c r="F180" s="13">
        <f>SUM(F176:F179)</f>
        <v>949.81799999999998</v>
      </c>
      <c r="G180" s="11">
        <f t="shared" si="2"/>
        <v>0.76107211538461539</v>
      </c>
    </row>
    <row r="181" spans="1:7" s="18" customFormat="1" ht="76.5" x14ac:dyDescent="0.2">
      <c r="A181" s="34" t="s">
        <v>440</v>
      </c>
      <c r="B181" s="16" t="s">
        <v>441</v>
      </c>
      <c r="C181" s="16" t="s">
        <v>438</v>
      </c>
      <c r="D181" s="19" t="s">
        <v>439</v>
      </c>
      <c r="E181" s="13">
        <v>0</v>
      </c>
      <c r="F181" s="13">
        <v>0.3</v>
      </c>
      <c r="G181" s="11" t="str">
        <f t="shared" si="2"/>
        <v/>
      </c>
    </row>
    <row r="182" spans="1:7" s="18" customFormat="1" ht="51" x14ac:dyDescent="0.2">
      <c r="A182" s="35"/>
      <c r="B182" s="16" t="s">
        <v>441</v>
      </c>
      <c r="C182" s="16" t="s">
        <v>542</v>
      </c>
      <c r="D182" s="17" t="s">
        <v>543</v>
      </c>
      <c r="E182" s="13">
        <v>778.8</v>
      </c>
      <c r="F182" s="13">
        <v>0.60299999999999998</v>
      </c>
      <c r="G182" s="11">
        <f t="shared" si="2"/>
        <v>7.7426810477657939E-4</v>
      </c>
    </row>
    <row r="183" spans="1:7" s="18" customFormat="1" x14ac:dyDescent="0.2">
      <c r="A183" s="20" t="s">
        <v>740</v>
      </c>
      <c r="B183" s="21"/>
      <c r="C183" s="22"/>
      <c r="D183" s="19"/>
      <c r="E183" s="13">
        <f>SUM(E181:E182)</f>
        <v>778.8</v>
      </c>
      <c r="F183" s="13">
        <f>SUM(F181:F182)</f>
        <v>0.90300000000000002</v>
      </c>
      <c r="G183" s="11">
        <f t="shared" si="2"/>
        <v>1.1594761171032357E-3</v>
      </c>
    </row>
    <row r="184" spans="1:7" s="18" customFormat="1" ht="140.25" x14ac:dyDescent="0.2">
      <c r="A184" s="16" t="s">
        <v>436</v>
      </c>
      <c r="B184" s="16" t="s">
        <v>437</v>
      </c>
      <c r="C184" s="16" t="s">
        <v>432</v>
      </c>
      <c r="D184" s="19" t="s">
        <v>433</v>
      </c>
      <c r="E184" s="13">
        <v>3</v>
      </c>
      <c r="F184" s="13">
        <v>0</v>
      </c>
      <c r="G184" s="11">
        <f t="shared" si="2"/>
        <v>0</v>
      </c>
    </row>
    <row r="185" spans="1:7" s="18" customFormat="1" x14ac:dyDescent="0.2">
      <c r="A185" s="20" t="s">
        <v>740</v>
      </c>
      <c r="B185" s="21"/>
      <c r="C185" s="22"/>
      <c r="D185" s="19"/>
      <c r="E185" s="13">
        <f>SUM(E184)</f>
        <v>3</v>
      </c>
      <c r="F185" s="13">
        <f>SUM(F184)</f>
        <v>0</v>
      </c>
      <c r="G185" s="11">
        <f t="shared" si="2"/>
        <v>0</v>
      </c>
    </row>
    <row r="186" spans="1:7" s="18" customFormat="1" ht="63.75" x14ac:dyDescent="0.2">
      <c r="A186" s="34" t="s">
        <v>332</v>
      </c>
      <c r="B186" s="16" t="s">
        <v>333</v>
      </c>
      <c r="C186" s="16" t="s">
        <v>330</v>
      </c>
      <c r="D186" s="19" t="s">
        <v>331</v>
      </c>
      <c r="E186" s="13">
        <v>120</v>
      </c>
      <c r="F186" s="13">
        <v>150</v>
      </c>
      <c r="G186" s="11">
        <f t="shared" si="2"/>
        <v>1.25</v>
      </c>
    </row>
    <row r="187" spans="1:7" s="18" customFormat="1" ht="140.25" x14ac:dyDescent="0.2">
      <c r="A187" s="36"/>
      <c r="B187" s="16" t="s">
        <v>333</v>
      </c>
      <c r="C187" s="16" t="s">
        <v>432</v>
      </c>
      <c r="D187" s="19" t="s">
        <v>433</v>
      </c>
      <c r="E187" s="13">
        <v>23</v>
      </c>
      <c r="F187" s="13">
        <v>23</v>
      </c>
      <c r="G187" s="11">
        <f t="shared" si="2"/>
        <v>1</v>
      </c>
    </row>
    <row r="188" spans="1:7" s="18" customFormat="1" ht="89.25" x14ac:dyDescent="0.2">
      <c r="A188" s="36"/>
      <c r="B188" s="16" t="s">
        <v>333</v>
      </c>
      <c r="C188" s="16" t="s">
        <v>448</v>
      </c>
      <c r="D188" s="19" t="s">
        <v>449</v>
      </c>
      <c r="E188" s="13">
        <v>52.5</v>
      </c>
      <c r="F188" s="13">
        <v>67.5</v>
      </c>
      <c r="G188" s="11">
        <f t="shared" si="2"/>
        <v>1.2857142857142858</v>
      </c>
    </row>
    <row r="189" spans="1:7" s="18" customFormat="1" ht="89.25" x14ac:dyDescent="0.2">
      <c r="A189" s="35"/>
      <c r="B189" s="16" t="s">
        <v>333</v>
      </c>
      <c r="C189" s="16" t="s">
        <v>454</v>
      </c>
      <c r="D189" s="19" t="s">
        <v>455</v>
      </c>
      <c r="E189" s="13">
        <v>0</v>
      </c>
      <c r="F189" s="13">
        <v>1.5</v>
      </c>
      <c r="G189" s="11" t="str">
        <f t="shared" si="2"/>
        <v/>
      </c>
    </row>
    <row r="190" spans="1:7" s="18" customFormat="1" x14ac:dyDescent="0.2">
      <c r="A190" s="20" t="s">
        <v>740</v>
      </c>
      <c r="B190" s="21"/>
      <c r="C190" s="22"/>
      <c r="D190" s="19"/>
      <c r="E190" s="13">
        <f>SUM(E186:E189)</f>
        <v>195.5</v>
      </c>
      <c r="F190" s="13">
        <f>SUM(F186:F189)</f>
        <v>242</v>
      </c>
      <c r="G190" s="11">
        <f t="shared" si="2"/>
        <v>1.2378516624040921</v>
      </c>
    </row>
    <row r="191" spans="1:7" s="18" customFormat="1" ht="76.5" x14ac:dyDescent="0.2">
      <c r="A191" s="34" t="s">
        <v>404</v>
      </c>
      <c r="B191" s="16" t="s">
        <v>405</v>
      </c>
      <c r="C191" s="16" t="s">
        <v>406</v>
      </c>
      <c r="D191" s="19" t="s">
        <v>407</v>
      </c>
      <c r="E191" s="13">
        <v>327.5</v>
      </c>
      <c r="F191" s="13">
        <v>681.45299999999997</v>
      </c>
      <c r="G191" s="11">
        <f t="shared" si="2"/>
        <v>2.0807725190839692</v>
      </c>
    </row>
    <row r="192" spans="1:7" s="18" customFormat="1" ht="76.5" x14ac:dyDescent="0.2">
      <c r="A192" s="36"/>
      <c r="B192" s="16" t="s">
        <v>405</v>
      </c>
      <c r="C192" s="16" t="s">
        <v>484</v>
      </c>
      <c r="D192" s="19" t="s">
        <v>485</v>
      </c>
      <c r="E192" s="13">
        <v>800</v>
      </c>
      <c r="F192" s="13">
        <v>21.715</v>
      </c>
      <c r="G192" s="11">
        <f t="shared" si="2"/>
        <v>2.7143750000000001E-2</v>
      </c>
    </row>
    <row r="193" spans="1:7" s="18" customFormat="1" ht="51" x14ac:dyDescent="0.2">
      <c r="A193" s="35"/>
      <c r="B193" s="16" t="s">
        <v>405</v>
      </c>
      <c r="C193" s="16" t="s">
        <v>542</v>
      </c>
      <c r="D193" s="17" t="s">
        <v>543</v>
      </c>
      <c r="E193" s="13">
        <v>661.2</v>
      </c>
      <c r="F193" s="13">
        <v>30</v>
      </c>
      <c r="G193" s="11">
        <f t="shared" si="2"/>
        <v>4.5372050816696909E-2</v>
      </c>
    </row>
    <row r="194" spans="1:7" s="18" customFormat="1" x14ac:dyDescent="0.2">
      <c r="A194" s="20" t="s">
        <v>740</v>
      </c>
      <c r="B194" s="21"/>
      <c r="C194" s="22"/>
      <c r="D194" s="19"/>
      <c r="E194" s="13">
        <f>SUM(E191:E193)</f>
        <v>1788.7</v>
      </c>
      <c r="F194" s="13">
        <f>SUM(F191:F193)</f>
        <v>733.16800000000001</v>
      </c>
      <c r="G194" s="11">
        <f t="shared" si="2"/>
        <v>0.40988874601666014</v>
      </c>
    </row>
    <row r="195" spans="1:7" s="18" customFormat="1" ht="76.5" x14ac:dyDescent="0.2">
      <c r="A195" s="16" t="s">
        <v>486</v>
      </c>
      <c r="B195" s="16" t="s">
        <v>487</v>
      </c>
      <c r="C195" s="16" t="s">
        <v>484</v>
      </c>
      <c r="D195" s="19" t="s">
        <v>485</v>
      </c>
      <c r="E195" s="13">
        <v>0</v>
      </c>
      <c r="F195" s="13">
        <v>40</v>
      </c>
      <c r="G195" s="11" t="str">
        <f t="shared" si="2"/>
        <v/>
      </c>
    </row>
    <row r="196" spans="1:7" s="18" customFormat="1" x14ac:dyDescent="0.2">
      <c r="A196" s="20" t="s">
        <v>740</v>
      </c>
      <c r="B196" s="21"/>
      <c r="C196" s="22"/>
      <c r="D196" s="19"/>
      <c r="E196" s="13">
        <f>SUM(E195)</f>
        <v>0</v>
      </c>
      <c r="F196" s="13">
        <f>SUM(F195)</f>
        <v>40</v>
      </c>
      <c r="G196" s="11" t="str">
        <f t="shared" si="2"/>
        <v/>
      </c>
    </row>
    <row r="197" spans="1:7" s="18" customFormat="1" ht="76.5" x14ac:dyDescent="0.2">
      <c r="A197" s="34" t="s">
        <v>378</v>
      </c>
      <c r="B197" s="16" t="s">
        <v>379</v>
      </c>
      <c r="C197" s="16" t="s">
        <v>380</v>
      </c>
      <c r="D197" s="19" t="s">
        <v>381</v>
      </c>
      <c r="E197" s="13">
        <v>0</v>
      </c>
      <c r="F197" s="13">
        <v>5.5419999999999998</v>
      </c>
      <c r="G197" s="11" t="str">
        <f t="shared" si="2"/>
        <v/>
      </c>
    </row>
    <row r="198" spans="1:7" s="18" customFormat="1" ht="63.75" x14ac:dyDescent="0.2">
      <c r="A198" s="36"/>
      <c r="B198" s="16" t="s">
        <v>379</v>
      </c>
      <c r="C198" s="16" t="s">
        <v>390</v>
      </c>
      <c r="D198" s="19" t="s">
        <v>391</v>
      </c>
      <c r="E198" s="13">
        <v>39</v>
      </c>
      <c r="F198" s="13">
        <v>63.514000000000003</v>
      </c>
      <c r="G198" s="11">
        <f t="shared" si="2"/>
        <v>1.6285641025641027</v>
      </c>
    </row>
    <row r="199" spans="1:7" s="18" customFormat="1" ht="76.5" x14ac:dyDescent="0.2">
      <c r="A199" s="36"/>
      <c r="B199" s="16" t="s">
        <v>379</v>
      </c>
      <c r="C199" s="16" t="s">
        <v>406</v>
      </c>
      <c r="D199" s="19" t="s">
        <v>407</v>
      </c>
      <c r="E199" s="13">
        <v>3000</v>
      </c>
      <c r="F199" s="13">
        <v>4631.7830000000004</v>
      </c>
      <c r="G199" s="11">
        <f t="shared" si="2"/>
        <v>1.5439276666666668</v>
      </c>
    </row>
    <row r="200" spans="1:7" s="18" customFormat="1" ht="140.25" x14ac:dyDescent="0.2">
      <c r="A200" s="36"/>
      <c r="B200" s="16" t="s">
        <v>379</v>
      </c>
      <c r="C200" s="16" t="s">
        <v>432</v>
      </c>
      <c r="D200" s="19" t="s">
        <v>433</v>
      </c>
      <c r="E200" s="13">
        <v>1093.8</v>
      </c>
      <c r="F200" s="13">
        <v>1191.386</v>
      </c>
      <c r="G200" s="11">
        <f t="shared" si="2"/>
        <v>1.0892174072042422</v>
      </c>
    </row>
    <row r="201" spans="1:7" s="18" customFormat="1" ht="76.5" x14ac:dyDescent="0.2">
      <c r="A201" s="36"/>
      <c r="B201" s="16" t="s">
        <v>379</v>
      </c>
      <c r="C201" s="16" t="s">
        <v>438</v>
      </c>
      <c r="D201" s="19" t="s">
        <v>439</v>
      </c>
      <c r="E201" s="13">
        <v>500</v>
      </c>
      <c r="F201" s="13">
        <v>444.60899999999998</v>
      </c>
      <c r="G201" s="11">
        <f t="shared" si="2"/>
        <v>0.88921799999999995</v>
      </c>
    </row>
    <row r="202" spans="1:7" s="18" customFormat="1" ht="127.5" x14ac:dyDescent="0.2">
      <c r="A202" s="36"/>
      <c r="B202" s="16" t="s">
        <v>379</v>
      </c>
      <c r="C202" s="16" t="s">
        <v>456</v>
      </c>
      <c r="D202" s="19" t="s">
        <v>457</v>
      </c>
      <c r="E202" s="13">
        <v>704.5</v>
      </c>
      <c r="F202" s="13">
        <v>647.92999999999995</v>
      </c>
      <c r="G202" s="11">
        <f t="shared" ref="G202:G265" si="3">IFERROR(F202/E202,"")</f>
        <v>0.9197019162526614</v>
      </c>
    </row>
    <row r="203" spans="1:7" s="18" customFormat="1" ht="76.5" x14ac:dyDescent="0.2">
      <c r="A203" s="36"/>
      <c r="B203" s="16" t="s">
        <v>379</v>
      </c>
      <c r="C203" s="16" t="s">
        <v>484</v>
      </c>
      <c r="D203" s="19" t="s">
        <v>485</v>
      </c>
      <c r="E203" s="13">
        <v>400</v>
      </c>
      <c r="F203" s="13">
        <v>624.20899999999995</v>
      </c>
      <c r="G203" s="11">
        <f t="shared" si="3"/>
        <v>1.5605224999999998</v>
      </c>
    </row>
    <row r="204" spans="1:7" s="18" customFormat="1" ht="51" x14ac:dyDescent="0.2">
      <c r="A204" s="35"/>
      <c r="B204" s="16" t="s">
        <v>379</v>
      </c>
      <c r="C204" s="16" t="s">
        <v>542</v>
      </c>
      <c r="D204" s="17" t="s">
        <v>543</v>
      </c>
      <c r="E204" s="13">
        <v>1500</v>
      </c>
      <c r="F204" s="13">
        <v>345.12400000000002</v>
      </c>
      <c r="G204" s="11">
        <f t="shared" si="3"/>
        <v>0.23008266666666669</v>
      </c>
    </row>
    <row r="205" spans="1:7" s="18" customFormat="1" x14ac:dyDescent="0.2">
      <c r="A205" s="20" t="s">
        <v>740</v>
      </c>
      <c r="B205" s="21"/>
      <c r="C205" s="22"/>
      <c r="D205" s="19"/>
      <c r="E205" s="13">
        <f>SUM(E197:E204)</f>
        <v>7237.3</v>
      </c>
      <c r="F205" s="13">
        <f>SUM(F197:F204)</f>
        <v>7954.0970000000007</v>
      </c>
      <c r="G205" s="11">
        <f t="shared" si="3"/>
        <v>1.0990420460669035</v>
      </c>
    </row>
    <row r="206" spans="1:7" s="18" customFormat="1" ht="51" x14ac:dyDescent="0.2">
      <c r="A206" s="16" t="s">
        <v>544</v>
      </c>
      <c r="B206" s="16" t="s">
        <v>545</v>
      </c>
      <c r="C206" s="16" t="s">
        <v>542</v>
      </c>
      <c r="D206" s="17" t="s">
        <v>543</v>
      </c>
      <c r="E206" s="13">
        <v>0</v>
      </c>
      <c r="F206" s="13">
        <v>1.665</v>
      </c>
      <c r="G206" s="11" t="str">
        <f t="shared" si="3"/>
        <v/>
      </c>
    </row>
    <row r="207" spans="1:7" s="18" customFormat="1" x14ac:dyDescent="0.2">
      <c r="A207" s="20" t="s">
        <v>740</v>
      </c>
      <c r="B207" s="21"/>
      <c r="C207" s="22"/>
      <c r="D207" s="19"/>
      <c r="E207" s="13">
        <f>SUM(E206)</f>
        <v>0</v>
      </c>
      <c r="F207" s="13">
        <f>SUM(F206)</f>
        <v>1.665</v>
      </c>
      <c r="G207" s="11" t="str">
        <f t="shared" si="3"/>
        <v/>
      </c>
    </row>
    <row r="208" spans="1:7" s="18" customFormat="1" ht="102" x14ac:dyDescent="0.2">
      <c r="A208" s="34" t="s">
        <v>422</v>
      </c>
      <c r="B208" s="16" t="s">
        <v>423</v>
      </c>
      <c r="C208" s="16" t="s">
        <v>424</v>
      </c>
      <c r="D208" s="19" t="s">
        <v>425</v>
      </c>
      <c r="E208" s="13">
        <v>25</v>
      </c>
      <c r="F208" s="13">
        <v>26</v>
      </c>
      <c r="G208" s="11">
        <f t="shared" si="3"/>
        <v>1.04</v>
      </c>
    </row>
    <row r="209" spans="1:7" s="18" customFormat="1" ht="140.25" x14ac:dyDescent="0.2">
      <c r="A209" s="36"/>
      <c r="B209" s="16" t="s">
        <v>423</v>
      </c>
      <c r="C209" s="16" t="s">
        <v>432</v>
      </c>
      <c r="D209" s="19" t="s">
        <v>433</v>
      </c>
      <c r="E209" s="13">
        <v>137.5</v>
      </c>
      <c r="F209" s="13">
        <v>175.55</v>
      </c>
      <c r="G209" s="11">
        <f t="shared" si="3"/>
        <v>1.2767272727272727</v>
      </c>
    </row>
    <row r="210" spans="1:7" s="18" customFormat="1" ht="76.5" x14ac:dyDescent="0.2">
      <c r="A210" s="35"/>
      <c r="B210" s="16" t="s">
        <v>423</v>
      </c>
      <c r="C210" s="16" t="s">
        <v>484</v>
      </c>
      <c r="D210" s="19" t="s">
        <v>485</v>
      </c>
      <c r="E210" s="13">
        <v>1804.9</v>
      </c>
      <c r="F210" s="13">
        <v>3023.9650000000001</v>
      </c>
      <c r="G210" s="11">
        <f t="shared" si="3"/>
        <v>1.6754196908415979</v>
      </c>
    </row>
    <row r="211" spans="1:7" s="18" customFormat="1" x14ac:dyDescent="0.2">
      <c r="A211" s="20" t="s">
        <v>740</v>
      </c>
      <c r="B211" s="21"/>
      <c r="C211" s="22"/>
      <c r="D211" s="19"/>
      <c r="E211" s="13">
        <f>SUM(E208:E210)</f>
        <v>1967.4</v>
      </c>
      <c r="F211" s="13">
        <f>SUM(F208:F210)</f>
        <v>3225.5150000000003</v>
      </c>
      <c r="G211" s="11">
        <f t="shared" si="3"/>
        <v>1.6394810409677749</v>
      </c>
    </row>
    <row r="212" spans="1:7" s="18" customFormat="1" ht="63.75" x14ac:dyDescent="0.2">
      <c r="A212" s="34" t="s">
        <v>334</v>
      </c>
      <c r="B212" s="16" t="s">
        <v>335</v>
      </c>
      <c r="C212" s="16" t="s">
        <v>330</v>
      </c>
      <c r="D212" s="19" t="s">
        <v>331</v>
      </c>
      <c r="E212" s="13">
        <v>0</v>
      </c>
      <c r="F212" s="13">
        <v>12.5</v>
      </c>
      <c r="G212" s="11" t="str">
        <f t="shared" si="3"/>
        <v/>
      </c>
    </row>
    <row r="213" spans="1:7" s="18" customFormat="1" ht="76.5" x14ac:dyDescent="0.2">
      <c r="A213" s="36"/>
      <c r="B213" s="16" t="s">
        <v>335</v>
      </c>
      <c r="C213" s="16" t="s">
        <v>380</v>
      </c>
      <c r="D213" s="19" t="s">
        <v>381</v>
      </c>
      <c r="E213" s="13">
        <v>0</v>
      </c>
      <c r="F213" s="13">
        <v>1</v>
      </c>
      <c r="G213" s="11" t="str">
        <f t="shared" si="3"/>
        <v/>
      </c>
    </row>
    <row r="214" spans="1:7" s="18" customFormat="1" ht="140.25" x14ac:dyDescent="0.2">
      <c r="A214" s="36"/>
      <c r="B214" s="16" t="s">
        <v>335</v>
      </c>
      <c r="C214" s="16" t="s">
        <v>432</v>
      </c>
      <c r="D214" s="19" t="s">
        <v>433</v>
      </c>
      <c r="E214" s="13">
        <v>0</v>
      </c>
      <c r="F214" s="13">
        <v>25.5</v>
      </c>
      <c r="G214" s="11" t="str">
        <f t="shared" si="3"/>
        <v/>
      </c>
    </row>
    <row r="215" spans="1:7" s="18" customFormat="1" ht="76.5" x14ac:dyDescent="0.2">
      <c r="A215" s="35"/>
      <c r="B215" s="16" t="s">
        <v>335</v>
      </c>
      <c r="C215" s="16" t="s">
        <v>438</v>
      </c>
      <c r="D215" s="19" t="s">
        <v>439</v>
      </c>
      <c r="E215" s="13">
        <v>0</v>
      </c>
      <c r="F215" s="13">
        <v>15.4</v>
      </c>
      <c r="G215" s="11" t="str">
        <f t="shared" si="3"/>
        <v/>
      </c>
    </row>
    <row r="216" spans="1:7" s="18" customFormat="1" x14ac:dyDescent="0.2">
      <c r="A216" s="20" t="s">
        <v>740</v>
      </c>
      <c r="B216" s="21"/>
      <c r="C216" s="22"/>
      <c r="D216" s="19"/>
      <c r="E216" s="13">
        <f>SUM(E212:E215)</f>
        <v>0</v>
      </c>
      <c r="F216" s="13">
        <f>SUM(F212:F215)</f>
        <v>54.4</v>
      </c>
      <c r="G216" s="11" t="str">
        <f t="shared" si="3"/>
        <v/>
      </c>
    </row>
    <row r="217" spans="1:7" s="18" customFormat="1" ht="76.5" x14ac:dyDescent="0.2">
      <c r="A217" s="16" t="s">
        <v>488</v>
      </c>
      <c r="B217" s="16" t="s">
        <v>489</v>
      </c>
      <c r="C217" s="16" t="s">
        <v>484</v>
      </c>
      <c r="D217" s="19" t="s">
        <v>485</v>
      </c>
      <c r="E217" s="13">
        <v>232</v>
      </c>
      <c r="F217" s="13">
        <v>423.14699999999999</v>
      </c>
      <c r="G217" s="11">
        <f t="shared" si="3"/>
        <v>1.8239094827586206</v>
      </c>
    </row>
    <row r="218" spans="1:7" s="18" customFormat="1" x14ac:dyDescent="0.2">
      <c r="A218" s="20" t="s">
        <v>740</v>
      </c>
      <c r="B218" s="21"/>
      <c r="C218" s="22"/>
      <c r="D218" s="19"/>
      <c r="E218" s="13">
        <f>SUM(E217)</f>
        <v>232</v>
      </c>
      <c r="F218" s="13">
        <f>SUM(F217)</f>
        <v>423.14699999999999</v>
      </c>
      <c r="G218" s="11">
        <f t="shared" si="3"/>
        <v>1.8239094827586206</v>
      </c>
    </row>
    <row r="219" spans="1:7" s="18" customFormat="1" ht="63.75" x14ac:dyDescent="0.2">
      <c r="A219" s="16" t="s">
        <v>197</v>
      </c>
      <c r="B219" s="16" t="s">
        <v>198</v>
      </c>
      <c r="C219" s="16" t="s">
        <v>199</v>
      </c>
      <c r="D219" s="19" t="s">
        <v>200</v>
      </c>
      <c r="E219" s="13">
        <v>0</v>
      </c>
      <c r="F219" s="13">
        <v>959.66899999999998</v>
      </c>
      <c r="G219" s="11" t="str">
        <f t="shared" si="3"/>
        <v/>
      </c>
    </row>
    <row r="220" spans="1:7" s="18" customFormat="1" x14ac:dyDescent="0.2">
      <c r="A220" s="20" t="s">
        <v>740</v>
      </c>
      <c r="B220" s="21"/>
      <c r="C220" s="22"/>
      <c r="D220" s="19"/>
      <c r="E220" s="13">
        <f>SUM(E219)</f>
        <v>0</v>
      </c>
      <c r="F220" s="13">
        <f>SUM(F219)</f>
        <v>959.66899999999998</v>
      </c>
      <c r="G220" s="11" t="str">
        <f t="shared" si="3"/>
        <v/>
      </c>
    </row>
    <row r="221" spans="1:7" s="18" customFormat="1" ht="89.25" x14ac:dyDescent="0.2">
      <c r="A221" s="34" t="s">
        <v>316</v>
      </c>
      <c r="B221" s="16" t="s">
        <v>317</v>
      </c>
      <c r="C221" s="16" t="s">
        <v>318</v>
      </c>
      <c r="D221" s="19" t="s">
        <v>319</v>
      </c>
      <c r="E221" s="13">
        <v>199.4</v>
      </c>
      <c r="F221" s="13">
        <v>10.712999999999999</v>
      </c>
      <c r="G221" s="11">
        <f t="shared" si="3"/>
        <v>5.3726178535606815E-2</v>
      </c>
    </row>
    <row r="222" spans="1:7" s="18" customFormat="1" ht="102" x14ac:dyDescent="0.2">
      <c r="A222" s="36"/>
      <c r="B222" s="16" t="s">
        <v>317</v>
      </c>
      <c r="C222" s="16" t="s">
        <v>322</v>
      </c>
      <c r="D222" s="19" t="s">
        <v>323</v>
      </c>
      <c r="E222" s="13">
        <v>27.5</v>
      </c>
      <c r="F222" s="13">
        <v>20.001000000000001</v>
      </c>
      <c r="G222" s="11">
        <f t="shared" si="3"/>
        <v>0.72730909090909091</v>
      </c>
    </row>
    <row r="223" spans="1:7" s="18" customFormat="1" ht="76.5" x14ac:dyDescent="0.2">
      <c r="A223" s="36"/>
      <c r="B223" s="16" t="s">
        <v>317</v>
      </c>
      <c r="C223" s="16" t="s">
        <v>324</v>
      </c>
      <c r="D223" s="19" t="s">
        <v>325</v>
      </c>
      <c r="E223" s="13">
        <v>34.4</v>
      </c>
      <c r="F223" s="13">
        <v>47.287999999999997</v>
      </c>
      <c r="G223" s="11">
        <f t="shared" si="3"/>
        <v>1.3746511627906977</v>
      </c>
    </row>
    <row r="224" spans="1:7" s="18" customFormat="1" ht="89.25" x14ac:dyDescent="0.2">
      <c r="A224" s="36"/>
      <c r="B224" s="16" t="s">
        <v>317</v>
      </c>
      <c r="C224" s="16" t="s">
        <v>326</v>
      </c>
      <c r="D224" s="19" t="s">
        <v>327</v>
      </c>
      <c r="E224" s="13">
        <v>5.5</v>
      </c>
      <c r="F224" s="13">
        <v>4</v>
      </c>
      <c r="G224" s="11">
        <f t="shared" si="3"/>
        <v>0.72727272727272729</v>
      </c>
    </row>
    <row r="225" spans="1:7" s="18" customFormat="1" ht="76.5" x14ac:dyDescent="0.2">
      <c r="A225" s="36"/>
      <c r="B225" s="16" t="s">
        <v>317</v>
      </c>
      <c r="C225" s="16" t="s">
        <v>328</v>
      </c>
      <c r="D225" s="19" t="s">
        <v>329</v>
      </c>
      <c r="E225" s="13">
        <v>48.4</v>
      </c>
      <c r="F225" s="13">
        <v>2.9119999999999999</v>
      </c>
      <c r="G225" s="11">
        <f t="shared" si="3"/>
        <v>6.0165289256198344E-2</v>
      </c>
    </row>
    <row r="226" spans="1:7" s="18" customFormat="1" ht="63.75" x14ac:dyDescent="0.2">
      <c r="A226" s="36"/>
      <c r="B226" s="16" t="s">
        <v>317</v>
      </c>
      <c r="C226" s="16" t="s">
        <v>330</v>
      </c>
      <c r="D226" s="19" t="s">
        <v>331</v>
      </c>
      <c r="E226" s="13">
        <v>250</v>
      </c>
      <c r="F226" s="13">
        <v>295.72800000000001</v>
      </c>
      <c r="G226" s="11">
        <f t="shared" si="3"/>
        <v>1.182912</v>
      </c>
    </row>
    <row r="227" spans="1:7" s="18" customFormat="1" ht="140.25" x14ac:dyDescent="0.2">
      <c r="A227" s="36"/>
      <c r="B227" s="16" t="s">
        <v>317</v>
      </c>
      <c r="C227" s="16" t="s">
        <v>336</v>
      </c>
      <c r="D227" s="19" t="s">
        <v>337</v>
      </c>
      <c r="E227" s="13">
        <v>60.8</v>
      </c>
      <c r="F227" s="13">
        <v>81.683000000000007</v>
      </c>
      <c r="G227" s="11">
        <f t="shared" si="3"/>
        <v>1.3434703947368423</v>
      </c>
    </row>
    <row r="228" spans="1:7" s="18" customFormat="1" ht="114.75" x14ac:dyDescent="0.2">
      <c r="A228" s="36"/>
      <c r="B228" s="16" t="s">
        <v>317</v>
      </c>
      <c r="C228" s="16" t="s">
        <v>338</v>
      </c>
      <c r="D228" s="19" t="s">
        <v>339</v>
      </c>
      <c r="E228" s="13">
        <v>467.2</v>
      </c>
      <c r="F228" s="13">
        <v>510.02</v>
      </c>
      <c r="G228" s="11">
        <f t="shared" si="3"/>
        <v>1.0916523972602739</v>
      </c>
    </row>
    <row r="229" spans="1:7" s="18" customFormat="1" ht="114.75" x14ac:dyDescent="0.2">
      <c r="A229" s="36"/>
      <c r="B229" s="16" t="s">
        <v>317</v>
      </c>
      <c r="C229" s="16" t="s">
        <v>340</v>
      </c>
      <c r="D229" s="19" t="s">
        <v>341</v>
      </c>
      <c r="E229" s="13">
        <v>0</v>
      </c>
      <c r="F229" s="13">
        <v>4</v>
      </c>
      <c r="G229" s="11" t="str">
        <f t="shared" si="3"/>
        <v/>
      </c>
    </row>
    <row r="230" spans="1:7" s="18" customFormat="1" ht="153" x14ac:dyDescent="0.2">
      <c r="A230" s="36"/>
      <c r="B230" s="16" t="s">
        <v>317</v>
      </c>
      <c r="C230" s="16" t="s">
        <v>346</v>
      </c>
      <c r="D230" s="19" t="s">
        <v>347</v>
      </c>
      <c r="E230" s="13">
        <v>139.19999999999999</v>
      </c>
      <c r="F230" s="13">
        <v>195.67599999999999</v>
      </c>
      <c r="G230" s="11">
        <f t="shared" si="3"/>
        <v>1.4057183908045978</v>
      </c>
    </row>
    <row r="231" spans="1:7" s="18" customFormat="1" ht="89.25" x14ac:dyDescent="0.2">
      <c r="A231" s="36"/>
      <c r="B231" s="16" t="s">
        <v>317</v>
      </c>
      <c r="C231" s="16" t="s">
        <v>348</v>
      </c>
      <c r="D231" s="19" t="s">
        <v>349</v>
      </c>
      <c r="E231" s="13">
        <v>2201.9</v>
      </c>
      <c r="F231" s="13">
        <v>2374.3380000000002</v>
      </c>
      <c r="G231" s="11">
        <f t="shared" si="3"/>
        <v>1.078313274898951</v>
      </c>
    </row>
    <row r="232" spans="1:7" s="18" customFormat="1" ht="89.25" x14ac:dyDescent="0.2">
      <c r="A232" s="36"/>
      <c r="B232" s="16" t="s">
        <v>317</v>
      </c>
      <c r="C232" s="16" t="s">
        <v>350</v>
      </c>
      <c r="D232" s="19" t="s">
        <v>351</v>
      </c>
      <c r="E232" s="13">
        <v>100</v>
      </c>
      <c r="F232" s="13">
        <v>53.99</v>
      </c>
      <c r="G232" s="11">
        <f t="shared" si="3"/>
        <v>0.53990000000000005</v>
      </c>
    </row>
    <row r="233" spans="1:7" s="18" customFormat="1" ht="76.5" x14ac:dyDescent="0.2">
      <c r="A233" s="36"/>
      <c r="B233" s="16" t="s">
        <v>317</v>
      </c>
      <c r="C233" s="16" t="s">
        <v>352</v>
      </c>
      <c r="D233" s="19" t="s">
        <v>353</v>
      </c>
      <c r="E233" s="13">
        <v>0</v>
      </c>
      <c r="F233" s="13">
        <v>30.3</v>
      </c>
      <c r="G233" s="11" t="str">
        <f t="shared" si="3"/>
        <v/>
      </c>
    </row>
    <row r="234" spans="1:7" s="18" customFormat="1" ht="76.5" x14ac:dyDescent="0.2">
      <c r="A234" s="36"/>
      <c r="B234" s="16" t="s">
        <v>317</v>
      </c>
      <c r="C234" s="16" t="s">
        <v>354</v>
      </c>
      <c r="D234" s="19" t="s">
        <v>355</v>
      </c>
      <c r="E234" s="13">
        <v>6.6</v>
      </c>
      <c r="F234" s="13">
        <v>25.847000000000001</v>
      </c>
      <c r="G234" s="11">
        <f t="shared" si="3"/>
        <v>3.9162121212121215</v>
      </c>
    </row>
    <row r="235" spans="1:7" s="18" customFormat="1" ht="89.25" x14ac:dyDescent="0.2">
      <c r="A235" s="36"/>
      <c r="B235" s="16" t="s">
        <v>317</v>
      </c>
      <c r="C235" s="16" t="s">
        <v>356</v>
      </c>
      <c r="D235" s="19" t="s">
        <v>357</v>
      </c>
      <c r="E235" s="13">
        <v>73.2</v>
      </c>
      <c r="F235" s="13">
        <v>139.53299999999999</v>
      </c>
      <c r="G235" s="11">
        <f t="shared" si="3"/>
        <v>1.9061885245901637</v>
      </c>
    </row>
    <row r="236" spans="1:7" s="18" customFormat="1" ht="76.5" x14ac:dyDescent="0.2">
      <c r="A236" s="36"/>
      <c r="B236" s="16" t="s">
        <v>317</v>
      </c>
      <c r="C236" s="16" t="s">
        <v>358</v>
      </c>
      <c r="D236" s="19" t="s">
        <v>359</v>
      </c>
      <c r="E236" s="13">
        <v>310.8</v>
      </c>
      <c r="F236" s="13">
        <v>347.98200000000003</v>
      </c>
      <c r="G236" s="11">
        <f t="shared" si="3"/>
        <v>1.1196332046332047</v>
      </c>
    </row>
    <row r="237" spans="1:7" s="18" customFormat="1" ht="63.75" x14ac:dyDescent="0.2">
      <c r="A237" s="36"/>
      <c r="B237" s="16" t="s">
        <v>317</v>
      </c>
      <c r="C237" s="16" t="s">
        <v>360</v>
      </c>
      <c r="D237" s="19" t="s">
        <v>361</v>
      </c>
      <c r="E237" s="13">
        <v>230.7</v>
      </c>
      <c r="F237" s="13">
        <v>345.12700000000001</v>
      </c>
      <c r="G237" s="11">
        <f t="shared" si="3"/>
        <v>1.4959991330732554</v>
      </c>
    </row>
    <row r="238" spans="1:7" s="18" customFormat="1" ht="114.75" x14ac:dyDescent="0.2">
      <c r="A238" s="36"/>
      <c r="B238" s="16" t="s">
        <v>317</v>
      </c>
      <c r="C238" s="16" t="s">
        <v>364</v>
      </c>
      <c r="D238" s="19" t="s">
        <v>365</v>
      </c>
      <c r="E238" s="13">
        <v>3.6</v>
      </c>
      <c r="F238" s="13">
        <v>0</v>
      </c>
      <c r="G238" s="11">
        <f t="shared" si="3"/>
        <v>0</v>
      </c>
    </row>
    <row r="239" spans="1:7" s="18" customFormat="1" ht="89.25" x14ac:dyDescent="0.2">
      <c r="A239" s="36"/>
      <c r="B239" s="16" t="s">
        <v>317</v>
      </c>
      <c r="C239" s="16" t="s">
        <v>366</v>
      </c>
      <c r="D239" s="19" t="s">
        <v>367</v>
      </c>
      <c r="E239" s="13">
        <v>20.6</v>
      </c>
      <c r="F239" s="13">
        <v>10</v>
      </c>
      <c r="G239" s="11">
        <f t="shared" si="3"/>
        <v>0.48543689320388345</v>
      </c>
    </row>
    <row r="240" spans="1:7" s="18" customFormat="1" ht="102" x14ac:dyDescent="0.2">
      <c r="A240" s="36"/>
      <c r="B240" s="16" t="s">
        <v>317</v>
      </c>
      <c r="C240" s="16" t="s">
        <v>368</v>
      </c>
      <c r="D240" s="19" t="s">
        <v>369</v>
      </c>
      <c r="E240" s="13">
        <v>4.8</v>
      </c>
      <c r="F240" s="13">
        <v>4</v>
      </c>
      <c r="G240" s="11">
        <f t="shared" si="3"/>
        <v>0.83333333333333337</v>
      </c>
    </row>
    <row r="241" spans="1:7" s="18" customFormat="1" ht="89.25" x14ac:dyDescent="0.2">
      <c r="A241" s="36"/>
      <c r="B241" s="16" t="s">
        <v>317</v>
      </c>
      <c r="C241" s="16" t="s">
        <v>370</v>
      </c>
      <c r="D241" s="19" t="s">
        <v>371</v>
      </c>
      <c r="E241" s="13">
        <v>206.3</v>
      </c>
      <c r="F241" s="13">
        <v>0</v>
      </c>
      <c r="G241" s="11">
        <f t="shared" si="3"/>
        <v>0</v>
      </c>
    </row>
    <row r="242" spans="1:7" s="18" customFormat="1" ht="89.25" x14ac:dyDescent="0.2">
      <c r="A242" s="36"/>
      <c r="B242" s="16" t="s">
        <v>317</v>
      </c>
      <c r="C242" s="16" t="s">
        <v>372</v>
      </c>
      <c r="D242" s="19" t="s">
        <v>373</v>
      </c>
      <c r="E242" s="13">
        <v>560</v>
      </c>
      <c r="F242" s="13">
        <v>751.45299999999997</v>
      </c>
      <c r="G242" s="11">
        <f t="shared" si="3"/>
        <v>1.341880357142857</v>
      </c>
    </row>
    <row r="243" spans="1:7" s="18" customFormat="1" ht="76.5" x14ac:dyDescent="0.2">
      <c r="A243" s="36"/>
      <c r="B243" s="16" t="s">
        <v>317</v>
      </c>
      <c r="C243" s="16" t="s">
        <v>374</v>
      </c>
      <c r="D243" s="19" t="s">
        <v>375</v>
      </c>
      <c r="E243" s="13">
        <v>0</v>
      </c>
      <c r="F243" s="13">
        <v>9.859</v>
      </c>
      <c r="G243" s="11" t="str">
        <f t="shared" si="3"/>
        <v/>
      </c>
    </row>
    <row r="244" spans="1:7" s="18" customFormat="1" ht="76.5" x14ac:dyDescent="0.2">
      <c r="A244" s="36"/>
      <c r="B244" s="16" t="s">
        <v>317</v>
      </c>
      <c r="C244" s="16" t="s">
        <v>380</v>
      </c>
      <c r="D244" s="19" t="s">
        <v>381</v>
      </c>
      <c r="E244" s="13">
        <v>0</v>
      </c>
      <c r="F244" s="13">
        <v>21.8</v>
      </c>
      <c r="G244" s="11" t="str">
        <f t="shared" si="3"/>
        <v/>
      </c>
    </row>
    <row r="245" spans="1:7" s="18" customFormat="1" ht="102" x14ac:dyDescent="0.2">
      <c r="A245" s="36"/>
      <c r="B245" s="16" t="s">
        <v>317</v>
      </c>
      <c r="C245" s="16" t="s">
        <v>382</v>
      </c>
      <c r="D245" s="19" t="s">
        <v>383</v>
      </c>
      <c r="E245" s="13">
        <v>4.0999999999999996</v>
      </c>
      <c r="F245" s="13">
        <v>2.5999999999999999E-2</v>
      </c>
      <c r="G245" s="11">
        <f t="shared" si="3"/>
        <v>6.3414634146341468E-3</v>
      </c>
    </row>
    <row r="246" spans="1:7" s="18" customFormat="1" ht="102" x14ac:dyDescent="0.2">
      <c r="A246" s="36"/>
      <c r="B246" s="16" t="s">
        <v>317</v>
      </c>
      <c r="C246" s="16" t="s">
        <v>384</v>
      </c>
      <c r="D246" s="19" t="s">
        <v>385</v>
      </c>
      <c r="E246" s="13">
        <v>0</v>
      </c>
      <c r="F246" s="13">
        <v>1.5</v>
      </c>
      <c r="G246" s="11" t="str">
        <f t="shared" si="3"/>
        <v/>
      </c>
    </row>
    <row r="247" spans="1:7" s="18" customFormat="1" ht="76.5" x14ac:dyDescent="0.2">
      <c r="A247" s="36"/>
      <c r="B247" s="16" t="s">
        <v>317</v>
      </c>
      <c r="C247" s="16" t="s">
        <v>386</v>
      </c>
      <c r="D247" s="19" t="s">
        <v>387</v>
      </c>
      <c r="E247" s="13">
        <v>5</v>
      </c>
      <c r="F247" s="13">
        <v>25.677</v>
      </c>
      <c r="G247" s="11">
        <f t="shared" si="3"/>
        <v>5.1353999999999997</v>
      </c>
    </row>
    <row r="248" spans="1:7" s="18" customFormat="1" ht="63.75" x14ac:dyDescent="0.2">
      <c r="A248" s="36"/>
      <c r="B248" s="16" t="s">
        <v>317</v>
      </c>
      <c r="C248" s="16" t="s">
        <v>388</v>
      </c>
      <c r="D248" s="19" t="s">
        <v>389</v>
      </c>
      <c r="E248" s="13">
        <v>4.0999999999999996</v>
      </c>
      <c r="F248" s="13">
        <v>15.5</v>
      </c>
      <c r="G248" s="11">
        <f t="shared" si="3"/>
        <v>3.780487804878049</v>
      </c>
    </row>
    <row r="249" spans="1:7" s="18" customFormat="1" ht="63.75" x14ac:dyDescent="0.2">
      <c r="A249" s="36"/>
      <c r="B249" s="16" t="s">
        <v>317</v>
      </c>
      <c r="C249" s="16" t="s">
        <v>390</v>
      </c>
      <c r="D249" s="19" t="s">
        <v>391</v>
      </c>
      <c r="E249" s="13">
        <v>258.5</v>
      </c>
      <c r="F249" s="13">
        <v>236.779</v>
      </c>
      <c r="G249" s="11">
        <f t="shared" si="3"/>
        <v>0.91597292069632497</v>
      </c>
    </row>
    <row r="250" spans="1:7" s="18" customFormat="1" ht="102" x14ac:dyDescent="0.2">
      <c r="A250" s="36"/>
      <c r="B250" s="16" t="s">
        <v>317</v>
      </c>
      <c r="C250" s="16" t="s">
        <v>392</v>
      </c>
      <c r="D250" s="19" t="s">
        <v>393</v>
      </c>
      <c r="E250" s="13">
        <v>46.8</v>
      </c>
      <c r="F250" s="13">
        <v>126.21</v>
      </c>
      <c r="G250" s="11">
        <f t="shared" si="3"/>
        <v>2.696794871794872</v>
      </c>
    </row>
    <row r="251" spans="1:7" s="18" customFormat="1" ht="114.75" x14ac:dyDescent="0.2">
      <c r="A251" s="36"/>
      <c r="B251" s="16" t="s">
        <v>317</v>
      </c>
      <c r="C251" s="16" t="s">
        <v>394</v>
      </c>
      <c r="D251" s="19" t="s">
        <v>395</v>
      </c>
      <c r="E251" s="13">
        <v>12</v>
      </c>
      <c r="F251" s="13">
        <v>0</v>
      </c>
      <c r="G251" s="11">
        <f t="shared" si="3"/>
        <v>0</v>
      </c>
    </row>
    <row r="252" spans="1:7" s="18" customFormat="1" ht="89.25" x14ac:dyDescent="0.2">
      <c r="A252" s="36"/>
      <c r="B252" s="16" t="s">
        <v>317</v>
      </c>
      <c r="C252" s="16" t="s">
        <v>396</v>
      </c>
      <c r="D252" s="19" t="s">
        <v>397</v>
      </c>
      <c r="E252" s="13">
        <v>0.6</v>
      </c>
      <c r="F252" s="13">
        <v>3.4430000000000001</v>
      </c>
      <c r="G252" s="11">
        <f t="shared" si="3"/>
        <v>5.7383333333333333</v>
      </c>
    </row>
    <row r="253" spans="1:7" s="18" customFormat="1" ht="102" x14ac:dyDescent="0.2">
      <c r="A253" s="36"/>
      <c r="B253" s="16" t="s">
        <v>317</v>
      </c>
      <c r="C253" s="16" t="s">
        <v>398</v>
      </c>
      <c r="D253" s="19" t="s">
        <v>399</v>
      </c>
      <c r="E253" s="13">
        <v>80</v>
      </c>
      <c r="F253" s="13">
        <v>39.520000000000003</v>
      </c>
      <c r="G253" s="11">
        <f t="shared" si="3"/>
        <v>0.49400000000000005</v>
      </c>
    </row>
    <row r="254" spans="1:7" s="18" customFormat="1" ht="114.75" x14ac:dyDescent="0.2">
      <c r="A254" s="36"/>
      <c r="B254" s="16" t="s">
        <v>317</v>
      </c>
      <c r="C254" s="16" t="s">
        <v>400</v>
      </c>
      <c r="D254" s="19" t="s">
        <v>401</v>
      </c>
      <c r="E254" s="13">
        <v>0</v>
      </c>
      <c r="F254" s="13">
        <v>1.3640000000000001</v>
      </c>
      <c r="G254" s="11" t="str">
        <f t="shared" si="3"/>
        <v/>
      </c>
    </row>
    <row r="255" spans="1:7" s="18" customFormat="1" ht="102" x14ac:dyDescent="0.2">
      <c r="A255" s="36"/>
      <c r="B255" s="16" t="s">
        <v>317</v>
      </c>
      <c r="C255" s="16" t="s">
        <v>402</v>
      </c>
      <c r="D255" s="19" t="s">
        <v>403</v>
      </c>
      <c r="E255" s="13">
        <v>97.5</v>
      </c>
      <c r="F255" s="13">
        <v>147.5</v>
      </c>
      <c r="G255" s="11">
        <f t="shared" si="3"/>
        <v>1.5128205128205128</v>
      </c>
    </row>
    <row r="256" spans="1:7" s="18" customFormat="1" ht="76.5" x14ac:dyDescent="0.2">
      <c r="A256" s="36"/>
      <c r="B256" s="16" t="s">
        <v>317</v>
      </c>
      <c r="C256" s="16" t="s">
        <v>406</v>
      </c>
      <c r="D256" s="19" t="s">
        <v>407</v>
      </c>
      <c r="E256" s="13">
        <v>1725.2</v>
      </c>
      <c r="F256" s="13">
        <v>1453.499</v>
      </c>
      <c r="G256" s="11">
        <f t="shared" si="3"/>
        <v>0.8425104335729191</v>
      </c>
    </row>
    <row r="257" spans="1:7" s="18" customFormat="1" ht="114.75" x14ac:dyDescent="0.2">
      <c r="A257" s="36"/>
      <c r="B257" s="16" t="s">
        <v>317</v>
      </c>
      <c r="C257" s="16" t="s">
        <v>408</v>
      </c>
      <c r="D257" s="19" t="s">
        <v>409</v>
      </c>
      <c r="E257" s="13">
        <v>3.3</v>
      </c>
      <c r="F257" s="13">
        <v>4.4829999999999997</v>
      </c>
      <c r="G257" s="11">
        <f t="shared" si="3"/>
        <v>1.3584848484848484</v>
      </c>
    </row>
    <row r="258" spans="1:7" s="18" customFormat="1" ht="114.75" x14ac:dyDescent="0.2">
      <c r="A258" s="36"/>
      <c r="B258" s="16" t="s">
        <v>317</v>
      </c>
      <c r="C258" s="16" t="s">
        <v>410</v>
      </c>
      <c r="D258" s="19" t="s">
        <v>411</v>
      </c>
      <c r="E258" s="13">
        <v>27</v>
      </c>
      <c r="F258" s="13">
        <v>24.923999999999999</v>
      </c>
      <c r="G258" s="11">
        <f t="shared" si="3"/>
        <v>0.9231111111111111</v>
      </c>
    </row>
    <row r="259" spans="1:7" s="18" customFormat="1" ht="114.75" x14ac:dyDescent="0.2">
      <c r="A259" s="36"/>
      <c r="B259" s="16" t="s">
        <v>317</v>
      </c>
      <c r="C259" s="16" t="s">
        <v>412</v>
      </c>
      <c r="D259" s="19" t="s">
        <v>413</v>
      </c>
      <c r="E259" s="13">
        <v>374</v>
      </c>
      <c r="F259" s="13">
        <v>89.122</v>
      </c>
      <c r="G259" s="11">
        <f t="shared" si="3"/>
        <v>0.23829411764705882</v>
      </c>
    </row>
    <row r="260" spans="1:7" s="18" customFormat="1" ht="102" x14ac:dyDescent="0.2">
      <c r="A260" s="36"/>
      <c r="B260" s="16" t="s">
        <v>317</v>
      </c>
      <c r="C260" s="16" t="s">
        <v>414</v>
      </c>
      <c r="D260" s="19" t="s">
        <v>415</v>
      </c>
      <c r="E260" s="13">
        <v>579.4</v>
      </c>
      <c r="F260" s="13">
        <v>542.524</v>
      </c>
      <c r="G260" s="11">
        <f t="shared" si="3"/>
        <v>0.93635484984466688</v>
      </c>
    </row>
    <row r="261" spans="1:7" s="18" customFormat="1" ht="63.75" x14ac:dyDescent="0.2">
      <c r="A261" s="36"/>
      <c r="B261" s="16" t="s">
        <v>317</v>
      </c>
      <c r="C261" s="16" t="s">
        <v>420</v>
      </c>
      <c r="D261" s="19" t="s">
        <v>421</v>
      </c>
      <c r="E261" s="13">
        <v>0</v>
      </c>
      <c r="F261" s="13">
        <v>2.15</v>
      </c>
      <c r="G261" s="11" t="str">
        <f t="shared" si="3"/>
        <v/>
      </c>
    </row>
    <row r="262" spans="1:7" s="18" customFormat="1" ht="102" x14ac:dyDescent="0.2">
      <c r="A262" s="36"/>
      <c r="B262" s="16" t="s">
        <v>317</v>
      </c>
      <c r="C262" s="16" t="s">
        <v>424</v>
      </c>
      <c r="D262" s="19" t="s">
        <v>425</v>
      </c>
      <c r="E262" s="13">
        <v>122</v>
      </c>
      <c r="F262" s="13">
        <v>47.953000000000003</v>
      </c>
      <c r="G262" s="11">
        <f t="shared" si="3"/>
        <v>0.39305737704918037</v>
      </c>
    </row>
    <row r="263" spans="1:7" s="18" customFormat="1" ht="127.5" x14ac:dyDescent="0.2">
      <c r="A263" s="36"/>
      <c r="B263" s="16" t="s">
        <v>317</v>
      </c>
      <c r="C263" s="16" t="s">
        <v>426</v>
      </c>
      <c r="D263" s="19" t="s">
        <v>427</v>
      </c>
      <c r="E263" s="13">
        <v>9.6</v>
      </c>
      <c r="F263" s="13">
        <v>20.061</v>
      </c>
      <c r="G263" s="11">
        <f t="shared" si="3"/>
        <v>2.0896875000000001</v>
      </c>
    </row>
    <row r="264" spans="1:7" s="18" customFormat="1" ht="51" x14ac:dyDescent="0.2">
      <c r="A264" s="36"/>
      <c r="B264" s="16" t="s">
        <v>317</v>
      </c>
      <c r="C264" s="16" t="s">
        <v>428</v>
      </c>
      <c r="D264" s="17" t="s">
        <v>429</v>
      </c>
      <c r="E264" s="13">
        <v>38</v>
      </c>
      <c r="F264" s="13">
        <v>55.241999999999997</v>
      </c>
      <c r="G264" s="11">
        <f t="shared" si="3"/>
        <v>1.453736842105263</v>
      </c>
    </row>
    <row r="265" spans="1:7" s="18" customFormat="1" ht="140.25" x14ac:dyDescent="0.2">
      <c r="A265" s="36"/>
      <c r="B265" s="16" t="s">
        <v>317</v>
      </c>
      <c r="C265" s="16" t="s">
        <v>432</v>
      </c>
      <c r="D265" s="19" t="s">
        <v>433</v>
      </c>
      <c r="E265" s="13">
        <v>5533</v>
      </c>
      <c r="F265" s="13">
        <v>2708.616</v>
      </c>
      <c r="G265" s="11">
        <f t="shared" si="3"/>
        <v>0.48953840592806797</v>
      </c>
    </row>
    <row r="266" spans="1:7" s="18" customFormat="1" ht="76.5" x14ac:dyDescent="0.2">
      <c r="A266" s="36"/>
      <c r="B266" s="16" t="s">
        <v>317</v>
      </c>
      <c r="C266" s="16" t="s">
        <v>438</v>
      </c>
      <c r="D266" s="19" t="s">
        <v>439</v>
      </c>
      <c r="E266" s="13">
        <v>100</v>
      </c>
      <c r="F266" s="13">
        <v>23.445</v>
      </c>
      <c r="G266" s="11">
        <f t="shared" ref="G266:G329" si="4">IFERROR(F266/E266,"")</f>
        <v>0.23444999999999999</v>
      </c>
    </row>
    <row r="267" spans="1:7" s="18" customFormat="1" ht="89.25" x14ac:dyDescent="0.2">
      <c r="A267" s="36"/>
      <c r="B267" s="16" t="s">
        <v>317</v>
      </c>
      <c r="C267" s="16" t="s">
        <v>442</v>
      </c>
      <c r="D267" s="19" t="s">
        <v>443</v>
      </c>
      <c r="E267" s="13">
        <v>0</v>
      </c>
      <c r="F267" s="13">
        <v>11.342000000000001</v>
      </c>
      <c r="G267" s="11" t="str">
        <f t="shared" si="4"/>
        <v/>
      </c>
    </row>
    <row r="268" spans="1:7" s="18" customFormat="1" ht="102" x14ac:dyDescent="0.2">
      <c r="A268" s="36"/>
      <c r="B268" s="16" t="s">
        <v>317</v>
      </c>
      <c r="C268" s="16" t="s">
        <v>444</v>
      </c>
      <c r="D268" s="19" t="s">
        <v>445</v>
      </c>
      <c r="E268" s="13">
        <v>7.2</v>
      </c>
      <c r="F268" s="13">
        <v>4.5659999999999998</v>
      </c>
      <c r="G268" s="11">
        <f t="shared" si="4"/>
        <v>0.63416666666666666</v>
      </c>
    </row>
    <row r="269" spans="1:7" s="18" customFormat="1" ht="76.5" x14ac:dyDescent="0.2">
      <c r="A269" s="36"/>
      <c r="B269" s="16" t="s">
        <v>317</v>
      </c>
      <c r="C269" s="16" t="s">
        <v>446</v>
      </c>
      <c r="D269" s="19" t="s">
        <v>447</v>
      </c>
      <c r="E269" s="13">
        <v>93.2</v>
      </c>
      <c r="F269" s="13">
        <v>52.326999999999998</v>
      </c>
      <c r="G269" s="11">
        <f t="shared" si="4"/>
        <v>0.56144849785407724</v>
      </c>
    </row>
    <row r="270" spans="1:7" s="18" customFormat="1" ht="89.25" x14ac:dyDescent="0.2">
      <c r="A270" s="36"/>
      <c r="B270" s="16" t="s">
        <v>317</v>
      </c>
      <c r="C270" s="16" t="s">
        <v>448</v>
      </c>
      <c r="D270" s="19" t="s">
        <v>449</v>
      </c>
      <c r="E270" s="13">
        <v>100</v>
      </c>
      <c r="F270" s="13">
        <v>50</v>
      </c>
      <c r="G270" s="11">
        <f t="shared" si="4"/>
        <v>0.5</v>
      </c>
    </row>
    <row r="271" spans="1:7" s="18" customFormat="1" ht="76.5" x14ac:dyDescent="0.2">
      <c r="A271" s="36"/>
      <c r="B271" s="16" t="s">
        <v>317</v>
      </c>
      <c r="C271" s="16" t="s">
        <v>450</v>
      </c>
      <c r="D271" s="19" t="s">
        <v>451</v>
      </c>
      <c r="E271" s="13">
        <v>1224</v>
      </c>
      <c r="F271" s="13">
        <v>500</v>
      </c>
      <c r="G271" s="11">
        <f t="shared" si="4"/>
        <v>0.40849673202614378</v>
      </c>
    </row>
    <row r="272" spans="1:7" s="18" customFormat="1" ht="102" x14ac:dyDescent="0.2">
      <c r="A272" s="36"/>
      <c r="B272" s="16" t="s">
        <v>317</v>
      </c>
      <c r="C272" s="16" t="s">
        <v>452</v>
      </c>
      <c r="D272" s="19" t="s">
        <v>453</v>
      </c>
      <c r="E272" s="13">
        <v>207.1</v>
      </c>
      <c r="F272" s="13">
        <v>375</v>
      </c>
      <c r="G272" s="11">
        <f t="shared" si="4"/>
        <v>1.810719459198455</v>
      </c>
    </row>
    <row r="273" spans="1:7" s="18" customFormat="1" ht="127.5" x14ac:dyDescent="0.2">
      <c r="A273" s="36"/>
      <c r="B273" s="16" t="s">
        <v>317</v>
      </c>
      <c r="C273" s="16" t="s">
        <v>456</v>
      </c>
      <c r="D273" s="19" t="s">
        <v>457</v>
      </c>
      <c r="E273" s="13">
        <v>0</v>
      </c>
      <c r="F273" s="13">
        <v>114.276</v>
      </c>
      <c r="G273" s="11" t="str">
        <f t="shared" si="4"/>
        <v/>
      </c>
    </row>
    <row r="274" spans="1:7" s="18" customFormat="1" ht="63.75" x14ac:dyDescent="0.2">
      <c r="A274" s="36"/>
      <c r="B274" s="16" t="s">
        <v>317</v>
      </c>
      <c r="C274" s="16" t="s">
        <v>458</v>
      </c>
      <c r="D274" s="19" t="s">
        <v>459</v>
      </c>
      <c r="E274" s="13">
        <v>77.599999999999994</v>
      </c>
      <c r="F274" s="13">
        <v>287.35599999999999</v>
      </c>
      <c r="G274" s="11">
        <f t="shared" si="4"/>
        <v>3.7030412371134021</v>
      </c>
    </row>
    <row r="275" spans="1:7" s="18" customFormat="1" ht="76.5" x14ac:dyDescent="0.2">
      <c r="A275" s="36"/>
      <c r="B275" s="16" t="s">
        <v>317</v>
      </c>
      <c r="C275" s="16" t="s">
        <v>462</v>
      </c>
      <c r="D275" s="19" t="s">
        <v>463</v>
      </c>
      <c r="E275" s="13">
        <v>0</v>
      </c>
      <c r="F275" s="13">
        <v>15</v>
      </c>
      <c r="G275" s="11" t="str">
        <f t="shared" si="4"/>
        <v/>
      </c>
    </row>
    <row r="276" spans="1:7" s="18" customFormat="1" ht="89.25" x14ac:dyDescent="0.2">
      <c r="A276" s="36"/>
      <c r="B276" s="16" t="s">
        <v>317</v>
      </c>
      <c r="C276" s="16" t="s">
        <v>464</v>
      </c>
      <c r="D276" s="19" t="s">
        <v>465</v>
      </c>
      <c r="E276" s="13">
        <v>0</v>
      </c>
      <c r="F276" s="13">
        <v>5.0000000000000001E-3</v>
      </c>
      <c r="G276" s="11" t="str">
        <f t="shared" si="4"/>
        <v/>
      </c>
    </row>
    <row r="277" spans="1:7" s="18" customFormat="1" ht="89.25" x14ac:dyDescent="0.2">
      <c r="A277" s="36"/>
      <c r="B277" s="16" t="s">
        <v>317</v>
      </c>
      <c r="C277" s="16" t="s">
        <v>466</v>
      </c>
      <c r="D277" s="19" t="s">
        <v>467</v>
      </c>
      <c r="E277" s="13">
        <v>137.6</v>
      </c>
      <c r="F277" s="13">
        <v>252.5</v>
      </c>
      <c r="G277" s="11">
        <f t="shared" si="4"/>
        <v>1.8350290697674418</v>
      </c>
    </row>
    <row r="278" spans="1:7" s="18" customFormat="1" ht="89.25" x14ac:dyDescent="0.2">
      <c r="A278" s="36"/>
      <c r="B278" s="16" t="s">
        <v>317</v>
      </c>
      <c r="C278" s="16" t="s">
        <v>468</v>
      </c>
      <c r="D278" s="19" t="s">
        <v>469</v>
      </c>
      <c r="E278" s="13">
        <v>613</v>
      </c>
      <c r="F278" s="13">
        <v>773.5</v>
      </c>
      <c r="G278" s="11">
        <f t="shared" si="4"/>
        <v>1.2618270799347471</v>
      </c>
    </row>
    <row r="279" spans="1:7" s="18" customFormat="1" ht="191.25" x14ac:dyDescent="0.2">
      <c r="A279" s="36"/>
      <c r="B279" s="16" t="s">
        <v>317</v>
      </c>
      <c r="C279" s="16" t="s">
        <v>470</v>
      </c>
      <c r="D279" s="19" t="s">
        <v>471</v>
      </c>
      <c r="E279" s="13">
        <v>2.2000000000000002</v>
      </c>
      <c r="F279" s="13">
        <v>23.074999999999999</v>
      </c>
      <c r="G279" s="11">
        <f t="shared" si="4"/>
        <v>10.488636363636363</v>
      </c>
    </row>
    <row r="280" spans="1:7" s="18" customFormat="1" ht="89.25" x14ac:dyDescent="0.2">
      <c r="A280" s="36"/>
      <c r="B280" s="16" t="s">
        <v>317</v>
      </c>
      <c r="C280" s="16" t="s">
        <v>472</v>
      </c>
      <c r="D280" s="19" t="s">
        <v>473</v>
      </c>
      <c r="E280" s="13">
        <v>0</v>
      </c>
      <c r="F280" s="13">
        <v>7.5</v>
      </c>
      <c r="G280" s="11" t="str">
        <f t="shared" si="4"/>
        <v/>
      </c>
    </row>
    <row r="281" spans="1:7" s="18" customFormat="1" ht="89.25" x14ac:dyDescent="0.2">
      <c r="A281" s="36"/>
      <c r="B281" s="16" t="s">
        <v>317</v>
      </c>
      <c r="C281" s="16" t="s">
        <v>474</v>
      </c>
      <c r="D281" s="19" t="s">
        <v>475</v>
      </c>
      <c r="E281" s="13">
        <v>0</v>
      </c>
      <c r="F281" s="13">
        <v>10</v>
      </c>
      <c r="G281" s="11" t="str">
        <f t="shared" si="4"/>
        <v/>
      </c>
    </row>
    <row r="282" spans="1:7" s="18" customFormat="1" ht="102" x14ac:dyDescent="0.2">
      <c r="A282" s="36"/>
      <c r="B282" s="16" t="s">
        <v>317</v>
      </c>
      <c r="C282" s="16" t="s">
        <v>476</v>
      </c>
      <c r="D282" s="19" t="s">
        <v>477</v>
      </c>
      <c r="E282" s="13">
        <v>59.4</v>
      </c>
      <c r="F282" s="13">
        <v>49.033000000000001</v>
      </c>
      <c r="G282" s="11">
        <f t="shared" si="4"/>
        <v>0.82547138047138047</v>
      </c>
    </row>
    <row r="283" spans="1:7" s="18" customFormat="1" ht="114.75" x14ac:dyDescent="0.2">
      <c r="A283" s="36"/>
      <c r="B283" s="16" t="s">
        <v>317</v>
      </c>
      <c r="C283" s="16" t="s">
        <v>478</v>
      </c>
      <c r="D283" s="19" t="s">
        <v>479</v>
      </c>
      <c r="E283" s="13">
        <v>136.1</v>
      </c>
      <c r="F283" s="13">
        <v>200.179</v>
      </c>
      <c r="G283" s="11">
        <f t="shared" si="4"/>
        <v>1.4708229243203528</v>
      </c>
    </row>
    <row r="284" spans="1:7" s="18" customFormat="1" ht="89.25" x14ac:dyDescent="0.2">
      <c r="A284" s="36"/>
      <c r="B284" s="16" t="s">
        <v>317</v>
      </c>
      <c r="C284" s="16" t="s">
        <v>480</v>
      </c>
      <c r="D284" s="19" t="s">
        <v>481</v>
      </c>
      <c r="E284" s="13">
        <v>5.5</v>
      </c>
      <c r="F284" s="13">
        <v>6.5439999999999996</v>
      </c>
      <c r="G284" s="11">
        <f t="shared" si="4"/>
        <v>1.1898181818181817</v>
      </c>
    </row>
    <row r="285" spans="1:7" s="18" customFormat="1" ht="127.5" x14ac:dyDescent="0.2">
      <c r="A285" s="36"/>
      <c r="B285" s="16" t="s">
        <v>317</v>
      </c>
      <c r="C285" s="16" t="s">
        <v>482</v>
      </c>
      <c r="D285" s="19" t="s">
        <v>483</v>
      </c>
      <c r="E285" s="13">
        <v>0</v>
      </c>
      <c r="F285" s="13">
        <v>0.27</v>
      </c>
      <c r="G285" s="11" t="str">
        <f t="shared" si="4"/>
        <v/>
      </c>
    </row>
    <row r="286" spans="1:7" s="18" customFormat="1" ht="76.5" x14ac:dyDescent="0.2">
      <c r="A286" s="36"/>
      <c r="B286" s="16" t="s">
        <v>317</v>
      </c>
      <c r="C286" s="16" t="s">
        <v>484</v>
      </c>
      <c r="D286" s="19" t="s">
        <v>485</v>
      </c>
      <c r="E286" s="13">
        <v>11601.5</v>
      </c>
      <c r="F286" s="13">
        <v>12020.3</v>
      </c>
      <c r="G286" s="11">
        <f t="shared" si="4"/>
        <v>1.0360987803301296</v>
      </c>
    </row>
    <row r="287" spans="1:7" s="18" customFormat="1" ht="127.5" x14ac:dyDescent="0.2">
      <c r="A287" s="36"/>
      <c r="B287" s="16" t="s">
        <v>317</v>
      </c>
      <c r="C287" s="16" t="s">
        <v>492</v>
      </c>
      <c r="D287" s="19" t="s">
        <v>493</v>
      </c>
      <c r="E287" s="13">
        <v>13.8</v>
      </c>
      <c r="F287" s="13">
        <v>0</v>
      </c>
      <c r="G287" s="11">
        <f t="shared" si="4"/>
        <v>0</v>
      </c>
    </row>
    <row r="288" spans="1:7" s="18" customFormat="1" ht="178.5" x14ac:dyDescent="0.2">
      <c r="A288" s="36"/>
      <c r="B288" s="16" t="s">
        <v>317</v>
      </c>
      <c r="C288" s="16" t="s">
        <v>494</v>
      </c>
      <c r="D288" s="19" t="s">
        <v>495</v>
      </c>
      <c r="E288" s="13">
        <v>53.6</v>
      </c>
      <c r="F288" s="13">
        <v>142.47499999999999</v>
      </c>
      <c r="G288" s="11">
        <f t="shared" si="4"/>
        <v>2.6581156716417911</v>
      </c>
    </row>
    <row r="289" spans="1:7" s="18" customFormat="1" ht="127.5" x14ac:dyDescent="0.2">
      <c r="A289" s="36"/>
      <c r="B289" s="16" t="s">
        <v>317</v>
      </c>
      <c r="C289" s="16" t="s">
        <v>496</v>
      </c>
      <c r="D289" s="19" t="s">
        <v>497</v>
      </c>
      <c r="E289" s="13">
        <v>19.8</v>
      </c>
      <c r="F289" s="13">
        <v>0</v>
      </c>
      <c r="G289" s="11">
        <f t="shared" si="4"/>
        <v>0</v>
      </c>
    </row>
    <row r="290" spans="1:7" s="18" customFormat="1" ht="140.25" x14ac:dyDescent="0.2">
      <c r="A290" s="36"/>
      <c r="B290" s="16" t="s">
        <v>317</v>
      </c>
      <c r="C290" s="16" t="s">
        <v>498</v>
      </c>
      <c r="D290" s="19" t="s">
        <v>499</v>
      </c>
      <c r="E290" s="13">
        <v>3044</v>
      </c>
      <c r="F290" s="13">
        <v>3362.375</v>
      </c>
      <c r="G290" s="11">
        <f t="shared" si="4"/>
        <v>1.1045909986859395</v>
      </c>
    </row>
    <row r="291" spans="1:7" s="18" customFormat="1" ht="140.25" x14ac:dyDescent="0.2">
      <c r="A291" s="36"/>
      <c r="B291" s="16" t="s">
        <v>317</v>
      </c>
      <c r="C291" s="16" t="s">
        <v>500</v>
      </c>
      <c r="D291" s="19" t="s">
        <v>501</v>
      </c>
      <c r="E291" s="13">
        <v>0</v>
      </c>
      <c r="F291" s="13">
        <v>15</v>
      </c>
      <c r="G291" s="11" t="str">
        <f t="shared" si="4"/>
        <v/>
      </c>
    </row>
    <row r="292" spans="1:7" s="18" customFormat="1" ht="153" x14ac:dyDescent="0.2">
      <c r="A292" s="36"/>
      <c r="B292" s="16" t="s">
        <v>317</v>
      </c>
      <c r="C292" s="16" t="s">
        <v>502</v>
      </c>
      <c r="D292" s="19" t="s">
        <v>503</v>
      </c>
      <c r="E292" s="13">
        <v>0</v>
      </c>
      <c r="F292" s="13">
        <v>75</v>
      </c>
      <c r="G292" s="11" t="str">
        <f t="shared" si="4"/>
        <v/>
      </c>
    </row>
    <row r="293" spans="1:7" s="18" customFormat="1" ht="140.25" x14ac:dyDescent="0.2">
      <c r="A293" s="35"/>
      <c r="B293" s="16" t="s">
        <v>317</v>
      </c>
      <c r="C293" s="16" t="s">
        <v>504</v>
      </c>
      <c r="D293" s="19" t="s">
        <v>505</v>
      </c>
      <c r="E293" s="13">
        <v>260</v>
      </c>
      <c r="F293" s="13">
        <v>191.71799999999999</v>
      </c>
      <c r="G293" s="11">
        <f t="shared" si="4"/>
        <v>0.73737692307692304</v>
      </c>
    </row>
    <row r="294" spans="1:7" s="18" customFormat="1" x14ac:dyDescent="0.2">
      <c r="A294" s="20" t="s">
        <v>740</v>
      </c>
      <c r="B294" s="21"/>
      <c r="C294" s="22"/>
      <c r="D294" s="19"/>
      <c r="E294" s="13">
        <f>SUM(E221:E293)</f>
        <v>31626.600000000002</v>
      </c>
      <c r="F294" s="13">
        <f>SUM(F221:F293)</f>
        <v>29395.129000000001</v>
      </c>
      <c r="G294" s="11">
        <f t="shared" si="4"/>
        <v>0.92944322184490269</v>
      </c>
    </row>
    <row r="295" spans="1:7" s="18" customFormat="1" ht="25.5" x14ac:dyDescent="0.2">
      <c r="A295" s="34" t="s">
        <v>279</v>
      </c>
      <c r="B295" s="16" t="s">
        <v>280</v>
      </c>
      <c r="C295" s="16" t="s">
        <v>277</v>
      </c>
      <c r="D295" s="17" t="s">
        <v>278</v>
      </c>
      <c r="E295" s="13">
        <v>0</v>
      </c>
      <c r="F295" s="13">
        <v>0.50700000000000001</v>
      </c>
      <c r="G295" s="11" t="str">
        <f t="shared" si="4"/>
        <v/>
      </c>
    </row>
    <row r="296" spans="1:7" s="18" customFormat="1" ht="63.75" x14ac:dyDescent="0.2">
      <c r="A296" s="36"/>
      <c r="B296" s="16" t="s">
        <v>280</v>
      </c>
      <c r="C296" s="16" t="s">
        <v>460</v>
      </c>
      <c r="D296" s="17" t="s">
        <v>461</v>
      </c>
      <c r="E296" s="13">
        <v>0</v>
      </c>
      <c r="F296" s="13">
        <v>25</v>
      </c>
      <c r="G296" s="11" t="str">
        <f t="shared" si="4"/>
        <v/>
      </c>
    </row>
    <row r="297" spans="1:7" s="18" customFormat="1" ht="25.5" x14ac:dyDescent="0.2">
      <c r="A297" s="36"/>
      <c r="B297" s="16" t="s">
        <v>280</v>
      </c>
      <c r="C297" s="16" t="s">
        <v>596</v>
      </c>
      <c r="D297" s="17" t="s">
        <v>597</v>
      </c>
      <c r="E297" s="13">
        <v>0</v>
      </c>
      <c r="F297" s="13">
        <v>-3.1190000000000002</v>
      </c>
      <c r="G297" s="11" t="str">
        <f t="shared" si="4"/>
        <v/>
      </c>
    </row>
    <row r="298" spans="1:7" s="18" customFormat="1" ht="25.5" x14ac:dyDescent="0.2">
      <c r="A298" s="36"/>
      <c r="B298" s="16" t="s">
        <v>280</v>
      </c>
      <c r="C298" s="16" t="s">
        <v>610</v>
      </c>
      <c r="D298" s="17" t="s">
        <v>611</v>
      </c>
      <c r="E298" s="13">
        <v>319610.7</v>
      </c>
      <c r="F298" s="13">
        <v>319610.7</v>
      </c>
      <c r="G298" s="11">
        <f t="shared" si="4"/>
        <v>1</v>
      </c>
    </row>
    <row r="299" spans="1:7" s="18" customFormat="1" ht="25.5" x14ac:dyDescent="0.2">
      <c r="A299" s="36"/>
      <c r="B299" s="16" t="s">
        <v>280</v>
      </c>
      <c r="C299" s="16" t="s">
        <v>612</v>
      </c>
      <c r="D299" s="17" t="s">
        <v>613</v>
      </c>
      <c r="E299" s="13">
        <v>0</v>
      </c>
      <c r="F299" s="13">
        <v>1670</v>
      </c>
      <c r="G299" s="11" t="str">
        <f t="shared" si="4"/>
        <v/>
      </c>
    </row>
    <row r="300" spans="1:7" s="18" customFormat="1" x14ac:dyDescent="0.2">
      <c r="A300" s="35"/>
      <c r="B300" s="16" t="s">
        <v>280</v>
      </c>
      <c r="C300" s="16" t="s">
        <v>614</v>
      </c>
      <c r="D300" s="17" t="s">
        <v>615</v>
      </c>
      <c r="E300" s="13">
        <v>284409</v>
      </c>
      <c r="F300" s="13">
        <v>284409</v>
      </c>
      <c r="G300" s="11">
        <f t="shared" si="4"/>
        <v>1</v>
      </c>
    </row>
    <row r="301" spans="1:7" s="18" customFormat="1" x14ac:dyDescent="0.2">
      <c r="A301" s="20" t="s">
        <v>740</v>
      </c>
      <c r="B301" s="21"/>
      <c r="C301" s="22"/>
      <c r="D301" s="19"/>
      <c r="E301" s="13">
        <f>SUM(E295:E300)</f>
        <v>604019.69999999995</v>
      </c>
      <c r="F301" s="13">
        <f>SUM(F295:F300)</f>
        <v>605712.08799999999</v>
      </c>
      <c r="G301" s="11">
        <f t="shared" si="4"/>
        <v>1.0028018755017427</v>
      </c>
    </row>
    <row r="302" spans="1:7" s="18" customFormat="1" ht="25.5" x14ac:dyDescent="0.2">
      <c r="A302" s="34" t="s">
        <v>263</v>
      </c>
      <c r="B302" s="16" t="s">
        <v>264</v>
      </c>
      <c r="C302" s="16" t="s">
        <v>265</v>
      </c>
      <c r="D302" s="17" t="s">
        <v>266</v>
      </c>
      <c r="E302" s="13">
        <v>554.20000000000005</v>
      </c>
      <c r="F302" s="13">
        <v>763.625</v>
      </c>
      <c r="G302" s="11">
        <f t="shared" si="4"/>
        <v>1.3778870443883073</v>
      </c>
    </row>
    <row r="303" spans="1:7" s="18" customFormat="1" ht="25.5" x14ac:dyDescent="0.2">
      <c r="A303" s="36"/>
      <c r="B303" s="16" t="s">
        <v>264</v>
      </c>
      <c r="C303" s="16" t="s">
        <v>277</v>
      </c>
      <c r="D303" s="17" t="s">
        <v>278</v>
      </c>
      <c r="E303" s="13">
        <v>0</v>
      </c>
      <c r="F303" s="13">
        <v>73.015000000000001</v>
      </c>
      <c r="G303" s="11" t="str">
        <f t="shared" si="4"/>
        <v/>
      </c>
    </row>
    <row r="304" spans="1:7" s="18" customFormat="1" ht="63.75" x14ac:dyDescent="0.2">
      <c r="A304" s="36"/>
      <c r="B304" s="16" t="s">
        <v>264</v>
      </c>
      <c r="C304" s="16" t="s">
        <v>508</v>
      </c>
      <c r="D304" s="17" t="s">
        <v>509</v>
      </c>
      <c r="E304" s="13">
        <v>0</v>
      </c>
      <c r="F304" s="13">
        <v>17.565000000000001</v>
      </c>
      <c r="G304" s="11" t="str">
        <f t="shared" si="4"/>
        <v/>
      </c>
    </row>
    <row r="305" spans="1:9" s="18" customFormat="1" ht="63.75" x14ac:dyDescent="0.2">
      <c r="A305" s="36"/>
      <c r="B305" s="16" t="s">
        <v>264</v>
      </c>
      <c r="C305" s="16" t="s">
        <v>532</v>
      </c>
      <c r="D305" s="19" t="s">
        <v>533</v>
      </c>
      <c r="E305" s="13">
        <v>0</v>
      </c>
      <c r="F305" s="13">
        <v>1</v>
      </c>
      <c r="G305" s="11" t="str">
        <f t="shared" si="4"/>
        <v/>
      </c>
    </row>
    <row r="306" spans="1:9" s="18" customFormat="1" ht="25.5" x14ac:dyDescent="0.2">
      <c r="A306" s="36"/>
      <c r="B306" s="16" t="s">
        <v>264</v>
      </c>
      <c r="C306" s="16" t="s">
        <v>596</v>
      </c>
      <c r="D306" s="17" t="s">
        <v>597</v>
      </c>
      <c r="E306" s="13">
        <v>0</v>
      </c>
      <c r="F306" s="13">
        <v>-3.3</v>
      </c>
      <c r="G306" s="11" t="str">
        <f t="shared" si="4"/>
        <v/>
      </c>
    </row>
    <row r="307" spans="1:9" s="18" customFormat="1" x14ac:dyDescent="0.2">
      <c r="A307" s="35"/>
      <c r="B307" s="16" t="s">
        <v>264</v>
      </c>
      <c r="C307" s="16" t="s">
        <v>710</v>
      </c>
      <c r="D307" s="17" t="s">
        <v>711</v>
      </c>
      <c r="E307" s="13">
        <v>46832.940999999999</v>
      </c>
      <c r="F307" s="13">
        <v>46832.940999999999</v>
      </c>
      <c r="G307" s="11">
        <f t="shared" si="4"/>
        <v>1</v>
      </c>
    </row>
    <row r="308" spans="1:9" s="18" customFormat="1" x14ac:dyDescent="0.2">
      <c r="A308" s="20" t="s">
        <v>740</v>
      </c>
      <c r="B308" s="21"/>
      <c r="C308" s="22"/>
      <c r="D308" s="19"/>
      <c r="E308" s="13">
        <f>SUM(E302:E307)</f>
        <v>47387.140999999996</v>
      </c>
      <c r="F308" s="13">
        <f>SUM(F302:F307)</f>
        <v>47684.845999999998</v>
      </c>
      <c r="G308" s="11">
        <f t="shared" si="4"/>
        <v>1.0062824005356221</v>
      </c>
    </row>
    <row r="309" spans="1:9" s="18" customFormat="1" ht="51" x14ac:dyDescent="0.2">
      <c r="A309" s="16" t="s">
        <v>690</v>
      </c>
      <c r="B309" s="16" t="s">
        <v>691</v>
      </c>
      <c r="C309" s="16" t="s">
        <v>692</v>
      </c>
      <c r="D309" s="17" t="s">
        <v>693</v>
      </c>
      <c r="E309" s="13">
        <v>51587.6</v>
      </c>
      <c r="F309" s="13">
        <v>51586.749000000003</v>
      </c>
      <c r="G309" s="11">
        <f t="shared" si="4"/>
        <v>0.99998350378773204</v>
      </c>
      <c r="I309" s="23"/>
    </row>
    <row r="310" spans="1:9" s="18" customFormat="1" x14ac:dyDescent="0.2">
      <c r="A310" s="20" t="s">
        <v>740</v>
      </c>
      <c r="B310" s="21"/>
      <c r="C310" s="22"/>
      <c r="D310" s="19"/>
      <c r="E310" s="13">
        <f>SUM(E309)</f>
        <v>51587.6</v>
      </c>
      <c r="F310" s="13">
        <f>SUM(F309)</f>
        <v>51586.749000000003</v>
      </c>
      <c r="G310" s="11">
        <f t="shared" si="4"/>
        <v>0.99998350378773204</v>
      </c>
    </row>
    <row r="311" spans="1:9" s="18" customFormat="1" ht="63.75" x14ac:dyDescent="0.2">
      <c r="A311" s="34" t="s">
        <v>243</v>
      </c>
      <c r="B311" s="16" t="s">
        <v>244</v>
      </c>
      <c r="C311" s="16" t="s">
        <v>241</v>
      </c>
      <c r="D311" s="17" t="s">
        <v>242</v>
      </c>
      <c r="E311" s="13">
        <v>0</v>
      </c>
      <c r="F311" s="13">
        <v>51.6</v>
      </c>
      <c r="G311" s="11" t="str">
        <f t="shared" si="4"/>
        <v/>
      </c>
    </row>
    <row r="312" spans="1:9" s="18" customFormat="1" ht="38.25" x14ac:dyDescent="0.2">
      <c r="A312" s="36"/>
      <c r="B312" s="16" t="s">
        <v>244</v>
      </c>
      <c r="C312" s="16" t="s">
        <v>261</v>
      </c>
      <c r="D312" s="17" t="s">
        <v>262</v>
      </c>
      <c r="E312" s="13">
        <v>1887.5</v>
      </c>
      <c r="F312" s="13">
        <v>1884.6949999999999</v>
      </c>
      <c r="G312" s="11">
        <f t="shared" si="4"/>
        <v>0.99851390728476819</v>
      </c>
    </row>
    <row r="313" spans="1:9" s="18" customFormat="1" ht="25.5" x14ac:dyDescent="0.2">
      <c r="A313" s="36"/>
      <c r="B313" s="16" t="s">
        <v>244</v>
      </c>
      <c r="C313" s="16" t="s">
        <v>277</v>
      </c>
      <c r="D313" s="17" t="s">
        <v>278</v>
      </c>
      <c r="E313" s="13">
        <v>0</v>
      </c>
      <c r="F313" s="13">
        <v>261.58499999999998</v>
      </c>
      <c r="G313" s="11" t="str">
        <f t="shared" si="4"/>
        <v/>
      </c>
    </row>
    <row r="314" spans="1:9" s="18" customFormat="1" ht="38.25" x14ac:dyDescent="0.2">
      <c r="A314" s="36"/>
      <c r="B314" s="16" t="s">
        <v>244</v>
      </c>
      <c r="C314" s="16" t="s">
        <v>506</v>
      </c>
      <c r="D314" s="17" t="s">
        <v>507</v>
      </c>
      <c r="E314" s="13">
        <v>160.5</v>
      </c>
      <c r="F314" s="13">
        <v>-130.08099999999999</v>
      </c>
      <c r="G314" s="11">
        <f t="shared" si="4"/>
        <v>-0.81047352024922115</v>
      </c>
    </row>
    <row r="315" spans="1:9" s="18" customFormat="1" ht="63.75" x14ac:dyDescent="0.2">
      <c r="A315" s="36"/>
      <c r="B315" s="16" t="s">
        <v>244</v>
      </c>
      <c r="C315" s="16" t="s">
        <v>508</v>
      </c>
      <c r="D315" s="17" t="s">
        <v>509</v>
      </c>
      <c r="E315" s="13">
        <v>0</v>
      </c>
      <c r="F315" s="13">
        <v>37.576000000000001</v>
      </c>
      <c r="G315" s="11" t="str">
        <f t="shared" si="4"/>
        <v/>
      </c>
    </row>
    <row r="316" spans="1:9" s="18" customFormat="1" ht="63.75" x14ac:dyDescent="0.2">
      <c r="A316" s="36"/>
      <c r="B316" s="16" t="s">
        <v>244</v>
      </c>
      <c r="C316" s="16" t="s">
        <v>512</v>
      </c>
      <c r="D316" s="19" t="s">
        <v>513</v>
      </c>
      <c r="E316" s="13">
        <v>0</v>
      </c>
      <c r="F316" s="13">
        <v>51.265000000000001</v>
      </c>
      <c r="G316" s="11" t="str">
        <f t="shared" si="4"/>
        <v/>
      </c>
    </row>
    <row r="317" spans="1:9" s="18" customFormat="1" ht="63.75" x14ac:dyDescent="0.2">
      <c r="A317" s="36"/>
      <c r="B317" s="16" t="s">
        <v>244</v>
      </c>
      <c r="C317" s="16" t="s">
        <v>532</v>
      </c>
      <c r="D317" s="19" t="s">
        <v>533</v>
      </c>
      <c r="E317" s="13">
        <v>0</v>
      </c>
      <c r="F317" s="13">
        <v>59</v>
      </c>
      <c r="G317" s="11" t="str">
        <f t="shared" si="4"/>
        <v/>
      </c>
    </row>
    <row r="318" spans="1:9" s="18" customFormat="1" ht="51" x14ac:dyDescent="0.2">
      <c r="A318" s="36"/>
      <c r="B318" s="16" t="s">
        <v>244</v>
      </c>
      <c r="C318" s="16" t="s">
        <v>536</v>
      </c>
      <c r="D318" s="17" t="s">
        <v>537</v>
      </c>
      <c r="E318" s="13">
        <v>0</v>
      </c>
      <c r="F318" s="13">
        <v>51.848999999999997</v>
      </c>
      <c r="G318" s="11" t="str">
        <f t="shared" si="4"/>
        <v/>
      </c>
    </row>
    <row r="319" spans="1:9" s="18" customFormat="1" ht="63.75" x14ac:dyDescent="0.2">
      <c r="A319" s="36"/>
      <c r="B319" s="16" t="s">
        <v>244</v>
      </c>
      <c r="C319" s="16" t="s">
        <v>586</v>
      </c>
      <c r="D319" s="19" t="s">
        <v>587</v>
      </c>
      <c r="E319" s="13">
        <v>0</v>
      </c>
      <c r="F319" s="13">
        <v>292.52100000000002</v>
      </c>
      <c r="G319" s="11" t="str">
        <f t="shared" si="4"/>
        <v/>
      </c>
    </row>
    <row r="320" spans="1:9" s="18" customFormat="1" ht="51" x14ac:dyDescent="0.2">
      <c r="A320" s="36"/>
      <c r="B320" s="16" t="s">
        <v>244</v>
      </c>
      <c r="C320" s="16" t="s">
        <v>590</v>
      </c>
      <c r="D320" s="17" t="s">
        <v>591</v>
      </c>
      <c r="E320" s="13">
        <v>0</v>
      </c>
      <c r="F320" s="13">
        <v>745.77099999999996</v>
      </c>
      <c r="G320" s="11" t="str">
        <f t="shared" si="4"/>
        <v/>
      </c>
    </row>
    <row r="321" spans="1:9" s="18" customFormat="1" ht="25.5" x14ac:dyDescent="0.2">
      <c r="A321" s="36"/>
      <c r="B321" s="16" t="s">
        <v>244</v>
      </c>
      <c r="C321" s="16" t="s">
        <v>596</v>
      </c>
      <c r="D321" s="17" t="s">
        <v>597</v>
      </c>
      <c r="E321" s="13">
        <v>0</v>
      </c>
      <c r="F321" s="13">
        <v>-3.5750000000000002</v>
      </c>
      <c r="G321" s="11" t="str">
        <f t="shared" si="4"/>
        <v/>
      </c>
    </row>
    <row r="322" spans="1:9" s="18" customFormat="1" ht="25.5" x14ac:dyDescent="0.2">
      <c r="A322" s="36"/>
      <c r="B322" s="16" t="s">
        <v>244</v>
      </c>
      <c r="C322" s="16" t="s">
        <v>602</v>
      </c>
      <c r="D322" s="17" t="s">
        <v>603</v>
      </c>
      <c r="E322" s="13">
        <v>16015</v>
      </c>
      <c r="F322" s="13">
        <v>25707.543000000001</v>
      </c>
      <c r="G322" s="11">
        <f t="shared" si="4"/>
        <v>1.6052165469871995</v>
      </c>
    </row>
    <row r="323" spans="1:9" s="18" customFormat="1" x14ac:dyDescent="0.2">
      <c r="A323" s="36"/>
      <c r="B323" s="16" t="s">
        <v>244</v>
      </c>
      <c r="C323" s="16" t="s">
        <v>638</v>
      </c>
      <c r="D323" s="17" t="s">
        <v>639</v>
      </c>
      <c r="E323" s="13">
        <v>0</v>
      </c>
      <c r="F323" s="13">
        <v>210</v>
      </c>
      <c r="G323" s="11" t="str">
        <f t="shared" si="4"/>
        <v/>
      </c>
    </row>
    <row r="324" spans="1:9" s="18" customFormat="1" ht="63.75" x14ac:dyDescent="0.2">
      <c r="A324" s="36"/>
      <c r="B324" s="16" t="s">
        <v>244</v>
      </c>
      <c r="C324" s="16" t="s">
        <v>666</v>
      </c>
      <c r="D324" s="19" t="s">
        <v>667</v>
      </c>
      <c r="E324" s="13">
        <v>19862.599999999999</v>
      </c>
      <c r="F324" s="13">
        <v>19862.599999999999</v>
      </c>
      <c r="G324" s="11">
        <f t="shared" si="4"/>
        <v>1</v>
      </c>
      <c r="I324" s="23"/>
    </row>
    <row r="325" spans="1:9" s="18" customFormat="1" ht="76.5" x14ac:dyDescent="0.2">
      <c r="A325" s="36"/>
      <c r="B325" s="16" t="s">
        <v>244</v>
      </c>
      <c r="C325" s="16" t="s">
        <v>668</v>
      </c>
      <c r="D325" s="19" t="s">
        <v>669</v>
      </c>
      <c r="E325" s="13">
        <v>1202.4000000000001</v>
      </c>
      <c r="F325" s="13">
        <v>1261.8</v>
      </c>
      <c r="G325" s="11">
        <f t="shared" si="4"/>
        <v>1.0494011976047903</v>
      </c>
      <c r="I325" s="23"/>
    </row>
    <row r="326" spans="1:9" s="18" customFormat="1" ht="38.25" x14ac:dyDescent="0.2">
      <c r="A326" s="35"/>
      <c r="B326" s="16" t="s">
        <v>244</v>
      </c>
      <c r="C326" s="16" t="s">
        <v>730</v>
      </c>
      <c r="D326" s="17" t="s">
        <v>731</v>
      </c>
      <c r="E326" s="13">
        <v>0</v>
      </c>
      <c r="F326" s="13">
        <v>-72.204999999999998</v>
      </c>
      <c r="G326" s="11" t="str">
        <f t="shared" si="4"/>
        <v/>
      </c>
    </row>
    <row r="327" spans="1:9" s="18" customFormat="1" x14ac:dyDescent="0.2">
      <c r="A327" s="20" t="s">
        <v>740</v>
      </c>
      <c r="B327" s="21"/>
      <c r="C327" s="22"/>
      <c r="D327" s="19"/>
      <c r="E327" s="13">
        <f>SUM(E311:E326)</f>
        <v>39128</v>
      </c>
      <c r="F327" s="13">
        <f>SUM(F311:F326)</f>
        <v>50271.944000000003</v>
      </c>
      <c r="G327" s="11">
        <f t="shared" si="4"/>
        <v>1.2848074013494173</v>
      </c>
    </row>
    <row r="328" spans="1:9" s="18" customFormat="1" ht="63.75" x14ac:dyDescent="0.2">
      <c r="A328" s="34" t="s">
        <v>510</v>
      </c>
      <c r="B328" s="16" t="s">
        <v>511</v>
      </c>
      <c r="C328" s="16" t="s">
        <v>508</v>
      </c>
      <c r="D328" s="17" t="s">
        <v>509</v>
      </c>
      <c r="E328" s="13">
        <v>0</v>
      </c>
      <c r="F328" s="13">
        <v>17.565000000000001</v>
      </c>
      <c r="G328" s="11" t="str">
        <f t="shared" si="4"/>
        <v/>
      </c>
    </row>
    <row r="329" spans="1:9" s="18" customFormat="1" ht="63.75" x14ac:dyDescent="0.2">
      <c r="A329" s="36"/>
      <c r="B329" s="16" t="s">
        <v>511</v>
      </c>
      <c r="C329" s="16" t="s">
        <v>532</v>
      </c>
      <c r="D329" s="19" t="s">
        <v>533</v>
      </c>
      <c r="E329" s="13">
        <v>0</v>
      </c>
      <c r="F329" s="13">
        <v>5.5</v>
      </c>
      <c r="G329" s="11" t="str">
        <f t="shared" si="4"/>
        <v/>
      </c>
    </row>
    <row r="330" spans="1:9" s="18" customFormat="1" x14ac:dyDescent="0.2">
      <c r="A330" s="36"/>
      <c r="B330" s="16" t="s">
        <v>511</v>
      </c>
      <c r="C330" s="16" t="s">
        <v>608</v>
      </c>
      <c r="D330" s="17" t="s">
        <v>609</v>
      </c>
      <c r="E330" s="13">
        <v>0</v>
      </c>
      <c r="F330" s="13">
        <v>940</v>
      </c>
      <c r="G330" s="11" t="str">
        <f t="shared" ref="G330:G393" si="5">IFERROR(F330/E330,"")</f>
        <v/>
      </c>
    </row>
    <row r="331" spans="1:9" s="18" customFormat="1" ht="25.5" x14ac:dyDescent="0.2">
      <c r="A331" s="36"/>
      <c r="B331" s="16" t="s">
        <v>511</v>
      </c>
      <c r="C331" s="16" t="s">
        <v>622</v>
      </c>
      <c r="D331" s="17" t="s">
        <v>623</v>
      </c>
      <c r="E331" s="13">
        <v>135094.52600000001</v>
      </c>
      <c r="F331" s="13">
        <v>170311.36799999999</v>
      </c>
      <c r="G331" s="11">
        <f t="shared" si="5"/>
        <v>1.2606829680130782</v>
      </c>
    </row>
    <row r="332" spans="1:9" s="18" customFormat="1" ht="38.25" x14ac:dyDescent="0.2">
      <c r="A332" s="36"/>
      <c r="B332" s="16" t="s">
        <v>511</v>
      </c>
      <c r="C332" s="16" t="s">
        <v>626</v>
      </c>
      <c r="D332" s="17" t="s">
        <v>627</v>
      </c>
      <c r="E332" s="13">
        <v>97148.6</v>
      </c>
      <c r="F332" s="13">
        <v>97148.587</v>
      </c>
      <c r="G332" s="11">
        <f t="shared" si="5"/>
        <v>0.99999986618438141</v>
      </c>
    </row>
    <row r="333" spans="1:9" s="18" customFormat="1" ht="25.5" x14ac:dyDescent="0.2">
      <c r="A333" s="36"/>
      <c r="B333" s="16" t="s">
        <v>511</v>
      </c>
      <c r="C333" s="16" t="s">
        <v>630</v>
      </c>
      <c r="D333" s="17" t="s">
        <v>631</v>
      </c>
      <c r="E333" s="13">
        <v>0</v>
      </c>
      <c r="F333" s="13">
        <v>8299.6939999999995</v>
      </c>
      <c r="G333" s="11" t="str">
        <f t="shared" si="5"/>
        <v/>
      </c>
    </row>
    <row r="334" spans="1:9" s="18" customFormat="1" ht="25.5" x14ac:dyDescent="0.2">
      <c r="A334" s="36"/>
      <c r="B334" s="16" t="s">
        <v>511</v>
      </c>
      <c r="C334" s="16" t="s">
        <v>632</v>
      </c>
      <c r="D334" s="17" t="s">
        <v>633</v>
      </c>
      <c r="E334" s="13">
        <v>12271.603999999999</v>
      </c>
      <c r="F334" s="13">
        <v>12271.603999999999</v>
      </c>
      <c r="G334" s="11">
        <f t="shared" si="5"/>
        <v>1</v>
      </c>
    </row>
    <row r="335" spans="1:9" s="18" customFormat="1" x14ac:dyDescent="0.2">
      <c r="A335" s="36"/>
      <c r="B335" s="16" t="s">
        <v>511</v>
      </c>
      <c r="C335" s="16" t="s">
        <v>638</v>
      </c>
      <c r="D335" s="17" t="s">
        <v>639</v>
      </c>
      <c r="E335" s="13">
        <v>6885.9</v>
      </c>
      <c r="F335" s="13">
        <v>22736.170999999998</v>
      </c>
      <c r="G335" s="11">
        <f t="shared" si="5"/>
        <v>3.3018444938207061</v>
      </c>
    </row>
    <row r="336" spans="1:9" s="18" customFormat="1" ht="25.5" x14ac:dyDescent="0.2">
      <c r="A336" s="36"/>
      <c r="B336" s="16" t="s">
        <v>511</v>
      </c>
      <c r="C336" s="16" t="s">
        <v>702</v>
      </c>
      <c r="D336" s="17" t="s">
        <v>703</v>
      </c>
      <c r="E336" s="13">
        <v>10000</v>
      </c>
      <c r="F336" s="13">
        <v>10000</v>
      </c>
      <c r="G336" s="11">
        <f t="shared" si="5"/>
        <v>1</v>
      </c>
    </row>
    <row r="337" spans="1:7" s="18" customFormat="1" ht="25.5" x14ac:dyDescent="0.2">
      <c r="A337" s="36"/>
      <c r="B337" s="16" t="s">
        <v>511</v>
      </c>
      <c r="C337" s="16" t="s">
        <v>704</v>
      </c>
      <c r="D337" s="17" t="s">
        <v>705</v>
      </c>
      <c r="E337" s="13">
        <v>18001</v>
      </c>
      <c r="F337" s="13">
        <v>18001</v>
      </c>
      <c r="G337" s="11">
        <f t="shared" si="5"/>
        <v>1</v>
      </c>
    </row>
    <row r="338" spans="1:7" s="18" customFormat="1" ht="25.5" x14ac:dyDescent="0.2">
      <c r="A338" s="36"/>
      <c r="B338" s="16" t="s">
        <v>511</v>
      </c>
      <c r="C338" s="16" t="s">
        <v>706</v>
      </c>
      <c r="D338" s="17" t="s">
        <v>707</v>
      </c>
      <c r="E338" s="13">
        <v>0</v>
      </c>
      <c r="F338" s="13">
        <v>4.0590000000000002</v>
      </c>
      <c r="G338" s="11" t="str">
        <f t="shared" si="5"/>
        <v/>
      </c>
    </row>
    <row r="339" spans="1:7" s="18" customFormat="1" ht="25.5" x14ac:dyDescent="0.2">
      <c r="A339" s="36"/>
      <c r="B339" s="16" t="s">
        <v>511</v>
      </c>
      <c r="C339" s="16" t="s">
        <v>712</v>
      </c>
      <c r="D339" s="17" t="s">
        <v>713</v>
      </c>
      <c r="E339" s="13">
        <v>0.111</v>
      </c>
      <c r="F339" s="13">
        <v>88.245000000000005</v>
      </c>
      <c r="G339" s="11">
        <f t="shared" si="5"/>
        <v>795</v>
      </c>
    </row>
    <row r="340" spans="1:7" s="18" customFormat="1" ht="25.5" x14ac:dyDescent="0.2">
      <c r="A340" s="36"/>
      <c r="B340" s="16" t="s">
        <v>511</v>
      </c>
      <c r="C340" s="16" t="s">
        <v>714</v>
      </c>
      <c r="D340" s="17" t="s">
        <v>715</v>
      </c>
      <c r="E340" s="13">
        <v>313.09300000000002</v>
      </c>
      <c r="F340" s="13">
        <v>682.14599999999996</v>
      </c>
      <c r="G340" s="11">
        <f t="shared" si="5"/>
        <v>2.1787328365693259</v>
      </c>
    </row>
    <row r="341" spans="1:7" s="18" customFormat="1" ht="38.25" x14ac:dyDescent="0.2">
      <c r="A341" s="36"/>
      <c r="B341" s="16" t="s">
        <v>511</v>
      </c>
      <c r="C341" s="16" t="s">
        <v>720</v>
      </c>
      <c r="D341" s="17" t="s">
        <v>721</v>
      </c>
      <c r="E341" s="13">
        <v>0</v>
      </c>
      <c r="F341" s="13">
        <v>-25.065999999999999</v>
      </c>
      <c r="G341" s="11" t="str">
        <f t="shared" si="5"/>
        <v/>
      </c>
    </row>
    <row r="342" spans="1:7" s="18" customFormat="1" ht="38.25" x14ac:dyDescent="0.2">
      <c r="A342" s="36"/>
      <c r="B342" s="16" t="s">
        <v>511</v>
      </c>
      <c r="C342" s="16" t="s">
        <v>722</v>
      </c>
      <c r="D342" s="17" t="s">
        <v>723</v>
      </c>
      <c r="E342" s="13">
        <v>0</v>
      </c>
      <c r="F342" s="13">
        <v>-211.542</v>
      </c>
      <c r="G342" s="11" t="str">
        <f t="shared" si="5"/>
        <v/>
      </c>
    </row>
    <row r="343" spans="1:7" s="18" customFormat="1" ht="38.25" x14ac:dyDescent="0.2">
      <c r="A343" s="35"/>
      <c r="B343" s="16" t="s">
        <v>511</v>
      </c>
      <c r="C343" s="16" t="s">
        <v>730</v>
      </c>
      <c r="D343" s="17" t="s">
        <v>731</v>
      </c>
      <c r="E343" s="13">
        <v>0</v>
      </c>
      <c r="F343" s="13">
        <v>-24.106000000000002</v>
      </c>
      <c r="G343" s="11" t="str">
        <f t="shared" si="5"/>
        <v/>
      </c>
    </row>
    <row r="344" spans="1:7" s="18" customFormat="1" x14ac:dyDescent="0.2">
      <c r="A344" s="20" t="s">
        <v>740</v>
      </c>
      <c r="B344" s="21"/>
      <c r="C344" s="22"/>
      <c r="D344" s="19"/>
      <c r="E344" s="13">
        <f>SUM(E328:E343)</f>
        <v>279714.83399999997</v>
      </c>
      <c r="F344" s="13">
        <f>SUM(F328:F343)</f>
        <v>340245.22499999998</v>
      </c>
      <c r="G344" s="11">
        <f t="shared" si="5"/>
        <v>1.2164003608046043</v>
      </c>
    </row>
    <row r="345" spans="1:7" s="18" customFormat="1" ht="89.25" x14ac:dyDescent="0.2">
      <c r="A345" s="34" t="s">
        <v>225</v>
      </c>
      <c r="B345" s="16" t="s">
        <v>226</v>
      </c>
      <c r="C345" s="16" t="s">
        <v>227</v>
      </c>
      <c r="D345" s="19" t="s">
        <v>228</v>
      </c>
      <c r="E345" s="13">
        <v>0</v>
      </c>
      <c r="F345" s="13">
        <v>82.34</v>
      </c>
      <c r="G345" s="11" t="str">
        <f t="shared" si="5"/>
        <v/>
      </c>
    </row>
    <row r="346" spans="1:7" s="18" customFormat="1" ht="25.5" x14ac:dyDescent="0.2">
      <c r="A346" s="36"/>
      <c r="B346" s="16" t="s">
        <v>226</v>
      </c>
      <c r="C346" s="16" t="s">
        <v>277</v>
      </c>
      <c r="D346" s="17" t="s">
        <v>278</v>
      </c>
      <c r="E346" s="13">
        <v>0</v>
      </c>
      <c r="F346" s="13">
        <v>5112.3810000000003</v>
      </c>
      <c r="G346" s="11" t="str">
        <f t="shared" si="5"/>
        <v/>
      </c>
    </row>
    <row r="347" spans="1:7" s="18" customFormat="1" ht="63.75" x14ac:dyDescent="0.2">
      <c r="A347" s="36"/>
      <c r="B347" s="16" t="s">
        <v>226</v>
      </c>
      <c r="C347" s="16" t="s">
        <v>508</v>
      </c>
      <c r="D347" s="17" t="s">
        <v>509</v>
      </c>
      <c r="E347" s="13">
        <v>0</v>
      </c>
      <c r="F347" s="13">
        <v>8.9369999999999994</v>
      </c>
      <c r="G347" s="11" t="str">
        <f t="shared" si="5"/>
        <v/>
      </c>
    </row>
    <row r="348" spans="1:7" s="18" customFormat="1" ht="63.75" x14ac:dyDescent="0.2">
      <c r="A348" s="36"/>
      <c r="B348" s="16" t="s">
        <v>226</v>
      </c>
      <c r="C348" s="16" t="s">
        <v>586</v>
      </c>
      <c r="D348" s="19" t="s">
        <v>587</v>
      </c>
      <c r="E348" s="13">
        <v>0</v>
      </c>
      <c r="F348" s="13">
        <v>57.101999999999997</v>
      </c>
      <c r="G348" s="11" t="str">
        <f t="shared" si="5"/>
        <v/>
      </c>
    </row>
    <row r="349" spans="1:7" s="18" customFormat="1" ht="25.5" x14ac:dyDescent="0.2">
      <c r="A349" s="36"/>
      <c r="B349" s="16" t="s">
        <v>226</v>
      </c>
      <c r="C349" s="16" t="s">
        <v>596</v>
      </c>
      <c r="D349" s="17" t="s">
        <v>597</v>
      </c>
      <c r="E349" s="13">
        <v>0</v>
      </c>
      <c r="F349" s="13">
        <v>-8.5429999999999993</v>
      </c>
      <c r="G349" s="11" t="str">
        <f t="shared" si="5"/>
        <v/>
      </c>
    </row>
    <row r="350" spans="1:7" s="18" customFormat="1" x14ac:dyDescent="0.2">
      <c r="A350" s="36"/>
      <c r="B350" s="16" t="s">
        <v>226</v>
      </c>
      <c r="C350" s="16" t="s">
        <v>608</v>
      </c>
      <c r="D350" s="17" t="s">
        <v>609</v>
      </c>
      <c r="E350" s="13">
        <v>0</v>
      </c>
      <c r="F350" s="13">
        <v>1347.71</v>
      </c>
      <c r="G350" s="11" t="str">
        <f t="shared" si="5"/>
        <v/>
      </c>
    </row>
    <row r="351" spans="1:7" s="18" customFormat="1" ht="25.5" x14ac:dyDescent="0.2">
      <c r="A351" s="36"/>
      <c r="B351" s="16" t="s">
        <v>226</v>
      </c>
      <c r="C351" s="16" t="s">
        <v>636</v>
      </c>
      <c r="D351" s="17" t="s">
        <v>637</v>
      </c>
      <c r="E351" s="13">
        <v>174228.3</v>
      </c>
      <c r="F351" s="13">
        <v>468106.53399999999</v>
      </c>
      <c r="G351" s="11">
        <f t="shared" si="5"/>
        <v>2.6867422456627312</v>
      </c>
    </row>
    <row r="352" spans="1:7" s="18" customFormat="1" x14ac:dyDescent="0.2">
      <c r="A352" s="36"/>
      <c r="B352" s="16" t="s">
        <v>226</v>
      </c>
      <c r="C352" s="16" t="s">
        <v>638</v>
      </c>
      <c r="D352" s="17" t="s">
        <v>639</v>
      </c>
      <c r="E352" s="13">
        <v>52092</v>
      </c>
      <c r="F352" s="13">
        <v>223557.39199999999</v>
      </c>
      <c r="G352" s="11">
        <f t="shared" si="5"/>
        <v>4.2915878061890496</v>
      </c>
    </row>
    <row r="353" spans="1:9" s="18" customFormat="1" ht="89.25" x14ac:dyDescent="0.2">
      <c r="A353" s="36"/>
      <c r="B353" s="16" t="s">
        <v>226</v>
      </c>
      <c r="C353" s="16" t="s">
        <v>640</v>
      </c>
      <c r="D353" s="19" t="s">
        <v>641</v>
      </c>
      <c r="E353" s="13">
        <v>4986556</v>
      </c>
      <c r="F353" s="13">
        <v>5464838.7039999999</v>
      </c>
      <c r="G353" s="11">
        <f t="shared" si="5"/>
        <v>1.0959144355342645</v>
      </c>
      <c r="I353" s="23"/>
    </row>
    <row r="354" spans="1:9" s="18" customFormat="1" ht="76.5" x14ac:dyDescent="0.2">
      <c r="A354" s="36"/>
      <c r="B354" s="16" t="s">
        <v>226</v>
      </c>
      <c r="C354" s="16" t="s">
        <v>642</v>
      </c>
      <c r="D354" s="19" t="s">
        <v>643</v>
      </c>
      <c r="E354" s="13">
        <v>93099</v>
      </c>
      <c r="F354" s="13">
        <v>67961.399999999994</v>
      </c>
      <c r="G354" s="11">
        <f t="shared" si="5"/>
        <v>0.72999065510907735</v>
      </c>
      <c r="I354" s="23"/>
    </row>
    <row r="355" spans="1:9" s="18" customFormat="1" ht="102" x14ac:dyDescent="0.2">
      <c r="A355" s="36"/>
      <c r="B355" s="16" t="s">
        <v>226</v>
      </c>
      <c r="C355" s="16" t="s">
        <v>652</v>
      </c>
      <c r="D355" s="19" t="s">
        <v>653</v>
      </c>
      <c r="E355" s="13">
        <v>359</v>
      </c>
      <c r="F355" s="13">
        <v>359</v>
      </c>
      <c r="G355" s="11">
        <f t="shared" si="5"/>
        <v>1</v>
      </c>
      <c r="I355" s="23"/>
    </row>
    <row r="356" spans="1:9" s="18" customFormat="1" ht="51" x14ac:dyDescent="0.2">
      <c r="A356" s="36"/>
      <c r="B356" s="16" t="s">
        <v>226</v>
      </c>
      <c r="C356" s="16" t="s">
        <v>654</v>
      </c>
      <c r="D356" s="17" t="s">
        <v>655</v>
      </c>
      <c r="E356" s="13">
        <v>268982.3</v>
      </c>
      <c r="F356" s="13">
        <v>278998.90000000002</v>
      </c>
      <c r="G356" s="11">
        <f t="shared" si="5"/>
        <v>1.0372388815174829</v>
      </c>
      <c r="I356" s="23"/>
    </row>
    <row r="357" spans="1:9" s="18" customFormat="1" ht="51" x14ac:dyDescent="0.2">
      <c r="A357" s="36"/>
      <c r="B357" s="16" t="s">
        <v>226</v>
      </c>
      <c r="C357" s="16" t="s">
        <v>656</v>
      </c>
      <c r="D357" s="17" t="s">
        <v>657</v>
      </c>
      <c r="E357" s="13">
        <v>136480</v>
      </c>
      <c r="F357" s="13">
        <v>78855.899999999994</v>
      </c>
      <c r="G357" s="11">
        <f t="shared" si="5"/>
        <v>0.57778355803048065</v>
      </c>
      <c r="I357" s="23"/>
    </row>
    <row r="358" spans="1:9" s="18" customFormat="1" ht="76.5" x14ac:dyDescent="0.2">
      <c r="A358" s="36"/>
      <c r="B358" s="16" t="s">
        <v>226</v>
      </c>
      <c r="C358" s="16" t="s">
        <v>658</v>
      </c>
      <c r="D358" s="19" t="s">
        <v>659</v>
      </c>
      <c r="E358" s="13">
        <v>11311.6</v>
      </c>
      <c r="F358" s="13">
        <v>9484.2000000000007</v>
      </c>
      <c r="G358" s="11">
        <f t="shared" si="5"/>
        <v>0.8384490257788465</v>
      </c>
      <c r="I358" s="23"/>
    </row>
    <row r="359" spans="1:9" s="18" customFormat="1" ht="63.75" x14ac:dyDescent="0.2">
      <c r="A359" s="36"/>
      <c r="B359" s="16" t="s">
        <v>226</v>
      </c>
      <c r="C359" s="16" t="s">
        <v>662</v>
      </c>
      <c r="D359" s="19" t="s">
        <v>663</v>
      </c>
      <c r="E359" s="13">
        <v>4617718.3</v>
      </c>
      <c r="F359" s="13">
        <v>4799238.176</v>
      </c>
      <c r="G359" s="11">
        <f t="shared" si="5"/>
        <v>1.039309430373871</v>
      </c>
      <c r="I359" s="23"/>
    </row>
    <row r="360" spans="1:9" s="18" customFormat="1" ht="51" x14ac:dyDescent="0.2">
      <c r="A360" s="36"/>
      <c r="B360" s="16" t="s">
        <v>226</v>
      </c>
      <c r="C360" s="16" t="s">
        <v>664</v>
      </c>
      <c r="D360" s="17" t="s">
        <v>665</v>
      </c>
      <c r="E360" s="13">
        <v>0</v>
      </c>
      <c r="F360" s="13">
        <v>11747.49</v>
      </c>
      <c r="G360" s="11" t="str">
        <f t="shared" si="5"/>
        <v/>
      </c>
      <c r="I360" s="23"/>
    </row>
    <row r="361" spans="1:9" s="18" customFormat="1" ht="51" x14ac:dyDescent="0.2">
      <c r="A361" s="36"/>
      <c r="B361" s="16" t="s">
        <v>226</v>
      </c>
      <c r="C361" s="16" t="s">
        <v>674</v>
      </c>
      <c r="D361" s="17" t="s">
        <v>675</v>
      </c>
      <c r="E361" s="13">
        <v>223199.2</v>
      </c>
      <c r="F361" s="13">
        <v>197459.7</v>
      </c>
      <c r="G361" s="11">
        <f t="shared" si="5"/>
        <v>0.88467924616217264</v>
      </c>
      <c r="I361" s="23"/>
    </row>
    <row r="362" spans="1:9" s="18" customFormat="1" ht="63.75" x14ac:dyDescent="0.2">
      <c r="A362" s="36"/>
      <c r="B362" s="16" t="s">
        <v>226</v>
      </c>
      <c r="C362" s="16" t="s">
        <v>676</v>
      </c>
      <c r="D362" s="19" t="s">
        <v>677</v>
      </c>
      <c r="E362" s="13">
        <v>42586.5</v>
      </c>
      <c r="F362" s="13">
        <v>41614.46</v>
      </c>
      <c r="G362" s="11">
        <f t="shared" si="5"/>
        <v>0.977174926326418</v>
      </c>
      <c r="I362" s="23"/>
    </row>
    <row r="363" spans="1:9" s="18" customFormat="1" ht="63.75" x14ac:dyDescent="0.2">
      <c r="A363" s="36"/>
      <c r="B363" s="16" t="s">
        <v>226</v>
      </c>
      <c r="C363" s="16" t="s">
        <v>696</v>
      </c>
      <c r="D363" s="17" t="s">
        <v>697</v>
      </c>
      <c r="E363" s="13">
        <v>0</v>
      </c>
      <c r="F363" s="13">
        <v>11771.54</v>
      </c>
      <c r="G363" s="11" t="str">
        <f t="shared" si="5"/>
        <v/>
      </c>
    </row>
    <row r="364" spans="1:9" s="18" customFormat="1" ht="51" x14ac:dyDescent="0.2">
      <c r="A364" s="36"/>
      <c r="B364" s="16" t="s">
        <v>226</v>
      </c>
      <c r="C364" s="16" t="s">
        <v>698</v>
      </c>
      <c r="D364" s="17" t="s">
        <v>699</v>
      </c>
      <c r="E364" s="13">
        <v>471559.7</v>
      </c>
      <c r="F364" s="13">
        <v>448531.20000000001</v>
      </c>
      <c r="G364" s="11">
        <f t="shared" si="5"/>
        <v>0.95116525012633613</v>
      </c>
    </row>
    <row r="365" spans="1:9" s="18" customFormat="1" ht="25.5" x14ac:dyDescent="0.2">
      <c r="A365" s="36"/>
      <c r="B365" s="16" t="s">
        <v>226</v>
      </c>
      <c r="C365" s="16" t="s">
        <v>704</v>
      </c>
      <c r="D365" s="17" t="s">
        <v>705</v>
      </c>
      <c r="E365" s="13">
        <v>899745.2</v>
      </c>
      <c r="F365" s="13">
        <v>838671.80599999998</v>
      </c>
      <c r="G365" s="11">
        <f t="shared" si="5"/>
        <v>0.93212145616336717</v>
      </c>
    </row>
    <row r="366" spans="1:9" s="18" customFormat="1" ht="25.5" x14ac:dyDescent="0.2">
      <c r="A366" s="36"/>
      <c r="B366" s="16" t="s">
        <v>226</v>
      </c>
      <c r="C366" s="16" t="s">
        <v>706</v>
      </c>
      <c r="D366" s="17" t="s">
        <v>707</v>
      </c>
      <c r="E366" s="13">
        <v>0</v>
      </c>
      <c r="F366" s="13">
        <v>3923.9589999999998</v>
      </c>
      <c r="G366" s="11" t="str">
        <f t="shared" si="5"/>
        <v/>
      </c>
    </row>
    <row r="367" spans="1:9" s="18" customFormat="1" ht="38.25" x14ac:dyDescent="0.2">
      <c r="A367" s="36"/>
      <c r="B367" s="16" t="s">
        <v>226</v>
      </c>
      <c r="C367" s="16" t="s">
        <v>708</v>
      </c>
      <c r="D367" s="17" t="s">
        <v>709</v>
      </c>
      <c r="E367" s="13">
        <v>0</v>
      </c>
      <c r="F367" s="13">
        <v>-659.8</v>
      </c>
      <c r="G367" s="11" t="str">
        <f t="shared" si="5"/>
        <v/>
      </c>
    </row>
    <row r="368" spans="1:9" s="18" customFormat="1" x14ac:dyDescent="0.2">
      <c r="A368" s="36"/>
      <c r="B368" s="16" t="s">
        <v>226</v>
      </c>
      <c r="C368" s="16" t="s">
        <v>710</v>
      </c>
      <c r="D368" s="17" t="s">
        <v>711</v>
      </c>
      <c r="E368" s="13">
        <v>0</v>
      </c>
      <c r="F368" s="13">
        <v>-0.2</v>
      </c>
      <c r="G368" s="11" t="str">
        <f t="shared" si="5"/>
        <v/>
      </c>
    </row>
    <row r="369" spans="1:7" s="18" customFormat="1" ht="25.5" x14ac:dyDescent="0.2">
      <c r="A369" s="36"/>
      <c r="B369" s="16" t="s">
        <v>226</v>
      </c>
      <c r="C369" s="16" t="s">
        <v>712</v>
      </c>
      <c r="D369" s="17" t="s">
        <v>713</v>
      </c>
      <c r="E369" s="13">
        <v>88.923000000000002</v>
      </c>
      <c r="F369" s="13">
        <v>6302.4880000000003</v>
      </c>
      <c r="G369" s="11">
        <f t="shared" si="5"/>
        <v>70.875791415044475</v>
      </c>
    </row>
    <row r="370" spans="1:7" s="18" customFormat="1" ht="25.5" x14ac:dyDescent="0.2">
      <c r="A370" s="36"/>
      <c r="B370" s="16" t="s">
        <v>226</v>
      </c>
      <c r="C370" s="16" t="s">
        <v>714</v>
      </c>
      <c r="D370" s="17" t="s">
        <v>715</v>
      </c>
      <c r="E370" s="13">
        <v>7972.308</v>
      </c>
      <c r="F370" s="13">
        <v>264268.125</v>
      </c>
      <c r="G370" s="11">
        <f t="shared" si="5"/>
        <v>33.148258321178758</v>
      </c>
    </row>
    <row r="371" spans="1:7" s="18" customFormat="1" ht="51" x14ac:dyDescent="0.2">
      <c r="A371" s="36"/>
      <c r="B371" s="16" t="s">
        <v>226</v>
      </c>
      <c r="C371" s="16" t="s">
        <v>728</v>
      </c>
      <c r="D371" s="17" t="s">
        <v>729</v>
      </c>
      <c r="E371" s="13">
        <v>0</v>
      </c>
      <c r="F371" s="13">
        <v>-51195.112999999998</v>
      </c>
      <c r="G371" s="11" t="str">
        <f t="shared" si="5"/>
        <v/>
      </c>
    </row>
    <row r="372" spans="1:7" s="18" customFormat="1" ht="38.25" x14ac:dyDescent="0.2">
      <c r="A372" s="35"/>
      <c r="B372" s="16" t="s">
        <v>226</v>
      </c>
      <c r="C372" s="16" t="s">
        <v>730</v>
      </c>
      <c r="D372" s="17" t="s">
        <v>731</v>
      </c>
      <c r="E372" s="13">
        <v>0</v>
      </c>
      <c r="F372" s="13">
        <v>-198911.28099999999</v>
      </c>
      <c r="G372" s="11" t="str">
        <f t="shared" si="5"/>
        <v/>
      </c>
    </row>
    <row r="373" spans="1:7" s="18" customFormat="1" x14ac:dyDescent="0.2">
      <c r="A373" s="20" t="s">
        <v>740</v>
      </c>
      <c r="B373" s="21"/>
      <c r="C373" s="22"/>
      <c r="D373" s="19"/>
      <c r="E373" s="13">
        <f>SUM(E345:E372)</f>
        <v>11985978.330999998</v>
      </c>
      <c r="F373" s="13">
        <f>SUM(F345:F372)</f>
        <v>12971524.507000001</v>
      </c>
      <c r="G373" s="11">
        <f t="shared" si="5"/>
        <v>1.0822249255574765</v>
      </c>
    </row>
    <row r="374" spans="1:7" s="18" customFormat="1" ht="25.5" x14ac:dyDescent="0.2">
      <c r="A374" s="34" t="s">
        <v>281</v>
      </c>
      <c r="B374" s="16" t="s">
        <v>282</v>
      </c>
      <c r="C374" s="16" t="s">
        <v>277</v>
      </c>
      <c r="D374" s="17" t="s">
        <v>278</v>
      </c>
      <c r="E374" s="13">
        <v>0</v>
      </c>
      <c r="F374" s="13">
        <v>113.661</v>
      </c>
      <c r="G374" s="11" t="str">
        <f t="shared" si="5"/>
        <v/>
      </c>
    </row>
    <row r="375" spans="1:7" s="18" customFormat="1" ht="63.75" x14ac:dyDescent="0.2">
      <c r="A375" s="36"/>
      <c r="B375" s="16" t="s">
        <v>282</v>
      </c>
      <c r="C375" s="16" t="s">
        <v>302</v>
      </c>
      <c r="D375" s="19" t="s">
        <v>303</v>
      </c>
      <c r="E375" s="13">
        <v>0</v>
      </c>
      <c r="F375" s="13">
        <v>3.9910000000000001</v>
      </c>
      <c r="G375" s="11" t="str">
        <f t="shared" si="5"/>
        <v/>
      </c>
    </row>
    <row r="376" spans="1:7" s="18" customFormat="1" ht="63.75" x14ac:dyDescent="0.2">
      <c r="A376" s="36"/>
      <c r="B376" s="16" t="s">
        <v>282</v>
      </c>
      <c r="C376" s="16" t="s">
        <v>310</v>
      </c>
      <c r="D376" s="19" t="s">
        <v>311</v>
      </c>
      <c r="E376" s="13">
        <v>0</v>
      </c>
      <c r="F376" s="13">
        <v>404.88099999999997</v>
      </c>
      <c r="G376" s="11" t="str">
        <f t="shared" si="5"/>
        <v/>
      </c>
    </row>
    <row r="377" spans="1:7" s="18" customFormat="1" ht="63.75" x14ac:dyDescent="0.2">
      <c r="A377" s="36"/>
      <c r="B377" s="16" t="s">
        <v>282</v>
      </c>
      <c r="C377" s="16" t="s">
        <v>362</v>
      </c>
      <c r="D377" s="17" t="s">
        <v>363</v>
      </c>
      <c r="E377" s="13">
        <v>0</v>
      </c>
      <c r="F377" s="13">
        <v>25.3</v>
      </c>
      <c r="G377" s="11" t="str">
        <f t="shared" si="5"/>
        <v/>
      </c>
    </row>
    <row r="378" spans="1:7" s="18" customFormat="1" ht="63.75" x14ac:dyDescent="0.2">
      <c r="A378" s="36"/>
      <c r="B378" s="16" t="s">
        <v>282</v>
      </c>
      <c r="C378" s="16" t="s">
        <v>490</v>
      </c>
      <c r="D378" s="19" t="s">
        <v>491</v>
      </c>
      <c r="E378" s="13">
        <v>0</v>
      </c>
      <c r="F378" s="13">
        <v>223.69800000000001</v>
      </c>
      <c r="G378" s="11" t="str">
        <f t="shared" si="5"/>
        <v/>
      </c>
    </row>
    <row r="379" spans="1:7" s="18" customFormat="1" ht="38.25" x14ac:dyDescent="0.2">
      <c r="A379" s="36"/>
      <c r="B379" s="16" t="s">
        <v>282</v>
      </c>
      <c r="C379" s="16" t="s">
        <v>506</v>
      </c>
      <c r="D379" s="17" t="s">
        <v>507</v>
      </c>
      <c r="E379" s="13">
        <v>89</v>
      </c>
      <c r="F379" s="13">
        <v>839.71100000000001</v>
      </c>
      <c r="G379" s="11">
        <f t="shared" si="5"/>
        <v>9.4349550561797759</v>
      </c>
    </row>
    <row r="380" spans="1:7" s="18" customFormat="1" ht="63.75" x14ac:dyDescent="0.2">
      <c r="A380" s="36"/>
      <c r="B380" s="16" t="s">
        <v>282</v>
      </c>
      <c r="C380" s="16" t="s">
        <v>508</v>
      </c>
      <c r="D380" s="17" t="s">
        <v>509</v>
      </c>
      <c r="E380" s="13">
        <v>0</v>
      </c>
      <c r="F380" s="13">
        <v>13.423999999999999</v>
      </c>
      <c r="G380" s="11" t="str">
        <f t="shared" si="5"/>
        <v/>
      </c>
    </row>
    <row r="381" spans="1:7" s="18" customFormat="1" ht="63.75" x14ac:dyDescent="0.2">
      <c r="A381" s="36"/>
      <c r="B381" s="16" t="s">
        <v>282</v>
      </c>
      <c r="C381" s="16" t="s">
        <v>532</v>
      </c>
      <c r="D381" s="19" t="s">
        <v>533</v>
      </c>
      <c r="E381" s="13">
        <v>0</v>
      </c>
      <c r="F381" s="13">
        <v>49.828000000000003</v>
      </c>
      <c r="G381" s="11" t="str">
        <f t="shared" si="5"/>
        <v/>
      </c>
    </row>
    <row r="382" spans="1:7" s="18" customFormat="1" ht="63.75" x14ac:dyDescent="0.2">
      <c r="A382" s="36"/>
      <c r="B382" s="16" t="s">
        <v>282</v>
      </c>
      <c r="C382" s="16" t="s">
        <v>586</v>
      </c>
      <c r="D382" s="19" t="s">
        <v>587</v>
      </c>
      <c r="E382" s="13">
        <v>122.3</v>
      </c>
      <c r="F382" s="13">
        <v>33.402999999999999</v>
      </c>
      <c r="G382" s="11">
        <f t="shared" si="5"/>
        <v>0.27312346688470973</v>
      </c>
    </row>
    <row r="383" spans="1:7" s="18" customFormat="1" ht="25.5" x14ac:dyDescent="0.2">
      <c r="A383" s="36"/>
      <c r="B383" s="16" t="s">
        <v>282</v>
      </c>
      <c r="C383" s="16" t="s">
        <v>596</v>
      </c>
      <c r="D383" s="17" t="s">
        <v>597</v>
      </c>
      <c r="E383" s="13">
        <v>0</v>
      </c>
      <c r="F383" s="13">
        <v>-2.847</v>
      </c>
      <c r="G383" s="11" t="str">
        <f t="shared" si="5"/>
        <v/>
      </c>
    </row>
    <row r="384" spans="1:7" s="18" customFormat="1" ht="25.5" x14ac:dyDescent="0.2">
      <c r="A384" s="36"/>
      <c r="B384" s="16" t="s">
        <v>282</v>
      </c>
      <c r="C384" s="16" t="s">
        <v>604</v>
      </c>
      <c r="D384" s="17" t="s">
        <v>605</v>
      </c>
      <c r="E384" s="13">
        <v>0</v>
      </c>
      <c r="F384" s="13">
        <v>658.077</v>
      </c>
      <c r="G384" s="11" t="str">
        <f t="shared" si="5"/>
        <v/>
      </c>
    </row>
    <row r="385" spans="1:9" s="18" customFormat="1" x14ac:dyDescent="0.2">
      <c r="A385" s="36"/>
      <c r="B385" s="16" t="s">
        <v>282</v>
      </c>
      <c r="C385" s="16" t="s">
        <v>608</v>
      </c>
      <c r="D385" s="17" t="s">
        <v>609</v>
      </c>
      <c r="E385" s="13">
        <v>0</v>
      </c>
      <c r="F385" s="13">
        <v>118.5</v>
      </c>
      <c r="G385" s="11" t="str">
        <f t="shared" si="5"/>
        <v/>
      </c>
    </row>
    <row r="386" spans="1:9" s="18" customFormat="1" ht="51" x14ac:dyDescent="0.2">
      <c r="A386" s="36"/>
      <c r="B386" s="16" t="s">
        <v>282</v>
      </c>
      <c r="C386" s="16" t="s">
        <v>644</v>
      </c>
      <c r="D386" s="17" t="s">
        <v>645</v>
      </c>
      <c r="E386" s="13">
        <v>2088.4</v>
      </c>
      <c r="F386" s="13">
        <v>2188</v>
      </c>
      <c r="G386" s="11">
        <f t="shared" si="5"/>
        <v>1.0476920130243248</v>
      </c>
      <c r="I386" s="23"/>
    </row>
    <row r="387" spans="1:9" s="18" customFormat="1" ht="38.25" x14ac:dyDescent="0.2">
      <c r="A387" s="35"/>
      <c r="B387" s="16" t="s">
        <v>282</v>
      </c>
      <c r="C387" s="16" t="s">
        <v>730</v>
      </c>
      <c r="D387" s="17" t="s">
        <v>731</v>
      </c>
      <c r="E387" s="13">
        <v>0</v>
      </c>
      <c r="F387" s="13">
        <v>-9.1189999999999998</v>
      </c>
      <c r="G387" s="11" t="str">
        <f t="shared" si="5"/>
        <v/>
      </c>
    </row>
    <row r="388" spans="1:9" s="18" customFormat="1" x14ac:dyDescent="0.2">
      <c r="A388" s="20" t="s">
        <v>740</v>
      </c>
      <c r="B388" s="21"/>
      <c r="C388" s="22"/>
      <c r="D388" s="19"/>
      <c r="E388" s="13">
        <f>SUM(E374:E387)</f>
        <v>2299.7000000000003</v>
      </c>
      <c r="F388" s="13">
        <f>SUM(F374:F387)</f>
        <v>4660.5080000000007</v>
      </c>
      <c r="G388" s="11">
        <f t="shared" si="5"/>
        <v>2.0265721615862939</v>
      </c>
    </row>
    <row r="389" spans="1:9" s="18" customFormat="1" ht="25.5" x14ac:dyDescent="0.2">
      <c r="A389" s="34" t="s">
        <v>283</v>
      </c>
      <c r="B389" s="16" t="s">
        <v>284</v>
      </c>
      <c r="C389" s="16" t="s">
        <v>277</v>
      </c>
      <c r="D389" s="17" t="s">
        <v>278</v>
      </c>
      <c r="E389" s="13">
        <v>0</v>
      </c>
      <c r="F389" s="13">
        <v>424.334</v>
      </c>
      <c r="G389" s="11" t="str">
        <f t="shared" si="5"/>
        <v/>
      </c>
    </row>
    <row r="390" spans="1:9" s="18" customFormat="1" ht="63.75" x14ac:dyDescent="0.2">
      <c r="A390" s="36"/>
      <c r="B390" s="16" t="s">
        <v>284</v>
      </c>
      <c r="C390" s="16" t="s">
        <v>310</v>
      </c>
      <c r="D390" s="19" t="s">
        <v>311</v>
      </c>
      <c r="E390" s="13">
        <v>0</v>
      </c>
      <c r="F390" s="13">
        <v>38.244999999999997</v>
      </c>
      <c r="G390" s="11" t="str">
        <f t="shared" si="5"/>
        <v/>
      </c>
    </row>
    <row r="391" spans="1:9" s="18" customFormat="1" ht="63.75" x14ac:dyDescent="0.2">
      <c r="A391" s="36"/>
      <c r="B391" s="16" t="s">
        <v>284</v>
      </c>
      <c r="C391" s="16" t="s">
        <v>490</v>
      </c>
      <c r="D391" s="19" t="s">
        <v>491</v>
      </c>
      <c r="E391" s="13">
        <v>0</v>
      </c>
      <c r="F391" s="13">
        <v>39.01</v>
      </c>
      <c r="G391" s="11" t="str">
        <f t="shared" si="5"/>
        <v/>
      </c>
    </row>
    <row r="392" spans="1:9" s="18" customFormat="1" ht="38.25" x14ac:dyDescent="0.2">
      <c r="A392" s="36"/>
      <c r="B392" s="16" t="s">
        <v>284</v>
      </c>
      <c r="C392" s="16" t="s">
        <v>506</v>
      </c>
      <c r="D392" s="17" t="s">
        <v>507</v>
      </c>
      <c r="E392" s="13">
        <v>225.1</v>
      </c>
      <c r="F392" s="13">
        <v>1505.886</v>
      </c>
      <c r="G392" s="11">
        <f t="shared" si="5"/>
        <v>6.6898533984895598</v>
      </c>
    </row>
    <row r="393" spans="1:9" s="18" customFormat="1" ht="63.75" x14ac:dyDescent="0.2">
      <c r="A393" s="36"/>
      <c r="B393" s="16" t="s">
        <v>284</v>
      </c>
      <c r="C393" s="16" t="s">
        <v>508</v>
      </c>
      <c r="D393" s="17" t="s">
        <v>509</v>
      </c>
      <c r="E393" s="13">
        <v>0</v>
      </c>
      <c r="F393" s="13">
        <v>22.181000000000001</v>
      </c>
      <c r="G393" s="11" t="str">
        <f t="shared" si="5"/>
        <v/>
      </c>
    </row>
    <row r="394" spans="1:9" s="18" customFormat="1" ht="63.75" x14ac:dyDescent="0.2">
      <c r="A394" s="36"/>
      <c r="B394" s="16" t="s">
        <v>284</v>
      </c>
      <c r="C394" s="16" t="s">
        <v>532</v>
      </c>
      <c r="D394" s="19" t="s">
        <v>533</v>
      </c>
      <c r="E394" s="13">
        <v>0</v>
      </c>
      <c r="F394" s="13">
        <v>23.97</v>
      </c>
      <c r="G394" s="11" t="str">
        <f t="shared" ref="G394:G457" si="6">IFERROR(F394/E394,"")</f>
        <v/>
      </c>
    </row>
    <row r="395" spans="1:9" s="18" customFormat="1" ht="63.75" x14ac:dyDescent="0.2">
      <c r="A395" s="36"/>
      <c r="B395" s="16" t="s">
        <v>284</v>
      </c>
      <c r="C395" s="16" t="s">
        <v>586</v>
      </c>
      <c r="D395" s="19" t="s">
        <v>587</v>
      </c>
      <c r="E395" s="13">
        <v>35.5</v>
      </c>
      <c r="F395" s="13">
        <v>132.416</v>
      </c>
      <c r="G395" s="11">
        <f t="shared" si="6"/>
        <v>3.7300281690140844</v>
      </c>
    </row>
    <row r="396" spans="1:9" s="18" customFormat="1" ht="25.5" x14ac:dyDescent="0.2">
      <c r="A396" s="36"/>
      <c r="B396" s="16" t="s">
        <v>284</v>
      </c>
      <c r="C396" s="16" t="s">
        <v>596</v>
      </c>
      <c r="D396" s="17" t="s">
        <v>597</v>
      </c>
      <c r="E396" s="13">
        <v>0</v>
      </c>
      <c r="F396" s="13">
        <v>3.665</v>
      </c>
      <c r="G396" s="11" t="str">
        <f t="shared" si="6"/>
        <v/>
      </c>
    </row>
    <row r="397" spans="1:9" s="18" customFormat="1" ht="25.5" x14ac:dyDescent="0.2">
      <c r="A397" s="36"/>
      <c r="B397" s="16" t="s">
        <v>284</v>
      </c>
      <c r="C397" s="16" t="s">
        <v>604</v>
      </c>
      <c r="D397" s="17" t="s">
        <v>605</v>
      </c>
      <c r="E397" s="13">
        <v>0</v>
      </c>
      <c r="F397" s="13">
        <v>693.68</v>
      </c>
      <c r="G397" s="11" t="str">
        <f t="shared" si="6"/>
        <v/>
      </c>
    </row>
    <row r="398" spans="1:9" s="18" customFormat="1" x14ac:dyDescent="0.2">
      <c r="A398" s="36"/>
      <c r="B398" s="16" t="s">
        <v>284</v>
      </c>
      <c r="C398" s="16" t="s">
        <v>608</v>
      </c>
      <c r="D398" s="17" t="s">
        <v>609</v>
      </c>
      <c r="E398" s="13">
        <v>0</v>
      </c>
      <c r="F398" s="13">
        <v>2.5</v>
      </c>
      <c r="G398" s="11" t="str">
        <f t="shared" si="6"/>
        <v/>
      </c>
    </row>
    <row r="399" spans="1:9" s="18" customFormat="1" ht="51" x14ac:dyDescent="0.2">
      <c r="A399" s="36"/>
      <c r="B399" s="16" t="s">
        <v>284</v>
      </c>
      <c r="C399" s="16" t="s">
        <v>644</v>
      </c>
      <c r="D399" s="17" t="s">
        <v>645</v>
      </c>
      <c r="E399" s="13">
        <v>7725.5</v>
      </c>
      <c r="F399" s="13">
        <v>8095.7</v>
      </c>
      <c r="G399" s="11">
        <f t="shared" si="6"/>
        <v>1.0479192285288979</v>
      </c>
      <c r="I399" s="23"/>
    </row>
    <row r="400" spans="1:9" s="18" customFormat="1" ht="25.5" x14ac:dyDescent="0.2">
      <c r="A400" s="36"/>
      <c r="B400" s="16" t="s">
        <v>284</v>
      </c>
      <c r="C400" s="16" t="s">
        <v>704</v>
      </c>
      <c r="D400" s="17" t="s">
        <v>705</v>
      </c>
      <c r="E400" s="13">
        <v>0</v>
      </c>
      <c r="F400" s="13">
        <v>70</v>
      </c>
      <c r="G400" s="11" t="str">
        <f t="shared" si="6"/>
        <v/>
      </c>
    </row>
    <row r="401" spans="1:9" s="18" customFormat="1" ht="25.5" x14ac:dyDescent="0.2">
      <c r="A401" s="36"/>
      <c r="B401" s="16" t="s">
        <v>284</v>
      </c>
      <c r="C401" s="16" t="s">
        <v>716</v>
      </c>
      <c r="D401" s="17" t="s">
        <v>717</v>
      </c>
      <c r="E401" s="13">
        <v>0</v>
      </c>
      <c r="F401" s="13">
        <v>98.474000000000004</v>
      </c>
      <c r="G401" s="11" t="str">
        <f t="shared" si="6"/>
        <v/>
      </c>
    </row>
    <row r="402" spans="1:9" s="18" customFormat="1" ht="38.25" x14ac:dyDescent="0.2">
      <c r="A402" s="35"/>
      <c r="B402" s="16" t="s">
        <v>284</v>
      </c>
      <c r="C402" s="16" t="s">
        <v>730</v>
      </c>
      <c r="D402" s="17" t="s">
        <v>731</v>
      </c>
      <c r="E402" s="13">
        <v>0</v>
      </c>
      <c r="F402" s="13">
        <v>-4.9870000000000001</v>
      </c>
      <c r="G402" s="11" t="str">
        <f t="shared" si="6"/>
        <v/>
      </c>
    </row>
    <row r="403" spans="1:9" s="18" customFormat="1" x14ac:dyDescent="0.2">
      <c r="A403" s="20" t="s">
        <v>740</v>
      </c>
      <c r="B403" s="21"/>
      <c r="C403" s="22"/>
      <c r="D403" s="19"/>
      <c r="E403" s="13">
        <f>SUM(E389:E402)</f>
        <v>7986.1</v>
      </c>
      <c r="F403" s="13">
        <f>SUM(F389:F402)</f>
        <v>11145.074000000001</v>
      </c>
      <c r="G403" s="11">
        <f t="shared" si="6"/>
        <v>1.3955590338212644</v>
      </c>
    </row>
    <row r="404" spans="1:9" s="18" customFormat="1" ht="25.5" x14ac:dyDescent="0.2">
      <c r="A404" s="34" t="s">
        <v>285</v>
      </c>
      <c r="B404" s="16" t="s">
        <v>286</v>
      </c>
      <c r="C404" s="16" t="s">
        <v>277</v>
      </c>
      <c r="D404" s="17" t="s">
        <v>278</v>
      </c>
      <c r="E404" s="13">
        <v>0</v>
      </c>
      <c r="F404" s="13">
        <v>142.874</v>
      </c>
      <c r="G404" s="11" t="str">
        <f t="shared" si="6"/>
        <v/>
      </c>
    </row>
    <row r="405" spans="1:9" s="18" customFormat="1" ht="63.75" x14ac:dyDescent="0.2">
      <c r="A405" s="36"/>
      <c r="B405" s="16" t="s">
        <v>286</v>
      </c>
      <c r="C405" s="16" t="s">
        <v>310</v>
      </c>
      <c r="D405" s="19" t="s">
        <v>311</v>
      </c>
      <c r="E405" s="13">
        <v>0</v>
      </c>
      <c r="F405" s="13">
        <v>10.5</v>
      </c>
      <c r="G405" s="11" t="str">
        <f t="shared" si="6"/>
        <v/>
      </c>
    </row>
    <row r="406" spans="1:9" s="18" customFormat="1" ht="63.75" x14ac:dyDescent="0.2">
      <c r="A406" s="36"/>
      <c r="B406" s="16" t="s">
        <v>286</v>
      </c>
      <c r="C406" s="16" t="s">
        <v>362</v>
      </c>
      <c r="D406" s="17" t="s">
        <v>363</v>
      </c>
      <c r="E406" s="13">
        <v>0</v>
      </c>
      <c r="F406" s="13">
        <v>40</v>
      </c>
      <c r="G406" s="11" t="str">
        <f t="shared" si="6"/>
        <v/>
      </c>
    </row>
    <row r="407" spans="1:9" s="18" customFormat="1" ht="63.75" x14ac:dyDescent="0.2">
      <c r="A407" s="36"/>
      <c r="B407" s="16" t="s">
        <v>286</v>
      </c>
      <c r="C407" s="16" t="s">
        <v>460</v>
      </c>
      <c r="D407" s="17" t="s">
        <v>461</v>
      </c>
      <c r="E407" s="13">
        <v>0</v>
      </c>
      <c r="F407" s="13">
        <v>1.2</v>
      </c>
      <c r="G407" s="11" t="str">
        <f t="shared" si="6"/>
        <v/>
      </c>
    </row>
    <row r="408" spans="1:9" s="18" customFormat="1" ht="63.75" x14ac:dyDescent="0.2">
      <c r="A408" s="36"/>
      <c r="B408" s="16" t="s">
        <v>286</v>
      </c>
      <c r="C408" s="16" t="s">
        <v>490</v>
      </c>
      <c r="D408" s="19" t="s">
        <v>491</v>
      </c>
      <c r="E408" s="13">
        <v>0</v>
      </c>
      <c r="F408" s="13">
        <v>167.47900000000001</v>
      </c>
      <c r="G408" s="11" t="str">
        <f t="shared" si="6"/>
        <v/>
      </c>
    </row>
    <row r="409" spans="1:9" s="18" customFormat="1" ht="38.25" x14ac:dyDescent="0.2">
      <c r="A409" s="36"/>
      <c r="B409" s="16" t="s">
        <v>286</v>
      </c>
      <c r="C409" s="16" t="s">
        <v>506</v>
      </c>
      <c r="D409" s="17" t="s">
        <v>507</v>
      </c>
      <c r="E409" s="13">
        <v>342.8</v>
      </c>
      <c r="F409" s="13">
        <v>1762.2619999999999</v>
      </c>
      <c r="G409" s="11">
        <f t="shared" si="6"/>
        <v>5.1407876312718779</v>
      </c>
    </row>
    <row r="410" spans="1:9" s="18" customFormat="1" ht="63.75" x14ac:dyDescent="0.2">
      <c r="A410" s="36"/>
      <c r="B410" s="16" t="s">
        <v>286</v>
      </c>
      <c r="C410" s="16" t="s">
        <v>508</v>
      </c>
      <c r="D410" s="17" t="s">
        <v>509</v>
      </c>
      <c r="E410" s="13">
        <v>0</v>
      </c>
      <c r="F410" s="13">
        <v>3237.5590000000002</v>
      </c>
      <c r="G410" s="11" t="str">
        <f t="shared" si="6"/>
        <v/>
      </c>
    </row>
    <row r="411" spans="1:9" s="18" customFormat="1" ht="63.75" x14ac:dyDescent="0.2">
      <c r="A411" s="36"/>
      <c r="B411" s="16" t="s">
        <v>286</v>
      </c>
      <c r="C411" s="16" t="s">
        <v>532</v>
      </c>
      <c r="D411" s="19" t="s">
        <v>533</v>
      </c>
      <c r="E411" s="13">
        <v>0</v>
      </c>
      <c r="F411" s="13">
        <v>1158.595</v>
      </c>
      <c r="G411" s="11" t="str">
        <f t="shared" si="6"/>
        <v/>
      </c>
    </row>
    <row r="412" spans="1:9" s="18" customFormat="1" ht="63.75" x14ac:dyDescent="0.2">
      <c r="A412" s="36"/>
      <c r="B412" s="16" t="s">
        <v>286</v>
      </c>
      <c r="C412" s="16" t="s">
        <v>586</v>
      </c>
      <c r="D412" s="19" t="s">
        <v>587</v>
      </c>
      <c r="E412" s="13">
        <v>0</v>
      </c>
      <c r="F412" s="13">
        <v>-80.75</v>
      </c>
      <c r="G412" s="11" t="str">
        <f t="shared" si="6"/>
        <v/>
      </c>
    </row>
    <row r="413" spans="1:9" s="18" customFormat="1" ht="25.5" x14ac:dyDescent="0.2">
      <c r="A413" s="36"/>
      <c r="B413" s="16" t="s">
        <v>286</v>
      </c>
      <c r="C413" s="16" t="s">
        <v>596</v>
      </c>
      <c r="D413" s="17" t="s">
        <v>597</v>
      </c>
      <c r="E413" s="13">
        <v>0</v>
      </c>
      <c r="F413" s="13">
        <v>-3.7789999999999999</v>
      </c>
      <c r="G413" s="11" t="str">
        <f t="shared" si="6"/>
        <v/>
      </c>
    </row>
    <row r="414" spans="1:9" s="18" customFormat="1" ht="25.5" x14ac:dyDescent="0.2">
      <c r="A414" s="36"/>
      <c r="B414" s="16" t="s">
        <v>286</v>
      </c>
      <c r="C414" s="16" t="s">
        <v>604</v>
      </c>
      <c r="D414" s="17" t="s">
        <v>605</v>
      </c>
      <c r="E414" s="13">
        <v>0</v>
      </c>
      <c r="F414" s="13">
        <v>13.303000000000001</v>
      </c>
      <c r="G414" s="11" t="str">
        <f t="shared" si="6"/>
        <v/>
      </c>
    </row>
    <row r="415" spans="1:9" s="18" customFormat="1" ht="51" x14ac:dyDescent="0.2">
      <c r="A415" s="36"/>
      <c r="B415" s="16" t="s">
        <v>286</v>
      </c>
      <c r="C415" s="16" t="s">
        <v>644</v>
      </c>
      <c r="D415" s="17" t="s">
        <v>645</v>
      </c>
      <c r="E415" s="13">
        <v>7606.8</v>
      </c>
      <c r="F415" s="13">
        <v>7973.3</v>
      </c>
      <c r="G415" s="11">
        <f t="shared" si="6"/>
        <v>1.0481805752747542</v>
      </c>
      <c r="I415" s="23"/>
    </row>
    <row r="416" spans="1:9" s="18" customFormat="1" ht="38.25" x14ac:dyDescent="0.2">
      <c r="A416" s="35"/>
      <c r="B416" s="16" t="s">
        <v>286</v>
      </c>
      <c r="C416" s="16" t="s">
        <v>730</v>
      </c>
      <c r="D416" s="17" t="s">
        <v>731</v>
      </c>
      <c r="E416" s="13">
        <v>0</v>
      </c>
      <c r="F416" s="13">
        <v>-2.504</v>
      </c>
      <c r="G416" s="11" t="str">
        <f t="shared" si="6"/>
        <v/>
      </c>
    </row>
    <row r="417" spans="1:9" s="18" customFormat="1" x14ac:dyDescent="0.2">
      <c r="A417" s="20" t="s">
        <v>740</v>
      </c>
      <c r="B417" s="21"/>
      <c r="C417" s="22"/>
      <c r="D417" s="19"/>
      <c r="E417" s="13">
        <f>SUM(E404:E416)</f>
        <v>7949.6</v>
      </c>
      <c r="F417" s="13">
        <f>SUM(F404:F416)</f>
        <v>14420.038999999999</v>
      </c>
      <c r="G417" s="11">
        <f t="shared" si="6"/>
        <v>1.813932650699406</v>
      </c>
    </row>
    <row r="418" spans="1:9" s="18" customFormat="1" ht="25.5" x14ac:dyDescent="0.2">
      <c r="A418" s="34" t="s">
        <v>742</v>
      </c>
      <c r="B418" s="16" t="s">
        <v>287</v>
      </c>
      <c r="C418" s="16" t="s">
        <v>277</v>
      </c>
      <c r="D418" s="17" t="s">
        <v>278</v>
      </c>
      <c r="E418" s="13">
        <v>0</v>
      </c>
      <c r="F418" s="13">
        <v>750.78700000000003</v>
      </c>
      <c r="G418" s="11" t="str">
        <f t="shared" si="6"/>
        <v/>
      </c>
    </row>
    <row r="419" spans="1:9" s="18" customFormat="1" ht="63.75" x14ac:dyDescent="0.2">
      <c r="A419" s="36"/>
      <c r="B419" s="16" t="s">
        <v>287</v>
      </c>
      <c r="C419" s="16" t="s">
        <v>310</v>
      </c>
      <c r="D419" s="19" t="s">
        <v>311</v>
      </c>
      <c r="E419" s="13">
        <v>0</v>
      </c>
      <c r="F419" s="13">
        <v>11.84</v>
      </c>
      <c r="G419" s="11" t="str">
        <f t="shared" si="6"/>
        <v/>
      </c>
    </row>
    <row r="420" spans="1:9" s="18" customFormat="1" ht="63.75" x14ac:dyDescent="0.2">
      <c r="A420" s="36"/>
      <c r="B420" s="16" t="s">
        <v>287</v>
      </c>
      <c r="C420" s="16" t="s">
        <v>362</v>
      </c>
      <c r="D420" s="17" t="s">
        <v>363</v>
      </c>
      <c r="E420" s="13">
        <v>0</v>
      </c>
      <c r="F420" s="13">
        <v>36.055999999999997</v>
      </c>
      <c r="G420" s="11" t="str">
        <f t="shared" si="6"/>
        <v/>
      </c>
    </row>
    <row r="421" spans="1:9" s="18" customFormat="1" ht="63.75" x14ac:dyDescent="0.2">
      <c r="A421" s="36"/>
      <c r="B421" s="16" t="s">
        <v>287</v>
      </c>
      <c r="C421" s="16" t="s">
        <v>490</v>
      </c>
      <c r="D421" s="19" t="s">
        <v>491</v>
      </c>
      <c r="E421" s="13">
        <v>0</v>
      </c>
      <c r="F421" s="13">
        <v>69.757000000000005</v>
      </c>
      <c r="G421" s="11" t="str">
        <f t="shared" si="6"/>
        <v/>
      </c>
    </row>
    <row r="422" spans="1:9" s="18" customFormat="1" ht="38.25" x14ac:dyDescent="0.2">
      <c r="A422" s="36"/>
      <c r="B422" s="16" t="s">
        <v>287</v>
      </c>
      <c r="C422" s="16" t="s">
        <v>506</v>
      </c>
      <c r="D422" s="17" t="s">
        <v>507</v>
      </c>
      <c r="E422" s="13">
        <v>400</v>
      </c>
      <c r="F422" s="13">
        <v>1174.98</v>
      </c>
      <c r="G422" s="11">
        <f t="shared" si="6"/>
        <v>2.9374500000000001</v>
      </c>
    </row>
    <row r="423" spans="1:9" s="18" customFormat="1" ht="63.75" x14ac:dyDescent="0.2">
      <c r="A423" s="36"/>
      <c r="B423" s="16" t="s">
        <v>287</v>
      </c>
      <c r="C423" s="16" t="s">
        <v>508</v>
      </c>
      <c r="D423" s="17" t="s">
        <v>509</v>
      </c>
      <c r="E423" s="13">
        <v>0</v>
      </c>
      <c r="F423" s="13">
        <v>65.516999999999996</v>
      </c>
      <c r="G423" s="11" t="str">
        <f t="shared" si="6"/>
        <v/>
      </c>
    </row>
    <row r="424" spans="1:9" s="18" customFormat="1" ht="63.75" x14ac:dyDescent="0.2">
      <c r="A424" s="36"/>
      <c r="B424" s="16" t="s">
        <v>287</v>
      </c>
      <c r="C424" s="16" t="s">
        <v>532</v>
      </c>
      <c r="D424" s="19" t="s">
        <v>533</v>
      </c>
      <c r="E424" s="13">
        <v>0</v>
      </c>
      <c r="F424" s="13">
        <v>476.42500000000001</v>
      </c>
      <c r="G424" s="11" t="str">
        <f t="shared" si="6"/>
        <v/>
      </c>
    </row>
    <row r="425" spans="1:9" s="18" customFormat="1" ht="63.75" x14ac:dyDescent="0.2">
      <c r="A425" s="36"/>
      <c r="B425" s="16" t="s">
        <v>287</v>
      </c>
      <c r="C425" s="16" t="s">
        <v>586</v>
      </c>
      <c r="D425" s="19" t="s">
        <v>587</v>
      </c>
      <c r="E425" s="13">
        <v>45</v>
      </c>
      <c r="F425" s="13">
        <v>21.831</v>
      </c>
      <c r="G425" s="11">
        <f t="shared" si="6"/>
        <v>0.48513333333333331</v>
      </c>
    </row>
    <row r="426" spans="1:9" s="18" customFormat="1" ht="25.5" x14ac:dyDescent="0.2">
      <c r="A426" s="36"/>
      <c r="B426" s="16" t="s">
        <v>287</v>
      </c>
      <c r="C426" s="16" t="s">
        <v>596</v>
      </c>
      <c r="D426" s="17" t="s">
        <v>597</v>
      </c>
      <c r="E426" s="13">
        <v>0</v>
      </c>
      <c r="F426" s="13">
        <v>3.5379999999999998</v>
      </c>
      <c r="G426" s="11" t="str">
        <f t="shared" si="6"/>
        <v/>
      </c>
    </row>
    <row r="427" spans="1:9" s="18" customFormat="1" ht="25.5" x14ac:dyDescent="0.2">
      <c r="A427" s="36"/>
      <c r="B427" s="16" t="s">
        <v>287</v>
      </c>
      <c r="C427" s="16" t="s">
        <v>604</v>
      </c>
      <c r="D427" s="17" t="s">
        <v>605</v>
      </c>
      <c r="E427" s="13">
        <v>0</v>
      </c>
      <c r="F427" s="13">
        <v>30.177</v>
      </c>
      <c r="G427" s="11" t="str">
        <f t="shared" si="6"/>
        <v/>
      </c>
    </row>
    <row r="428" spans="1:9" s="18" customFormat="1" ht="51" x14ac:dyDescent="0.2">
      <c r="A428" s="36"/>
      <c r="B428" s="16" t="s">
        <v>287</v>
      </c>
      <c r="C428" s="16" t="s">
        <v>644</v>
      </c>
      <c r="D428" s="17" t="s">
        <v>645</v>
      </c>
      <c r="E428" s="13">
        <v>6417.2</v>
      </c>
      <c r="F428" s="13">
        <v>6727.4</v>
      </c>
      <c r="G428" s="11">
        <f t="shared" si="6"/>
        <v>1.0483388393691953</v>
      </c>
      <c r="I428" s="23"/>
    </row>
    <row r="429" spans="1:9" s="18" customFormat="1" ht="25.5" x14ac:dyDescent="0.2">
      <c r="A429" s="36"/>
      <c r="B429" s="16" t="s">
        <v>287</v>
      </c>
      <c r="C429" s="16" t="s">
        <v>704</v>
      </c>
      <c r="D429" s="17" t="s">
        <v>705</v>
      </c>
      <c r="E429" s="13">
        <v>0</v>
      </c>
      <c r="F429" s="13">
        <v>50</v>
      </c>
      <c r="G429" s="11" t="str">
        <f t="shared" si="6"/>
        <v/>
      </c>
    </row>
    <row r="430" spans="1:9" s="18" customFormat="1" ht="25.5" x14ac:dyDescent="0.2">
      <c r="A430" s="36"/>
      <c r="B430" s="16" t="s">
        <v>287</v>
      </c>
      <c r="C430" s="16" t="s">
        <v>716</v>
      </c>
      <c r="D430" s="17" t="s">
        <v>717</v>
      </c>
      <c r="E430" s="13">
        <v>0</v>
      </c>
      <c r="F430" s="13">
        <v>30.122</v>
      </c>
      <c r="G430" s="11" t="str">
        <f t="shared" si="6"/>
        <v/>
      </c>
    </row>
    <row r="431" spans="1:9" s="18" customFormat="1" ht="38.25" x14ac:dyDescent="0.2">
      <c r="A431" s="35"/>
      <c r="B431" s="16" t="s">
        <v>287</v>
      </c>
      <c r="C431" s="16" t="s">
        <v>730</v>
      </c>
      <c r="D431" s="17" t="s">
        <v>731</v>
      </c>
      <c r="E431" s="13">
        <v>0</v>
      </c>
      <c r="F431" s="13">
        <v>-35.061999999999998</v>
      </c>
      <c r="G431" s="11" t="str">
        <f t="shared" si="6"/>
        <v/>
      </c>
    </row>
    <row r="432" spans="1:9" s="18" customFormat="1" x14ac:dyDescent="0.2">
      <c r="A432" s="20" t="s">
        <v>740</v>
      </c>
      <c r="B432" s="21"/>
      <c r="C432" s="22"/>
      <c r="D432" s="19"/>
      <c r="E432" s="13">
        <f>SUM(E418:E431)</f>
        <v>6862.2</v>
      </c>
      <c r="F432" s="13">
        <f>SUM(F418:F431)</f>
        <v>9413.3680000000004</v>
      </c>
      <c r="G432" s="11">
        <f t="shared" si="6"/>
        <v>1.3717711521086533</v>
      </c>
    </row>
    <row r="433" spans="1:9" s="18" customFormat="1" ht="25.5" x14ac:dyDescent="0.2">
      <c r="A433" s="34" t="s">
        <v>288</v>
      </c>
      <c r="B433" s="16" t="s">
        <v>289</v>
      </c>
      <c r="C433" s="16" t="s">
        <v>277</v>
      </c>
      <c r="D433" s="17" t="s">
        <v>278</v>
      </c>
      <c r="E433" s="13">
        <v>0</v>
      </c>
      <c r="F433" s="13">
        <v>377.27699999999999</v>
      </c>
      <c r="G433" s="11" t="str">
        <f t="shared" si="6"/>
        <v/>
      </c>
    </row>
    <row r="434" spans="1:9" s="18" customFormat="1" ht="63.75" x14ac:dyDescent="0.2">
      <c r="A434" s="36"/>
      <c r="B434" s="16" t="s">
        <v>289</v>
      </c>
      <c r="C434" s="16" t="s">
        <v>310</v>
      </c>
      <c r="D434" s="19" t="s">
        <v>311</v>
      </c>
      <c r="E434" s="13">
        <v>0</v>
      </c>
      <c r="F434" s="13">
        <v>5.18</v>
      </c>
      <c r="G434" s="11" t="str">
        <f t="shared" si="6"/>
        <v/>
      </c>
    </row>
    <row r="435" spans="1:9" s="18" customFormat="1" ht="63.75" x14ac:dyDescent="0.2">
      <c r="A435" s="36"/>
      <c r="B435" s="16" t="s">
        <v>289</v>
      </c>
      <c r="C435" s="16" t="s">
        <v>362</v>
      </c>
      <c r="D435" s="17" t="s">
        <v>363</v>
      </c>
      <c r="E435" s="13">
        <v>0</v>
      </c>
      <c r="F435" s="13">
        <v>60.676000000000002</v>
      </c>
      <c r="G435" s="11" t="str">
        <f t="shared" si="6"/>
        <v/>
      </c>
    </row>
    <row r="436" spans="1:9" s="18" customFormat="1" ht="63.75" x14ac:dyDescent="0.2">
      <c r="A436" s="36"/>
      <c r="B436" s="16" t="s">
        <v>289</v>
      </c>
      <c r="C436" s="16" t="s">
        <v>376</v>
      </c>
      <c r="D436" s="19" t="s">
        <v>377</v>
      </c>
      <c r="E436" s="13">
        <v>0</v>
      </c>
      <c r="F436" s="13">
        <v>43.997999999999998</v>
      </c>
      <c r="G436" s="11" t="str">
        <f t="shared" si="6"/>
        <v/>
      </c>
    </row>
    <row r="437" spans="1:9" s="18" customFormat="1" ht="63.75" x14ac:dyDescent="0.2">
      <c r="A437" s="36"/>
      <c r="B437" s="16" t="s">
        <v>289</v>
      </c>
      <c r="C437" s="16" t="s">
        <v>490</v>
      </c>
      <c r="D437" s="19" t="s">
        <v>491</v>
      </c>
      <c r="E437" s="13">
        <v>0</v>
      </c>
      <c r="F437" s="13">
        <v>227</v>
      </c>
      <c r="G437" s="11" t="str">
        <f t="shared" si="6"/>
        <v/>
      </c>
    </row>
    <row r="438" spans="1:9" s="18" customFormat="1" ht="38.25" x14ac:dyDescent="0.2">
      <c r="A438" s="36"/>
      <c r="B438" s="16" t="s">
        <v>289</v>
      </c>
      <c r="C438" s="16" t="s">
        <v>506</v>
      </c>
      <c r="D438" s="17" t="s">
        <v>507</v>
      </c>
      <c r="E438" s="13">
        <v>49.6</v>
      </c>
      <c r="F438" s="13">
        <v>1357.337</v>
      </c>
      <c r="G438" s="11">
        <f t="shared" si="6"/>
        <v>27.365665322580643</v>
      </c>
    </row>
    <row r="439" spans="1:9" s="18" customFormat="1" ht="63.75" x14ac:dyDescent="0.2">
      <c r="A439" s="36"/>
      <c r="B439" s="16" t="s">
        <v>289</v>
      </c>
      <c r="C439" s="16" t="s">
        <v>508</v>
      </c>
      <c r="D439" s="17" t="s">
        <v>509</v>
      </c>
      <c r="E439" s="13">
        <v>0</v>
      </c>
      <c r="F439" s="13">
        <v>12.164999999999999</v>
      </c>
      <c r="G439" s="11" t="str">
        <f t="shared" si="6"/>
        <v/>
      </c>
    </row>
    <row r="440" spans="1:9" s="18" customFormat="1" ht="63.75" x14ac:dyDescent="0.2">
      <c r="A440" s="36"/>
      <c r="B440" s="16" t="s">
        <v>289</v>
      </c>
      <c r="C440" s="16" t="s">
        <v>532</v>
      </c>
      <c r="D440" s="19" t="s">
        <v>533</v>
      </c>
      <c r="E440" s="13">
        <v>0</v>
      </c>
      <c r="F440" s="13">
        <v>332.57600000000002</v>
      </c>
      <c r="G440" s="11" t="str">
        <f t="shared" si="6"/>
        <v/>
      </c>
    </row>
    <row r="441" spans="1:9" s="18" customFormat="1" ht="63.75" x14ac:dyDescent="0.2">
      <c r="A441" s="36"/>
      <c r="B441" s="16" t="s">
        <v>289</v>
      </c>
      <c r="C441" s="16" t="s">
        <v>586</v>
      </c>
      <c r="D441" s="19" t="s">
        <v>587</v>
      </c>
      <c r="E441" s="13">
        <v>15</v>
      </c>
      <c r="F441" s="13">
        <v>-46.893999999999998</v>
      </c>
      <c r="G441" s="11">
        <f t="shared" si="6"/>
        <v>-3.1262666666666665</v>
      </c>
    </row>
    <row r="442" spans="1:9" s="18" customFormat="1" ht="25.5" x14ac:dyDescent="0.2">
      <c r="A442" s="36"/>
      <c r="B442" s="16" t="s">
        <v>289</v>
      </c>
      <c r="C442" s="16" t="s">
        <v>596</v>
      </c>
      <c r="D442" s="17" t="s">
        <v>597</v>
      </c>
      <c r="E442" s="13">
        <v>0</v>
      </c>
      <c r="F442" s="13">
        <v>-4.4870000000000001</v>
      </c>
      <c r="G442" s="11" t="str">
        <f t="shared" si="6"/>
        <v/>
      </c>
    </row>
    <row r="443" spans="1:9" s="18" customFormat="1" ht="25.5" x14ac:dyDescent="0.2">
      <c r="A443" s="36"/>
      <c r="B443" s="16" t="s">
        <v>289</v>
      </c>
      <c r="C443" s="16" t="s">
        <v>604</v>
      </c>
      <c r="D443" s="17" t="s">
        <v>605</v>
      </c>
      <c r="E443" s="13">
        <v>0</v>
      </c>
      <c r="F443" s="13">
        <v>251.006</v>
      </c>
      <c r="G443" s="11" t="str">
        <f t="shared" si="6"/>
        <v/>
      </c>
    </row>
    <row r="444" spans="1:9" s="18" customFormat="1" ht="51" x14ac:dyDescent="0.2">
      <c r="A444" s="36"/>
      <c r="B444" s="16" t="s">
        <v>289</v>
      </c>
      <c r="C444" s="16" t="s">
        <v>644</v>
      </c>
      <c r="D444" s="17" t="s">
        <v>645</v>
      </c>
      <c r="E444" s="13">
        <v>6500.7</v>
      </c>
      <c r="F444" s="13">
        <v>6815.4</v>
      </c>
      <c r="G444" s="11">
        <f t="shared" si="6"/>
        <v>1.048410171212331</v>
      </c>
      <c r="I444" s="23"/>
    </row>
    <row r="445" spans="1:9" s="18" customFormat="1" ht="25.5" x14ac:dyDescent="0.2">
      <c r="A445" s="36"/>
      <c r="B445" s="16" t="s">
        <v>289</v>
      </c>
      <c r="C445" s="16" t="s">
        <v>716</v>
      </c>
      <c r="D445" s="17" t="s">
        <v>717</v>
      </c>
      <c r="E445" s="13">
        <v>0</v>
      </c>
      <c r="F445" s="13">
        <v>8.0000000000000002E-3</v>
      </c>
      <c r="G445" s="11" t="str">
        <f t="shared" si="6"/>
        <v/>
      </c>
    </row>
    <row r="446" spans="1:9" s="18" customFormat="1" ht="38.25" x14ac:dyDescent="0.2">
      <c r="A446" s="35"/>
      <c r="B446" s="16" t="s">
        <v>289</v>
      </c>
      <c r="C446" s="16" t="s">
        <v>730</v>
      </c>
      <c r="D446" s="17" t="s">
        <v>731</v>
      </c>
      <c r="E446" s="13">
        <v>0</v>
      </c>
      <c r="F446" s="13">
        <v>-2.5000000000000001E-2</v>
      </c>
      <c r="G446" s="11" t="str">
        <f t="shared" si="6"/>
        <v/>
      </c>
    </row>
    <row r="447" spans="1:9" s="18" customFormat="1" x14ac:dyDescent="0.2">
      <c r="A447" s="20" t="s">
        <v>740</v>
      </c>
      <c r="B447" s="21"/>
      <c r="C447" s="22"/>
      <c r="D447" s="19"/>
      <c r="E447" s="13">
        <f>SUM(E433:E446)</f>
        <v>6565.3</v>
      </c>
      <c r="F447" s="13">
        <f>SUM(F433:F446)</f>
        <v>9431.2170000000006</v>
      </c>
      <c r="G447" s="11">
        <f t="shared" si="6"/>
        <v>1.4365249112759508</v>
      </c>
    </row>
    <row r="448" spans="1:9" s="18" customFormat="1" ht="25.5" x14ac:dyDescent="0.2">
      <c r="A448" s="34" t="s">
        <v>290</v>
      </c>
      <c r="B448" s="16" t="s">
        <v>291</v>
      </c>
      <c r="C448" s="16" t="s">
        <v>277</v>
      </c>
      <c r="D448" s="17" t="s">
        <v>278</v>
      </c>
      <c r="E448" s="13">
        <v>0</v>
      </c>
      <c r="F448" s="13">
        <v>244.07900000000001</v>
      </c>
      <c r="G448" s="11" t="str">
        <f t="shared" si="6"/>
        <v/>
      </c>
    </row>
    <row r="449" spans="1:9" s="18" customFormat="1" ht="63.75" x14ac:dyDescent="0.2">
      <c r="A449" s="36"/>
      <c r="B449" s="16" t="s">
        <v>291</v>
      </c>
      <c r="C449" s="16" t="s">
        <v>302</v>
      </c>
      <c r="D449" s="19" t="s">
        <v>303</v>
      </c>
      <c r="E449" s="13">
        <v>0</v>
      </c>
      <c r="F449" s="13">
        <v>0.63</v>
      </c>
      <c r="G449" s="11" t="str">
        <f t="shared" si="6"/>
        <v/>
      </c>
    </row>
    <row r="450" spans="1:9" s="18" customFormat="1" ht="63.75" x14ac:dyDescent="0.2">
      <c r="A450" s="36"/>
      <c r="B450" s="16" t="s">
        <v>291</v>
      </c>
      <c r="C450" s="16" t="s">
        <v>310</v>
      </c>
      <c r="D450" s="19" t="s">
        <v>311</v>
      </c>
      <c r="E450" s="13">
        <v>0</v>
      </c>
      <c r="F450" s="13">
        <v>178.69499999999999</v>
      </c>
      <c r="G450" s="11" t="str">
        <f t="shared" si="6"/>
        <v/>
      </c>
    </row>
    <row r="451" spans="1:9" s="18" customFormat="1" ht="63.75" x14ac:dyDescent="0.2">
      <c r="A451" s="36"/>
      <c r="B451" s="16" t="s">
        <v>291</v>
      </c>
      <c r="C451" s="16" t="s">
        <v>362</v>
      </c>
      <c r="D451" s="17" t="s">
        <v>363</v>
      </c>
      <c r="E451" s="13">
        <v>0</v>
      </c>
      <c r="F451" s="13">
        <v>14.723000000000001</v>
      </c>
      <c r="G451" s="11" t="str">
        <f t="shared" si="6"/>
        <v/>
      </c>
    </row>
    <row r="452" spans="1:9" s="18" customFormat="1" ht="63.75" x14ac:dyDescent="0.2">
      <c r="A452" s="36"/>
      <c r="B452" s="16" t="s">
        <v>291</v>
      </c>
      <c r="C452" s="16" t="s">
        <v>460</v>
      </c>
      <c r="D452" s="17" t="s">
        <v>461</v>
      </c>
      <c r="E452" s="13">
        <v>0</v>
      </c>
      <c r="F452" s="13">
        <v>1.8</v>
      </c>
      <c r="G452" s="11" t="str">
        <f t="shared" si="6"/>
        <v/>
      </c>
    </row>
    <row r="453" spans="1:9" s="18" customFormat="1" ht="63.75" x14ac:dyDescent="0.2">
      <c r="A453" s="36"/>
      <c r="B453" s="16" t="s">
        <v>291</v>
      </c>
      <c r="C453" s="16" t="s">
        <v>490</v>
      </c>
      <c r="D453" s="19" t="s">
        <v>491</v>
      </c>
      <c r="E453" s="13">
        <v>0</v>
      </c>
      <c r="F453" s="13">
        <v>120.913</v>
      </c>
      <c r="G453" s="11" t="str">
        <f t="shared" si="6"/>
        <v/>
      </c>
    </row>
    <row r="454" spans="1:9" s="18" customFormat="1" ht="38.25" x14ac:dyDescent="0.2">
      <c r="A454" s="36"/>
      <c r="B454" s="16" t="s">
        <v>291</v>
      </c>
      <c r="C454" s="16" t="s">
        <v>506</v>
      </c>
      <c r="D454" s="17" t="s">
        <v>507</v>
      </c>
      <c r="E454" s="13">
        <v>176.5</v>
      </c>
      <c r="F454" s="13">
        <v>751.00900000000001</v>
      </c>
      <c r="G454" s="11">
        <f t="shared" si="6"/>
        <v>4.2550084985835692</v>
      </c>
    </row>
    <row r="455" spans="1:9" s="18" customFormat="1" ht="63.75" x14ac:dyDescent="0.2">
      <c r="A455" s="36"/>
      <c r="B455" s="16" t="s">
        <v>291</v>
      </c>
      <c r="C455" s="16" t="s">
        <v>508</v>
      </c>
      <c r="D455" s="17" t="s">
        <v>509</v>
      </c>
      <c r="E455" s="13">
        <v>0</v>
      </c>
      <c r="F455" s="13">
        <v>3.5870000000000002</v>
      </c>
      <c r="G455" s="11" t="str">
        <f t="shared" si="6"/>
        <v/>
      </c>
    </row>
    <row r="456" spans="1:9" s="18" customFormat="1" ht="63.75" x14ac:dyDescent="0.2">
      <c r="A456" s="36"/>
      <c r="B456" s="16" t="s">
        <v>291</v>
      </c>
      <c r="C456" s="16" t="s">
        <v>532</v>
      </c>
      <c r="D456" s="19" t="s">
        <v>533</v>
      </c>
      <c r="E456" s="13">
        <v>0</v>
      </c>
      <c r="F456" s="13">
        <v>170.113</v>
      </c>
      <c r="G456" s="11" t="str">
        <f t="shared" si="6"/>
        <v/>
      </c>
    </row>
    <row r="457" spans="1:9" s="18" customFormat="1" ht="63.75" x14ac:dyDescent="0.2">
      <c r="A457" s="36"/>
      <c r="B457" s="16" t="s">
        <v>291</v>
      </c>
      <c r="C457" s="16" t="s">
        <v>586</v>
      </c>
      <c r="D457" s="19" t="s">
        <v>587</v>
      </c>
      <c r="E457" s="13">
        <v>25</v>
      </c>
      <c r="F457" s="13">
        <v>35.622999999999998</v>
      </c>
      <c r="G457" s="11">
        <f t="shared" si="6"/>
        <v>1.42492</v>
      </c>
    </row>
    <row r="458" spans="1:9" s="18" customFormat="1" ht="25.5" x14ac:dyDescent="0.2">
      <c r="A458" s="36"/>
      <c r="B458" s="16" t="s">
        <v>291</v>
      </c>
      <c r="C458" s="16" t="s">
        <v>596</v>
      </c>
      <c r="D458" s="17" t="s">
        <v>597</v>
      </c>
      <c r="E458" s="13">
        <v>0</v>
      </c>
      <c r="F458" s="13">
        <v>-2.5960000000000001</v>
      </c>
      <c r="G458" s="11" t="str">
        <f t="shared" ref="G458:G521" si="7">IFERROR(F458/E458,"")</f>
        <v/>
      </c>
    </row>
    <row r="459" spans="1:9" s="18" customFormat="1" ht="25.5" x14ac:dyDescent="0.2">
      <c r="A459" s="36"/>
      <c r="B459" s="16" t="s">
        <v>291</v>
      </c>
      <c r="C459" s="16" t="s">
        <v>604</v>
      </c>
      <c r="D459" s="17" t="s">
        <v>605</v>
      </c>
      <c r="E459" s="13">
        <v>0</v>
      </c>
      <c r="F459" s="13">
        <v>1.6</v>
      </c>
      <c r="G459" s="11" t="str">
        <f t="shared" si="7"/>
        <v/>
      </c>
    </row>
    <row r="460" spans="1:9" s="18" customFormat="1" x14ac:dyDescent="0.2">
      <c r="A460" s="36"/>
      <c r="B460" s="16" t="s">
        <v>291</v>
      </c>
      <c r="C460" s="16" t="s">
        <v>608</v>
      </c>
      <c r="D460" s="17" t="s">
        <v>609</v>
      </c>
      <c r="E460" s="13">
        <v>0</v>
      </c>
      <c r="F460" s="13">
        <v>157.89400000000001</v>
      </c>
      <c r="G460" s="11" t="str">
        <f t="shared" si="7"/>
        <v/>
      </c>
    </row>
    <row r="461" spans="1:9" s="18" customFormat="1" ht="51" x14ac:dyDescent="0.2">
      <c r="A461" s="36"/>
      <c r="B461" s="16" t="s">
        <v>291</v>
      </c>
      <c r="C461" s="16" t="s">
        <v>644</v>
      </c>
      <c r="D461" s="17" t="s">
        <v>645</v>
      </c>
      <c r="E461" s="13">
        <v>5946.9</v>
      </c>
      <c r="F461" s="13">
        <v>6231.4</v>
      </c>
      <c r="G461" s="11">
        <f t="shared" si="7"/>
        <v>1.0478400511190704</v>
      </c>
      <c r="I461" s="23"/>
    </row>
    <row r="462" spans="1:9" s="18" customFormat="1" ht="38.25" x14ac:dyDescent="0.2">
      <c r="A462" s="35"/>
      <c r="B462" s="16" t="s">
        <v>291</v>
      </c>
      <c r="C462" s="16" t="s">
        <v>730</v>
      </c>
      <c r="D462" s="17" t="s">
        <v>731</v>
      </c>
      <c r="E462" s="13">
        <v>0</v>
      </c>
      <c r="F462" s="13">
        <v>-13.483000000000001</v>
      </c>
      <c r="G462" s="11" t="str">
        <f t="shared" si="7"/>
        <v/>
      </c>
    </row>
    <row r="463" spans="1:9" s="18" customFormat="1" x14ac:dyDescent="0.2">
      <c r="A463" s="20" t="s">
        <v>740</v>
      </c>
      <c r="B463" s="21"/>
      <c r="C463" s="22"/>
      <c r="D463" s="19"/>
      <c r="E463" s="13">
        <f>SUM(E448:E462)</f>
        <v>6148.4</v>
      </c>
      <c r="F463" s="13">
        <f>SUM(F448:F462)</f>
        <v>7895.9869999999992</v>
      </c>
      <c r="G463" s="11">
        <f t="shared" si="7"/>
        <v>1.2842344349749528</v>
      </c>
    </row>
    <row r="464" spans="1:9" s="18" customFormat="1" ht="25.5" x14ac:dyDescent="0.2">
      <c r="A464" s="34" t="s">
        <v>292</v>
      </c>
      <c r="B464" s="16" t="s">
        <v>293</v>
      </c>
      <c r="C464" s="16" t="s">
        <v>277</v>
      </c>
      <c r="D464" s="17" t="s">
        <v>278</v>
      </c>
      <c r="E464" s="13">
        <v>0</v>
      </c>
      <c r="F464" s="13">
        <v>110.637</v>
      </c>
      <c r="G464" s="11" t="str">
        <f t="shared" si="7"/>
        <v/>
      </c>
    </row>
    <row r="465" spans="1:9" s="18" customFormat="1" ht="63.75" x14ac:dyDescent="0.2">
      <c r="A465" s="36"/>
      <c r="B465" s="16" t="s">
        <v>293</v>
      </c>
      <c r="C465" s="16" t="s">
        <v>310</v>
      </c>
      <c r="D465" s="19" t="s">
        <v>311</v>
      </c>
      <c r="E465" s="13">
        <v>0</v>
      </c>
      <c r="F465" s="13">
        <v>2.5670000000000002</v>
      </c>
      <c r="G465" s="11" t="str">
        <f t="shared" si="7"/>
        <v/>
      </c>
    </row>
    <row r="466" spans="1:9" s="18" customFormat="1" ht="63.75" x14ac:dyDescent="0.2">
      <c r="A466" s="36"/>
      <c r="B466" s="16" t="s">
        <v>293</v>
      </c>
      <c r="C466" s="16" t="s">
        <v>362</v>
      </c>
      <c r="D466" s="17" t="s">
        <v>363</v>
      </c>
      <c r="E466" s="13">
        <v>0</v>
      </c>
      <c r="F466" s="13">
        <v>20</v>
      </c>
      <c r="G466" s="11" t="str">
        <f t="shared" si="7"/>
        <v/>
      </c>
    </row>
    <row r="467" spans="1:9" s="18" customFormat="1" ht="63.75" x14ac:dyDescent="0.2">
      <c r="A467" s="36"/>
      <c r="B467" s="16" t="s">
        <v>293</v>
      </c>
      <c r="C467" s="16" t="s">
        <v>490</v>
      </c>
      <c r="D467" s="19" t="s">
        <v>491</v>
      </c>
      <c r="E467" s="13">
        <v>0</v>
      </c>
      <c r="F467" s="13">
        <v>68.414000000000001</v>
      </c>
      <c r="G467" s="11" t="str">
        <f t="shared" si="7"/>
        <v/>
      </c>
    </row>
    <row r="468" spans="1:9" s="18" customFormat="1" ht="38.25" x14ac:dyDescent="0.2">
      <c r="A468" s="36"/>
      <c r="B468" s="16" t="s">
        <v>293</v>
      </c>
      <c r="C468" s="16" t="s">
        <v>506</v>
      </c>
      <c r="D468" s="17" t="s">
        <v>507</v>
      </c>
      <c r="E468" s="13">
        <v>122</v>
      </c>
      <c r="F468" s="13">
        <v>304.43599999999998</v>
      </c>
      <c r="G468" s="11">
        <f t="shared" si="7"/>
        <v>2.4953770491803278</v>
      </c>
    </row>
    <row r="469" spans="1:9" s="18" customFormat="1" ht="63.75" x14ac:dyDescent="0.2">
      <c r="A469" s="36"/>
      <c r="B469" s="16" t="s">
        <v>293</v>
      </c>
      <c r="C469" s="16" t="s">
        <v>508</v>
      </c>
      <c r="D469" s="17" t="s">
        <v>509</v>
      </c>
      <c r="E469" s="13">
        <v>0</v>
      </c>
      <c r="F469" s="13">
        <v>83.962000000000003</v>
      </c>
      <c r="G469" s="11" t="str">
        <f t="shared" si="7"/>
        <v/>
      </c>
    </row>
    <row r="470" spans="1:9" s="18" customFormat="1" ht="63.75" x14ac:dyDescent="0.2">
      <c r="A470" s="36"/>
      <c r="B470" s="16" t="s">
        <v>293</v>
      </c>
      <c r="C470" s="16" t="s">
        <v>532</v>
      </c>
      <c r="D470" s="19" t="s">
        <v>533</v>
      </c>
      <c r="E470" s="13">
        <v>0</v>
      </c>
      <c r="F470" s="13">
        <v>534.04999999999995</v>
      </c>
      <c r="G470" s="11" t="str">
        <f t="shared" si="7"/>
        <v/>
      </c>
    </row>
    <row r="471" spans="1:9" s="18" customFormat="1" ht="63.75" x14ac:dyDescent="0.2">
      <c r="A471" s="36"/>
      <c r="B471" s="16" t="s">
        <v>293</v>
      </c>
      <c r="C471" s="16" t="s">
        <v>586</v>
      </c>
      <c r="D471" s="19" t="s">
        <v>587</v>
      </c>
      <c r="E471" s="13">
        <v>203</v>
      </c>
      <c r="F471" s="13">
        <v>92.040999999999997</v>
      </c>
      <c r="G471" s="11">
        <f t="shared" si="7"/>
        <v>0.4534039408866995</v>
      </c>
    </row>
    <row r="472" spans="1:9" s="18" customFormat="1" ht="25.5" x14ac:dyDescent="0.2">
      <c r="A472" s="36"/>
      <c r="B472" s="16" t="s">
        <v>293</v>
      </c>
      <c r="C472" s="16" t="s">
        <v>596</v>
      </c>
      <c r="D472" s="17" t="s">
        <v>597</v>
      </c>
      <c r="E472" s="13">
        <v>0</v>
      </c>
      <c r="F472" s="13">
        <v>-19.190000000000001</v>
      </c>
      <c r="G472" s="11" t="str">
        <f t="shared" si="7"/>
        <v/>
      </c>
    </row>
    <row r="473" spans="1:9" s="18" customFormat="1" ht="25.5" x14ac:dyDescent="0.2">
      <c r="A473" s="36"/>
      <c r="B473" s="16" t="s">
        <v>293</v>
      </c>
      <c r="C473" s="16" t="s">
        <v>604</v>
      </c>
      <c r="D473" s="17" t="s">
        <v>605</v>
      </c>
      <c r="E473" s="13">
        <v>0</v>
      </c>
      <c r="F473" s="13">
        <v>152.35400000000001</v>
      </c>
      <c r="G473" s="11" t="str">
        <f t="shared" si="7"/>
        <v/>
      </c>
    </row>
    <row r="474" spans="1:9" s="18" customFormat="1" x14ac:dyDescent="0.2">
      <c r="A474" s="36"/>
      <c r="B474" s="16" t="s">
        <v>293</v>
      </c>
      <c r="C474" s="16" t="s">
        <v>608</v>
      </c>
      <c r="D474" s="17" t="s">
        <v>609</v>
      </c>
      <c r="E474" s="13">
        <v>0</v>
      </c>
      <c r="F474" s="13">
        <v>148.38499999999999</v>
      </c>
      <c r="G474" s="11" t="str">
        <f t="shared" si="7"/>
        <v/>
      </c>
    </row>
    <row r="475" spans="1:9" s="18" customFormat="1" ht="51" x14ac:dyDescent="0.2">
      <c r="A475" s="36"/>
      <c r="B475" s="16" t="s">
        <v>293</v>
      </c>
      <c r="C475" s="16" t="s">
        <v>644</v>
      </c>
      <c r="D475" s="17" t="s">
        <v>645</v>
      </c>
      <c r="E475" s="13">
        <v>5199.6000000000004</v>
      </c>
      <c r="F475" s="13">
        <v>5449.5</v>
      </c>
      <c r="G475" s="11">
        <f t="shared" si="7"/>
        <v>1.0480613893376414</v>
      </c>
      <c r="I475" s="23"/>
    </row>
    <row r="476" spans="1:9" s="18" customFormat="1" ht="25.5" x14ac:dyDescent="0.2">
      <c r="A476" s="36"/>
      <c r="B476" s="16" t="s">
        <v>293</v>
      </c>
      <c r="C476" s="16" t="s">
        <v>704</v>
      </c>
      <c r="D476" s="17" t="s">
        <v>705</v>
      </c>
      <c r="E476" s="13">
        <v>0</v>
      </c>
      <c r="F476" s="13">
        <v>30</v>
      </c>
      <c r="G476" s="11" t="str">
        <f t="shared" si="7"/>
        <v/>
      </c>
    </row>
    <row r="477" spans="1:9" s="18" customFormat="1" ht="38.25" x14ac:dyDescent="0.2">
      <c r="A477" s="35"/>
      <c r="B477" s="16" t="s">
        <v>293</v>
      </c>
      <c r="C477" s="16" t="s">
        <v>730</v>
      </c>
      <c r="D477" s="17" t="s">
        <v>731</v>
      </c>
      <c r="E477" s="13">
        <v>0</v>
      </c>
      <c r="F477" s="13">
        <v>0</v>
      </c>
      <c r="G477" s="11" t="str">
        <f t="shared" si="7"/>
        <v/>
      </c>
    </row>
    <row r="478" spans="1:9" s="18" customFormat="1" x14ac:dyDescent="0.2">
      <c r="A478" s="20" t="s">
        <v>740</v>
      </c>
      <c r="B478" s="21"/>
      <c r="C478" s="22"/>
      <c r="D478" s="19"/>
      <c r="E478" s="13">
        <f>SUM(E464:E477)</f>
        <v>5524.6</v>
      </c>
      <c r="F478" s="13">
        <f>SUM(F464:F477)</f>
        <v>6977.1559999999999</v>
      </c>
      <c r="G478" s="11">
        <f t="shared" si="7"/>
        <v>1.2629250986496758</v>
      </c>
    </row>
    <row r="479" spans="1:9" s="18" customFormat="1" ht="25.5" x14ac:dyDescent="0.2">
      <c r="A479" s="34" t="s">
        <v>743</v>
      </c>
      <c r="B479" s="16" t="s">
        <v>294</v>
      </c>
      <c r="C479" s="16" t="s">
        <v>277</v>
      </c>
      <c r="D479" s="17" t="s">
        <v>278</v>
      </c>
      <c r="E479" s="13">
        <v>0</v>
      </c>
      <c r="F479" s="13">
        <v>57.219000000000001</v>
      </c>
      <c r="G479" s="11" t="str">
        <f t="shared" si="7"/>
        <v/>
      </c>
    </row>
    <row r="480" spans="1:9" s="18" customFormat="1" ht="63.75" x14ac:dyDescent="0.2">
      <c r="A480" s="36"/>
      <c r="B480" s="16" t="s">
        <v>294</v>
      </c>
      <c r="C480" s="16" t="s">
        <v>362</v>
      </c>
      <c r="D480" s="17" t="s">
        <v>363</v>
      </c>
      <c r="E480" s="13">
        <v>0</v>
      </c>
      <c r="F480" s="13">
        <v>10</v>
      </c>
      <c r="G480" s="11" t="str">
        <f t="shared" si="7"/>
        <v/>
      </c>
    </row>
    <row r="481" spans="1:9" s="18" customFormat="1" ht="38.25" x14ac:dyDescent="0.2">
      <c r="A481" s="36"/>
      <c r="B481" s="16" t="s">
        <v>294</v>
      </c>
      <c r="C481" s="16" t="s">
        <v>506</v>
      </c>
      <c r="D481" s="17" t="s">
        <v>507</v>
      </c>
      <c r="E481" s="13">
        <v>0</v>
      </c>
      <c r="F481" s="13">
        <v>31</v>
      </c>
      <c r="G481" s="11" t="str">
        <f t="shared" si="7"/>
        <v/>
      </c>
    </row>
    <row r="482" spans="1:9" s="18" customFormat="1" ht="63.75" x14ac:dyDescent="0.2">
      <c r="A482" s="36"/>
      <c r="B482" s="16" t="s">
        <v>294</v>
      </c>
      <c r="C482" s="16" t="s">
        <v>586</v>
      </c>
      <c r="D482" s="19" t="s">
        <v>587</v>
      </c>
      <c r="E482" s="13">
        <v>8.6999999999999993</v>
      </c>
      <c r="F482" s="13">
        <v>4.2880000000000003</v>
      </c>
      <c r="G482" s="11">
        <f t="shared" si="7"/>
        <v>0.49287356321839088</v>
      </c>
    </row>
    <row r="483" spans="1:9" s="18" customFormat="1" x14ac:dyDescent="0.2">
      <c r="A483" s="36"/>
      <c r="B483" s="16" t="s">
        <v>294</v>
      </c>
      <c r="C483" s="16" t="s">
        <v>608</v>
      </c>
      <c r="D483" s="17" t="s">
        <v>609</v>
      </c>
      <c r="E483" s="13">
        <v>0</v>
      </c>
      <c r="F483" s="13">
        <v>6</v>
      </c>
      <c r="G483" s="11" t="str">
        <f t="shared" si="7"/>
        <v/>
      </c>
    </row>
    <row r="484" spans="1:9" s="18" customFormat="1" ht="51" x14ac:dyDescent="0.2">
      <c r="A484" s="36"/>
      <c r="B484" s="16" t="s">
        <v>294</v>
      </c>
      <c r="C484" s="16" t="s">
        <v>644</v>
      </c>
      <c r="D484" s="17" t="s">
        <v>645</v>
      </c>
      <c r="E484" s="13">
        <v>626.79999999999995</v>
      </c>
      <c r="F484" s="13">
        <v>657</v>
      </c>
      <c r="G484" s="11">
        <f t="shared" si="7"/>
        <v>1.0481812380344608</v>
      </c>
      <c r="I484" s="23"/>
    </row>
    <row r="485" spans="1:9" s="18" customFormat="1" ht="38.25" x14ac:dyDescent="0.2">
      <c r="A485" s="35"/>
      <c r="B485" s="16" t="s">
        <v>294</v>
      </c>
      <c r="C485" s="16" t="s">
        <v>730</v>
      </c>
      <c r="D485" s="17" t="s">
        <v>731</v>
      </c>
      <c r="E485" s="13">
        <v>0</v>
      </c>
      <c r="F485" s="13">
        <v>0</v>
      </c>
      <c r="G485" s="11" t="str">
        <f t="shared" si="7"/>
        <v/>
      </c>
    </row>
    <row r="486" spans="1:9" s="18" customFormat="1" x14ac:dyDescent="0.2">
      <c r="A486" s="20" t="s">
        <v>740</v>
      </c>
      <c r="B486" s="21"/>
      <c r="C486" s="22"/>
      <c r="D486" s="19"/>
      <c r="E486" s="13">
        <f>SUM(E479:E485)</f>
        <v>635.5</v>
      </c>
      <c r="F486" s="13">
        <f>SUM(F479:F485)</f>
        <v>765.50699999999995</v>
      </c>
      <c r="G486" s="11">
        <f t="shared" si="7"/>
        <v>1.2045743509047993</v>
      </c>
    </row>
    <row r="487" spans="1:9" s="18" customFormat="1" ht="89.25" x14ac:dyDescent="0.2">
      <c r="A487" s="34" t="s">
        <v>229</v>
      </c>
      <c r="B487" s="16" t="s">
        <v>230</v>
      </c>
      <c r="C487" s="16" t="s">
        <v>227</v>
      </c>
      <c r="D487" s="19" t="s">
        <v>228</v>
      </c>
      <c r="E487" s="13">
        <v>0</v>
      </c>
      <c r="F487" s="13">
        <v>15.114000000000001</v>
      </c>
      <c r="G487" s="11" t="str">
        <f t="shared" si="7"/>
        <v/>
      </c>
    </row>
    <row r="488" spans="1:9" s="18" customFormat="1" ht="38.25" x14ac:dyDescent="0.2">
      <c r="A488" s="36"/>
      <c r="B488" s="16" t="s">
        <v>230</v>
      </c>
      <c r="C488" s="16" t="s">
        <v>237</v>
      </c>
      <c r="D488" s="17" t="s">
        <v>238</v>
      </c>
      <c r="E488" s="13">
        <v>7953</v>
      </c>
      <c r="F488" s="13">
        <v>8187.13</v>
      </c>
      <c r="G488" s="11">
        <f t="shared" si="7"/>
        <v>1.0294392053313215</v>
      </c>
    </row>
    <row r="489" spans="1:9" s="18" customFormat="1" ht="25.5" x14ac:dyDescent="0.2">
      <c r="A489" s="36"/>
      <c r="B489" s="16" t="s">
        <v>230</v>
      </c>
      <c r="C489" s="16" t="s">
        <v>265</v>
      </c>
      <c r="D489" s="17" t="s">
        <v>266</v>
      </c>
      <c r="E489" s="13">
        <v>0</v>
      </c>
      <c r="F489" s="13">
        <v>702.505</v>
      </c>
      <c r="G489" s="11" t="str">
        <f t="shared" si="7"/>
        <v/>
      </c>
    </row>
    <row r="490" spans="1:9" s="18" customFormat="1" ht="25.5" x14ac:dyDescent="0.2">
      <c r="A490" s="36"/>
      <c r="B490" s="16" t="s">
        <v>230</v>
      </c>
      <c r="C490" s="16" t="s">
        <v>277</v>
      </c>
      <c r="D490" s="17" t="s">
        <v>278</v>
      </c>
      <c r="E490" s="13">
        <v>0</v>
      </c>
      <c r="F490" s="13">
        <v>-5876.7579999999998</v>
      </c>
      <c r="G490" s="11" t="str">
        <f t="shared" si="7"/>
        <v/>
      </c>
    </row>
    <row r="491" spans="1:9" s="18" customFormat="1" ht="63.75" x14ac:dyDescent="0.2">
      <c r="A491" s="36"/>
      <c r="B491" s="16" t="s">
        <v>230</v>
      </c>
      <c r="C491" s="16" t="s">
        <v>310</v>
      </c>
      <c r="D491" s="19" t="s">
        <v>311</v>
      </c>
      <c r="E491" s="13">
        <v>0</v>
      </c>
      <c r="F491" s="13">
        <v>64.022999999999996</v>
      </c>
      <c r="G491" s="11" t="str">
        <f t="shared" si="7"/>
        <v/>
      </c>
    </row>
    <row r="492" spans="1:9" s="18" customFormat="1" ht="63.75" x14ac:dyDescent="0.2">
      <c r="A492" s="36"/>
      <c r="B492" s="16" t="s">
        <v>230</v>
      </c>
      <c r="C492" s="16" t="s">
        <v>460</v>
      </c>
      <c r="D492" s="17" t="s">
        <v>461</v>
      </c>
      <c r="E492" s="13">
        <v>0</v>
      </c>
      <c r="F492" s="13">
        <v>22.071000000000002</v>
      </c>
      <c r="G492" s="11" t="str">
        <f t="shared" si="7"/>
        <v/>
      </c>
    </row>
    <row r="493" spans="1:9" s="18" customFormat="1" ht="38.25" x14ac:dyDescent="0.2">
      <c r="A493" s="36"/>
      <c r="B493" s="16" t="s">
        <v>230</v>
      </c>
      <c r="C493" s="16" t="s">
        <v>506</v>
      </c>
      <c r="D493" s="17" t="s">
        <v>507</v>
      </c>
      <c r="E493" s="13">
        <v>0</v>
      </c>
      <c r="F493" s="13">
        <v>45</v>
      </c>
      <c r="G493" s="11" t="str">
        <f t="shared" si="7"/>
        <v/>
      </c>
    </row>
    <row r="494" spans="1:9" s="18" customFormat="1" ht="63.75" x14ac:dyDescent="0.2">
      <c r="A494" s="36"/>
      <c r="B494" s="16" t="s">
        <v>230</v>
      </c>
      <c r="C494" s="16" t="s">
        <v>508</v>
      </c>
      <c r="D494" s="17" t="s">
        <v>509</v>
      </c>
      <c r="E494" s="13">
        <v>0</v>
      </c>
      <c r="F494" s="13">
        <v>67.722999999999999</v>
      </c>
      <c r="G494" s="11" t="str">
        <f t="shared" si="7"/>
        <v/>
      </c>
    </row>
    <row r="495" spans="1:9" s="18" customFormat="1" ht="63.75" x14ac:dyDescent="0.2">
      <c r="A495" s="36"/>
      <c r="B495" s="16" t="s">
        <v>230</v>
      </c>
      <c r="C495" s="16" t="s">
        <v>532</v>
      </c>
      <c r="D495" s="19" t="s">
        <v>533</v>
      </c>
      <c r="E495" s="13">
        <v>0</v>
      </c>
      <c r="F495" s="13">
        <v>37.409999999999997</v>
      </c>
      <c r="G495" s="11" t="str">
        <f t="shared" si="7"/>
        <v/>
      </c>
    </row>
    <row r="496" spans="1:9" s="18" customFormat="1" ht="89.25" x14ac:dyDescent="0.2">
      <c r="A496" s="36"/>
      <c r="B496" s="16" t="s">
        <v>230</v>
      </c>
      <c r="C496" s="16" t="s">
        <v>540</v>
      </c>
      <c r="D496" s="19" t="s">
        <v>541</v>
      </c>
      <c r="E496" s="13">
        <v>0</v>
      </c>
      <c r="F496" s="13">
        <v>-0.20200000000000001</v>
      </c>
      <c r="G496" s="11" t="str">
        <f t="shared" si="7"/>
        <v/>
      </c>
    </row>
    <row r="497" spans="1:7" s="18" customFormat="1" ht="25.5" x14ac:dyDescent="0.2">
      <c r="A497" s="36"/>
      <c r="B497" s="16" t="s">
        <v>230</v>
      </c>
      <c r="C497" s="16" t="s">
        <v>596</v>
      </c>
      <c r="D497" s="17" t="s">
        <v>597</v>
      </c>
      <c r="E497" s="13">
        <v>0</v>
      </c>
      <c r="F497" s="13">
        <v>5592.768</v>
      </c>
      <c r="G497" s="11" t="str">
        <f t="shared" si="7"/>
        <v/>
      </c>
    </row>
    <row r="498" spans="1:7" s="18" customFormat="1" ht="25.5" x14ac:dyDescent="0.2">
      <c r="A498" s="36"/>
      <c r="B498" s="16" t="s">
        <v>230</v>
      </c>
      <c r="C498" s="16" t="s">
        <v>634</v>
      </c>
      <c r="D498" s="17" t="s">
        <v>635</v>
      </c>
      <c r="E498" s="13">
        <v>311429.40000000002</v>
      </c>
      <c r="F498" s="13">
        <v>311429.38699999999</v>
      </c>
      <c r="G498" s="11">
        <f t="shared" si="7"/>
        <v>0.99999995825699173</v>
      </c>
    </row>
    <row r="499" spans="1:7" s="18" customFormat="1" x14ac:dyDescent="0.2">
      <c r="A499" s="36"/>
      <c r="B499" s="16" t="s">
        <v>230</v>
      </c>
      <c r="C499" s="16" t="s">
        <v>638</v>
      </c>
      <c r="D499" s="17" t="s">
        <v>639</v>
      </c>
      <c r="E499" s="13">
        <v>0</v>
      </c>
      <c r="F499" s="13">
        <v>8946.3070000000007</v>
      </c>
      <c r="G499" s="11" t="str">
        <f t="shared" si="7"/>
        <v/>
      </c>
    </row>
    <row r="500" spans="1:7" s="18" customFormat="1" ht="25.5" x14ac:dyDescent="0.2">
      <c r="A500" s="35"/>
      <c r="B500" s="16" t="s">
        <v>230</v>
      </c>
      <c r="C500" s="16" t="s">
        <v>724</v>
      </c>
      <c r="D500" s="17" t="s">
        <v>725</v>
      </c>
      <c r="E500" s="13">
        <v>0</v>
      </c>
      <c r="F500" s="13">
        <v>-1003.146</v>
      </c>
      <c r="G500" s="11" t="str">
        <f t="shared" si="7"/>
        <v/>
      </c>
    </row>
    <row r="501" spans="1:7" s="18" customFormat="1" x14ac:dyDescent="0.2">
      <c r="A501" s="20" t="s">
        <v>740</v>
      </c>
      <c r="B501" s="21"/>
      <c r="C501" s="22"/>
      <c r="D501" s="19"/>
      <c r="E501" s="13">
        <f>SUM(E487:E500)</f>
        <v>319382.40000000002</v>
      </c>
      <c r="F501" s="13">
        <f>SUM(F487:F500)</f>
        <v>328229.33199999999</v>
      </c>
      <c r="G501" s="11">
        <f t="shared" si="7"/>
        <v>1.0277001237388159</v>
      </c>
    </row>
    <row r="502" spans="1:7" s="18" customFormat="1" ht="25.5" x14ac:dyDescent="0.2">
      <c r="A502" s="34" t="s">
        <v>744</v>
      </c>
      <c r="B502" s="16" t="s">
        <v>295</v>
      </c>
      <c r="C502" s="16" t="s">
        <v>277</v>
      </c>
      <c r="D502" s="17" t="s">
        <v>278</v>
      </c>
      <c r="E502" s="13">
        <v>0</v>
      </c>
      <c r="F502" s="13">
        <v>45321.506999999998</v>
      </c>
      <c r="G502" s="11" t="str">
        <f t="shared" si="7"/>
        <v/>
      </c>
    </row>
    <row r="503" spans="1:7" s="18" customFormat="1" ht="63.75" x14ac:dyDescent="0.2">
      <c r="A503" s="36"/>
      <c r="B503" s="16" t="s">
        <v>295</v>
      </c>
      <c r="C503" s="16" t="s">
        <v>508</v>
      </c>
      <c r="D503" s="17" t="s">
        <v>509</v>
      </c>
      <c r="E503" s="13">
        <v>0</v>
      </c>
      <c r="F503" s="13">
        <v>2055.866</v>
      </c>
      <c r="G503" s="11" t="str">
        <f t="shared" si="7"/>
        <v/>
      </c>
    </row>
    <row r="504" spans="1:7" s="18" customFormat="1" ht="63.75" x14ac:dyDescent="0.2">
      <c r="A504" s="36"/>
      <c r="B504" s="16" t="s">
        <v>295</v>
      </c>
      <c r="C504" s="16" t="s">
        <v>532</v>
      </c>
      <c r="D504" s="19" t="s">
        <v>533</v>
      </c>
      <c r="E504" s="13">
        <v>0</v>
      </c>
      <c r="F504" s="13">
        <v>223.19499999999999</v>
      </c>
      <c r="G504" s="11" t="str">
        <f t="shared" si="7"/>
        <v/>
      </c>
    </row>
    <row r="505" spans="1:7" s="18" customFormat="1" ht="25.5" x14ac:dyDescent="0.2">
      <c r="A505" s="36"/>
      <c r="B505" s="16" t="s">
        <v>295</v>
      </c>
      <c r="C505" s="16" t="s">
        <v>616</v>
      </c>
      <c r="D505" s="17" t="s">
        <v>617</v>
      </c>
      <c r="E505" s="13">
        <v>55882.6</v>
      </c>
      <c r="F505" s="13">
        <v>49203.639000000003</v>
      </c>
      <c r="G505" s="11">
        <f t="shared" si="7"/>
        <v>0.88048227892045117</v>
      </c>
    </row>
    <row r="506" spans="1:7" s="18" customFormat="1" ht="38.25" x14ac:dyDescent="0.2">
      <c r="A506" s="36"/>
      <c r="B506" s="16" t="s">
        <v>295</v>
      </c>
      <c r="C506" s="16" t="s">
        <v>620</v>
      </c>
      <c r="D506" s="17" t="s">
        <v>621</v>
      </c>
      <c r="E506" s="13">
        <v>615953.9</v>
      </c>
      <c r="F506" s="13">
        <v>761502.95700000005</v>
      </c>
      <c r="G506" s="11">
        <f t="shared" si="7"/>
        <v>1.2362986207247004</v>
      </c>
    </row>
    <row r="507" spans="1:7" s="18" customFormat="1" x14ac:dyDescent="0.2">
      <c r="A507" s="36"/>
      <c r="B507" s="16" t="s">
        <v>295</v>
      </c>
      <c r="C507" s="16" t="s">
        <v>638</v>
      </c>
      <c r="D507" s="17" t="s">
        <v>639</v>
      </c>
      <c r="E507" s="13">
        <v>0</v>
      </c>
      <c r="F507" s="13">
        <v>53893.8</v>
      </c>
      <c r="G507" s="11" t="str">
        <f t="shared" si="7"/>
        <v/>
      </c>
    </row>
    <row r="508" spans="1:7" s="18" customFormat="1" ht="38.25" x14ac:dyDescent="0.2">
      <c r="A508" s="36"/>
      <c r="B508" s="16" t="s">
        <v>295</v>
      </c>
      <c r="C508" s="16" t="s">
        <v>718</v>
      </c>
      <c r="D508" s="17" t="s">
        <v>719</v>
      </c>
      <c r="E508" s="13">
        <v>0</v>
      </c>
      <c r="F508" s="13">
        <v>-166.88200000000001</v>
      </c>
      <c r="G508" s="11" t="str">
        <f t="shared" si="7"/>
        <v/>
      </c>
    </row>
    <row r="509" spans="1:7" s="18" customFormat="1" ht="38.25" x14ac:dyDescent="0.2">
      <c r="A509" s="35"/>
      <c r="B509" s="16" t="s">
        <v>295</v>
      </c>
      <c r="C509" s="16" t="s">
        <v>730</v>
      </c>
      <c r="D509" s="17" t="s">
        <v>731</v>
      </c>
      <c r="E509" s="13">
        <v>0</v>
      </c>
      <c r="F509" s="13">
        <v>-595.39499999999998</v>
      </c>
      <c r="G509" s="11" t="str">
        <f t="shared" si="7"/>
        <v/>
      </c>
    </row>
    <row r="510" spans="1:7" s="18" customFormat="1" x14ac:dyDescent="0.2">
      <c r="A510" s="20" t="s">
        <v>740</v>
      </c>
      <c r="B510" s="21"/>
      <c r="C510" s="22"/>
      <c r="D510" s="19"/>
      <c r="E510" s="13">
        <f>SUM(E502:E509)</f>
        <v>671836.5</v>
      </c>
      <c r="F510" s="13">
        <f>SUM(F502:F509)</f>
        <v>911438.68700000015</v>
      </c>
      <c r="G510" s="11">
        <f t="shared" si="7"/>
        <v>1.3566376447245723</v>
      </c>
    </row>
    <row r="511" spans="1:7" s="18" customFormat="1" ht="76.5" x14ac:dyDescent="0.2">
      <c r="A511" s="34" t="s">
        <v>185</v>
      </c>
      <c r="B511" s="16" t="s">
        <v>186</v>
      </c>
      <c r="C511" s="16" t="s">
        <v>187</v>
      </c>
      <c r="D511" s="19" t="s">
        <v>188</v>
      </c>
      <c r="E511" s="13">
        <v>1129.5999999999999</v>
      </c>
      <c r="F511" s="13">
        <v>1233.52</v>
      </c>
      <c r="G511" s="11">
        <f t="shared" si="7"/>
        <v>1.0919971671388102</v>
      </c>
    </row>
    <row r="512" spans="1:7" s="18" customFormat="1" ht="63.75" x14ac:dyDescent="0.2">
      <c r="A512" s="36"/>
      <c r="B512" s="16" t="s">
        <v>186</v>
      </c>
      <c r="C512" s="16" t="s">
        <v>211</v>
      </c>
      <c r="D512" s="19" t="s">
        <v>212</v>
      </c>
      <c r="E512" s="13">
        <v>682.5</v>
      </c>
      <c r="F512" s="13">
        <v>604.23099999999999</v>
      </c>
      <c r="G512" s="11">
        <f t="shared" si="7"/>
        <v>0.88532014652014657</v>
      </c>
    </row>
    <row r="513" spans="1:7" s="18" customFormat="1" ht="51" x14ac:dyDescent="0.2">
      <c r="A513" s="36"/>
      <c r="B513" s="16" t="s">
        <v>186</v>
      </c>
      <c r="C513" s="16" t="s">
        <v>221</v>
      </c>
      <c r="D513" s="17" t="s">
        <v>222</v>
      </c>
      <c r="E513" s="13">
        <v>104673.3</v>
      </c>
      <c r="F513" s="13">
        <v>124466.414</v>
      </c>
      <c r="G513" s="11">
        <f t="shared" si="7"/>
        <v>1.1890942007178527</v>
      </c>
    </row>
    <row r="514" spans="1:7" s="18" customFormat="1" ht="89.25" x14ac:dyDescent="0.2">
      <c r="A514" s="36"/>
      <c r="B514" s="16" t="s">
        <v>186</v>
      </c>
      <c r="C514" s="16" t="s">
        <v>227</v>
      </c>
      <c r="D514" s="19" t="s">
        <v>228</v>
      </c>
      <c r="E514" s="13">
        <v>0</v>
      </c>
      <c r="F514" s="13">
        <v>-186.84899999999999</v>
      </c>
      <c r="G514" s="11" t="str">
        <f t="shared" si="7"/>
        <v/>
      </c>
    </row>
    <row r="515" spans="1:7" s="18" customFormat="1" ht="38.25" x14ac:dyDescent="0.2">
      <c r="A515" s="36"/>
      <c r="B515" s="16" t="s">
        <v>186</v>
      </c>
      <c r="C515" s="16" t="s">
        <v>237</v>
      </c>
      <c r="D515" s="17" t="s">
        <v>238</v>
      </c>
      <c r="E515" s="13">
        <v>570</v>
      </c>
      <c r="F515" s="13">
        <v>3971.2260000000001</v>
      </c>
      <c r="G515" s="11">
        <f t="shared" si="7"/>
        <v>6.9670631578947368</v>
      </c>
    </row>
    <row r="516" spans="1:7" s="18" customFormat="1" ht="25.5" x14ac:dyDescent="0.2">
      <c r="A516" s="36"/>
      <c r="B516" s="16" t="s">
        <v>186</v>
      </c>
      <c r="C516" s="16" t="s">
        <v>277</v>
      </c>
      <c r="D516" s="17" t="s">
        <v>278</v>
      </c>
      <c r="E516" s="13">
        <v>0</v>
      </c>
      <c r="F516" s="13">
        <v>5746.3360000000002</v>
      </c>
      <c r="G516" s="11" t="str">
        <f t="shared" si="7"/>
        <v/>
      </c>
    </row>
    <row r="517" spans="1:7" s="18" customFormat="1" ht="63.75" x14ac:dyDescent="0.2">
      <c r="A517" s="36"/>
      <c r="B517" s="16" t="s">
        <v>186</v>
      </c>
      <c r="C517" s="16" t="s">
        <v>310</v>
      </c>
      <c r="D517" s="19" t="s">
        <v>311</v>
      </c>
      <c r="E517" s="13">
        <v>0</v>
      </c>
      <c r="F517" s="13">
        <v>3523.42</v>
      </c>
      <c r="G517" s="11" t="str">
        <f t="shared" si="7"/>
        <v/>
      </c>
    </row>
    <row r="518" spans="1:7" s="18" customFormat="1" ht="38.25" x14ac:dyDescent="0.2">
      <c r="A518" s="36"/>
      <c r="B518" s="16" t="s">
        <v>186</v>
      </c>
      <c r="C518" s="16" t="s">
        <v>506</v>
      </c>
      <c r="D518" s="17" t="s">
        <v>507</v>
      </c>
      <c r="E518" s="13">
        <v>102173.8</v>
      </c>
      <c r="F518" s="13">
        <v>114111.99</v>
      </c>
      <c r="G518" s="11">
        <f t="shared" si="7"/>
        <v>1.1168419888464558</v>
      </c>
    </row>
    <row r="519" spans="1:7" s="18" customFormat="1" ht="63.75" x14ac:dyDescent="0.2">
      <c r="A519" s="36"/>
      <c r="B519" s="16" t="s">
        <v>186</v>
      </c>
      <c r="C519" s="16" t="s">
        <v>508</v>
      </c>
      <c r="D519" s="17" t="s">
        <v>509</v>
      </c>
      <c r="E519" s="13">
        <v>0</v>
      </c>
      <c r="F519" s="13">
        <v>1044.999</v>
      </c>
      <c r="G519" s="11" t="str">
        <f t="shared" si="7"/>
        <v/>
      </c>
    </row>
    <row r="520" spans="1:7" s="18" customFormat="1" ht="63.75" x14ac:dyDescent="0.2">
      <c r="A520" s="36"/>
      <c r="B520" s="16" t="s">
        <v>186</v>
      </c>
      <c r="C520" s="16" t="s">
        <v>532</v>
      </c>
      <c r="D520" s="19" t="s">
        <v>533</v>
      </c>
      <c r="E520" s="13">
        <v>0</v>
      </c>
      <c r="F520" s="13">
        <v>1209.3340000000001</v>
      </c>
      <c r="G520" s="11" t="str">
        <f t="shared" si="7"/>
        <v/>
      </c>
    </row>
    <row r="521" spans="1:7" s="18" customFormat="1" ht="38.25" x14ac:dyDescent="0.2">
      <c r="A521" s="36"/>
      <c r="B521" s="16" t="s">
        <v>186</v>
      </c>
      <c r="C521" s="16" t="s">
        <v>534</v>
      </c>
      <c r="D521" s="17" t="s">
        <v>535</v>
      </c>
      <c r="E521" s="13">
        <v>0</v>
      </c>
      <c r="F521" s="13">
        <v>8.4</v>
      </c>
      <c r="G521" s="11" t="str">
        <f t="shared" si="7"/>
        <v/>
      </c>
    </row>
    <row r="522" spans="1:7" s="18" customFormat="1" ht="51" x14ac:dyDescent="0.2">
      <c r="A522" s="36"/>
      <c r="B522" s="16" t="s">
        <v>186</v>
      </c>
      <c r="C522" s="16" t="s">
        <v>536</v>
      </c>
      <c r="D522" s="17" t="s">
        <v>537</v>
      </c>
      <c r="E522" s="13">
        <v>0</v>
      </c>
      <c r="F522" s="13">
        <v>265.97699999999998</v>
      </c>
      <c r="G522" s="11" t="str">
        <f t="shared" ref="G522:G585" si="8">IFERROR(F522/E522,"")</f>
        <v/>
      </c>
    </row>
    <row r="523" spans="1:7" s="18" customFormat="1" ht="127.5" x14ac:dyDescent="0.2">
      <c r="A523" s="36"/>
      <c r="B523" s="16" t="s">
        <v>186</v>
      </c>
      <c r="C523" s="16" t="s">
        <v>538</v>
      </c>
      <c r="D523" s="19" t="s">
        <v>539</v>
      </c>
      <c r="E523" s="13">
        <v>0</v>
      </c>
      <c r="F523" s="13">
        <v>-130.42400000000001</v>
      </c>
      <c r="G523" s="11" t="str">
        <f t="shared" si="8"/>
        <v/>
      </c>
    </row>
    <row r="524" spans="1:7" s="18" customFormat="1" ht="63.75" x14ac:dyDescent="0.2">
      <c r="A524" s="36"/>
      <c r="B524" s="16" t="s">
        <v>186</v>
      </c>
      <c r="C524" s="16" t="s">
        <v>586</v>
      </c>
      <c r="D524" s="19" t="s">
        <v>587</v>
      </c>
      <c r="E524" s="13">
        <v>0</v>
      </c>
      <c r="F524" s="13">
        <v>551.98699999999997</v>
      </c>
      <c r="G524" s="11" t="str">
        <f t="shared" si="8"/>
        <v/>
      </c>
    </row>
    <row r="525" spans="1:7" s="18" customFormat="1" ht="51" x14ac:dyDescent="0.2">
      <c r="A525" s="36"/>
      <c r="B525" s="16" t="s">
        <v>186</v>
      </c>
      <c r="C525" s="16" t="s">
        <v>594</v>
      </c>
      <c r="D525" s="17" t="s">
        <v>595</v>
      </c>
      <c r="E525" s="13">
        <v>1576.4</v>
      </c>
      <c r="F525" s="13">
        <v>2456.962</v>
      </c>
      <c r="G525" s="11">
        <f t="shared" si="8"/>
        <v>1.5585904592742958</v>
      </c>
    </row>
    <row r="526" spans="1:7" s="18" customFormat="1" ht="25.5" x14ac:dyDescent="0.2">
      <c r="A526" s="36"/>
      <c r="B526" s="16" t="s">
        <v>186</v>
      </c>
      <c r="C526" s="16" t="s">
        <v>596</v>
      </c>
      <c r="D526" s="17" t="s">
        <v>597</v>
      </c>
      <c r="E526" s="13">
        <v>0</v>
      </c>
      <c r="F526" s="13">
        <v>-11.516</v>
      </c>
      <c r="G526" s="11" t="str">
        <f t="shared" si="8"/>
        <v/>
      </c>
    </row>
    <row r="527" spans="1:7" s="18" customFormat="1" ht="25.5" x14ac:dyDescent="0.2">
      <c r="A527" s="36"/>
      <c r="B527" s="16" t="s">
        <v>186</v>
      </c>
      <c r="C527" s="16" t="s">
        <v>616</v>
      </c>
      <c r="D527" s="17" t="s">
        <v>617</v>
      </c>
      <c r="E527" s="13">
        <v>2283803.4</v>
      </c>
      <c r="F527" s="13">
        <v>2287440.3089999999</v>
      </c>
      <c r="G527" s="11">
        <f t="shared" si="8"/>
        <v>1.0015924790198667</v>
      </c>
    </row>
    <row r="528" spans="1:7" s="18" customFormat="1" ht="38.25" x14ac:dyDescent="0.2">
      <c r="A528" s="36"/>
      <c r="B528" s="16" t="s">
        <v>186</v>
      </c>
      <c r="C528" s="16" t="s">
        <v>618</v>
      </c>
      <c r="D528" s="17" t="s">
        <v>619</v>
      </c>
      <c r="E528" s="13">
        <v>259200</v>
      </c>
      <c r="F528" s="13">
        <v>259200</v>
      </c>
      <c r="G528" s="11">
        <f t="shared" si="8"/>
        <v>1</v>
      </c>
    </row>
    <row r="529" spans="1:9" s="18" customFormat="1" ht="25.5" x14ac:dyDescent="0.2">
      <c r="A529" s="36"/>
      <c r="B529" s="16" t="s">
        <v>186</v>
      </c>
      <c r="C529" s="16" t="s">
        <v>634</v>
      </c>
      <c r="D529" s="17" t="s">
        <v>635</v>
      </c>
      <c r="E529" s="13">
        <v>0</v>
      </c>
      <c r="F529" s="13">
        <v>315789.47399999999</v>
      </c>
      <c r="G529" s="11" t="str">
        <f t="shared" si="8"/>
        <v/>
      </c>
    </row>
    <row r="530" spans="1:9" s="18" customFormat="1" x14ac:dyDescent="0.2">
      <c r="A530" s="36"/>
      <c r="B530" s="16" t="s">
        <v>186</v>
      </c>
      <c r="C530" s="16" t="s">
        <v>638</v>
      </c>
      <c r="D530" s="17" t="s">
        <v>639</v>
      </c>
      <c r="E530" s="13">
        <v>1220959.1000000001</v>
      </c>
      <c r="F530" s="13">
        <v>1875130.1170000001</v>
      </c>
      <c r="G530" s="11">
        <f t="shared" si="8"/>
        <v>1.5357845459360595</v>
      </c>
    </row>
    <row r="531" spans="1:9" s="18" customFormat="1" ht="51" x14ac:dyDescent="0.2">
      <c r="A531" s="36"/>
      <c r="B531" s="16" t="s">
        <v>186</v>
      </c>
      <c r="C531" s="16" t="s">
        <v>700</v>
      </c>
      <c r="D531" s="17" t="s">
        <v>701</v>
      </c>
      <c r="E531" s="13">
        <v>604918.9</v>
      </c>
      <c r="F531" s="13">
        <v>604918.90599999996</v>
      </c>
      <c r="G531" s="11">
        <f t="shared" si="8"/>
        <v>1.0000000099186848</v>
      </c>
    </row>
    <row r="532" spans="1:9" s="18" customFormat="1" x14ac:dyDescent="0.2">
      <c r="A532" s="36"/>
      <c r="B532" s="16" t="s">
        <v>186</v>
      </c>
      <c r="C532" s="16" t="s">
        <v>710</v>
      </c>
      <c r="D532" s="17" t="s">
        <v>711</v>
      </c>
      <c r="E532" s="13">
        <v>15837.5</v>
      </c>
      <c r="F532" s="13">
        <v>15837.5</v>
      </c>
      <c r="G532" s="11">
        <f t="shared" si="8"/>
        <v>1</v>
      </c>
    </row>
    <row r="533" spans="1:9" s="18" customFormat="1" ht="38.25" x14ac:dyDescent="0.2">
      <c r="A533" s="35"/>
      <c r="B533" s="16" t="s">
        <v>186</v>
      </c>
      <c r="C533" s="16" t="s">
        <v>730</v>
      </c>
      <c r="D533" s="17" t="s">
        <v>731</v>
      </c>
      <c r="E533" s="13">
        <v>0</v>
      </c>
      <c r="F533" s="13">
        <v>-62.268999999999998</v>
      </c>
      <c r="G533" s="11" t="str">
        <f t="shared" si="8"/>
        <v/>
      </c>
    </row>
    <row r="534" spans="1:9" s="18" customFormat="1" x14ac:dyDescent="0.2">
      <c r="A534" s="20" t="s">
        <v>740</v>
      </c>
      <c r="B534" s="21"/>
      <c r="C534" s="22"/>
      <c r="D534" s="19"/>
      <c r="E534" s="13">
        <f>SUM(E511:E533)</f>
        <v>4595524.5</v>
      </c>
      <c r="F534" s="13">
        <f>SUM(F511:F533)</f>
        <v>5617120.0439999988</v>
      </c>
      <c r="G534" s="11">
        <f t="shared" si="8"/>
        <v>1.2223022734401696</v>
      </c>
    </row>
    <row r="535" spans="1:9" s="18" customFormat="1" ht="25.5" x14ac:dyDescent="0.2">
      <c r="A535" s="34" t="s">
        <v>269</v>
      </c>
      <c r="B535" s="16" t="s">
        <v>270</v>
      </c>
      <c r="C535" s="16" t="s">
        <v>271</v>
      </c>
      <c r="D535" s="17" t="s">
        <v>272</v>
      </c>
      <c r="E535" s="13">
        <v>373682.6</v>
      </c>
      <c r="F535" s="13">
        <v>415629.19099999999</v>
      </c>
      <c r="G535" s="11">
        <f t="shared" si="8"/>
        <v>1.1122519244942097</v>
      </c>
    </row>
    <row r="536" spans="1:9" s="18" customFormat="1" ht="25.5" x14ac:dyDescent="0.2">
      <c r="A536" s="36"/>
      <c r="B536" s="16" t="s">
        <v>270</v>
      </c>
      <c r="C536" s="16" t="s">
        <v>273</v>
      </c>
      <c r="D536" s="17" t="s">
        <v>274</v>
      </c>
      <c r="E536" s="13">
        <v>1341295.8999999999</v>
      </c>
      <c r="F536" s="13">
        <v>257854.777</v>
      </c>
      <c r="G536" s="11">
        <f t="shared" si="8"/>
        <v>0.19224302184178749</v>
      </c>
    </row>
    <row r="537" spans="1:9" s="18" customFormat="1" ht="38.25" x14ac:dyDescent="0.2">
      <c r="A537" s="36"/>
      <c r="B537" s="16" t="s">
        <v>270</v>
      </c>
      <c r="C537" s="16" t="s">
        <v>275</v>
      </c>
      <c r="D537" s="17" t="s">
        <v>276</v>
      </c>
      <c r="E537" s="13">
        <v>2681106.2999999998</v>
      </c>
      <c r="F537" s="13">
        <v>3737745.929</v>
      </c>
      <c r="G537" s="11">
        <f t="shared" si="8"/>
        <v>1.3941058319843567</v>
      </c>
    </row>
    <row r="538" spans="1:9" s="18" customFormat="1" ht="25.5" x14ac:dyDescent="0.2">
      <c r="A538" s="36"/>
      <c r="B538" s="16" t="s">
        <v>270</v>
      </c>
      <c r="C538" s="16" t="s">
        <v>277</v>
      </c>
      <c r="D538" s="17" t="s">
        <v>278</v>
      </c>
      <c r="E538" s="13">
        <v>0</v>
      </c>
      <c r="F538" s="13">
        <v>1752.6320000000001</v>
      </c>
      <c r="G538" s="11" t="str">
        <f t="shared" si="8"/>
        <v/>
      </c>
    </row>
    <row r="539" spans="1:9" s="18" customFormat="1" ht="38.25" x14ac:dyDescent="0.2">
      <c r="A539" s="36"/>
      <c r="B539" s="16" t="s">
        <v>270</v>
      </c>
      <c r="C539" s="16" t="s">
        <v>506</v>
      </c>
      <c r="D539" s="17" t="s">
        <v>507</v>
      </c>
      <c r="E539" s="13">
        <v>0</v>
      </c>
      <c r="F539" s="13">
        <v>3120.5990000000002</v>
      </c>
      <c r="G539" s="11" t="str">
        <f t="shared" si="8"/>
        <v/>
      </c>
    </row>
    <row r="540" spans="1:9" s="18" customFormat="1" ht="63.75" x14ac:dyDescent="0.2">
      <c r="A540" s="36"/>
      <c r="B540" s="16" t="s">
        <v>270</v>
      </c>
      <c r="C540" s="16" t="s">
        <v>508</v>
      </c>
      <c r="D540" s="17" t="s">
        <v>509</v>
      </c>
      <c r="E540" s="13">
        <v>0</v>
      </c>
      <c r="F540" s="13">
        <v>60.936</v>
      </c>
      <c r="G540" s="11" t="str">
        <f t="shared" si="8"/>
        <v/>
      </c>
    </row>
    <row r="541" spans="1:9" s="18" customFormat="1" ht="63.75" x14ac:dyDescent="0.2">
      <c r="A541" s="36"/>
      <c r="B541" s="16" t="s">
        <v>270</v>
      </c>
      <c r="C541" s="16" t="s">
        <v>532</v>
      </c>
      <c r="D541" s="19" t="s">
        <v>533</v>
      </c>
      <c r="E541" s="13">
        <v>15000</v>
      </c>
      <c r="F541" s="13">
        <v>7239.366</v>
      </c>
      <c r="G541" s="11">
        <f t="shared" si="8"/>
        <v>0.48262440000000001</v>
      </c>
    </row>
    <row r="542" spans="1:9" s="18" customFormat="1" ht="63.75" x14ac:dyDescent="0.2">
      <c r="A542" s="36"/>
      <c r="B542" s="16" t="s">
        <v>270</v>
      </c>
      <c r="C542" s="16" t="s">
        <v>586</v>
      </c>
      <c r="D542" s="19" t="s">
        <v>587</v>
      </c>
      <c r="E542" s="13">
        <v>0</v>
      </c>
      <c r="F542" s="13">
        <v>86.02</v>
      </c>
      <c r="G542" s="11" t="str">
        <f t="shared" si="8"/>
        <v/>
      </c>
    </row>
    <row r="543" spans="1:9" s="18" customFormat="1" ht="25.5" x14ac:dyDescent="0.2">
      <c r="A543" s="36"/>
      <c r="B543" s="16" t="s">
        <v>270</v>
      </c>
      <c r="C543" s="16" t="s">
        <v>596</v>
      </c>
      <c r="D543" s="17" t="s">
        <v>597</v>
      </c>
      <c r="E543" s="13">
        <v>0</v>
      </c>
      <c r="F543" s="13">
        <v>6.0060000000000002</v>
      </c>
      <c r="G543" s="11" t="str">
        <f t="shared" si="8"/>
        <v/>
      </c>
    </row>
    <row r="544" spans="1:9" s="18" customFormat="1" ht="89.25" x14ac:dyDescent="0.2">
      <c r="A544" s="36"/>
      <c r="B544" s="16" t="s">
        <v>270</v>
      </c>
      <c r="C544" s="16" t="s">
        <v>648</v>
      </c>
      <c r="D544" s="19" t="s">
        <v>649</v>
      </c>
      <c r="E544" s="13">
        <v>41.1</v>
      </c>
      <c r="F544" s="13">
        <v>43.2</v>
      </c>
      <c r="G544" s="11">
        <f t="shared" si="8"/>
        <v>1.051094890510949</v>
      </c>
      <c r="I544" s="23"/>
    </row>
    <row r="545" spans="1:9" s="18" customFormat="1" ht="25.5" x14ac:dyDescent="0.2">
      <c r="A545" s="36"/>
      <c r="B545" s="16" t="s">
        <v>270</v>
      </c>
      <c r="C545" s="16" t="s">
        <v>704</v>
      </c>
      <c r="D545" s="17" t="s">
        <v>705</v>
      </c>
      <c r="E545" s="13">
        <v>0</v>
      </c>
      <c r="F545" s="13">
        <v>301488.49900000001</v>
      </c>
      <c r="G545" s="11" t="str">
        <f t="shared" si="8"/>
        <v/>
      </c>
    </row>
    <row r="546" spans="1:9" s="18" customFormat="1" ht="25.5" x14ac:dyDescent="0.2">
      <c r="A546" s="36"/>
      <c r="B546" s="16" t="s">
        <v>270</v>
      </c>
      <c r="C546" s="16" t="s">
        <v>716</v>
      </c>
      <c r="D546" s="17" t="s">
        <v>717</v>
      </c>
      <c r="E546" s="13">
        <v>50000</v>
      </c>
      <c r="F546" s="13">
        <v>50000</v>
      </c>
      <c r="G546" s="11">
        <f t="shared" si="8"/>
        <v>1</v>
      </c>
    </row>
    <row r="547" spans="1:9" s="18" customFormat="1" ht="38.25" x14ac:dyDescent="0.2">
      <c r="A547" s="35"/>
      <c r="B547" s="16" t="s">
        <v>270</v>
      </c>
      <c r="C547" s="16" t="s">
        <v>730</v>
      </c>
      <c r="D547" s="17" t="s">
        <v>731</v>
      </c>
      <c r="E547" s="13">
        <v>0</v>
      </c>
      <c r="F547" s="13">
        <v>-6754.7020000000002</v>
      </c>
      <c r="G547" s="11" t="str">
        <f t="shared" si="8"/>
        <v/>
      </c>
    </row>
    <row r="548" spans="1:9" s="18" customFormat="1" x14ac:dyDescent="0.2">
      <c r="A548" s="20" t="s">
        <v>740</v>
      </c>
      <c r="B548" s="21"/>
      <c r="C548" s="22"/>
      <c r="D548" s="19"/>
      <c r="E548" s="13">
        <f>SUM(E535:E547)</f>
        <v>4461125.8999999994</v>
      </c>
      <c r="F548" s="13">
        <f>SUM(F535:F547)</f>
        <v>4768272.4530000007</v>
      </c>
      <c r="G548" s="11">
        <f t="shared" si="8"/>
        <v>1.0688495594800409</v>
      </c>
    </row>
    <row r="549" spans="1:9" s="18" customFormat="1" ht="25.5" x14ac:dyDescent="0.2">
      <c r="A549" s="34" t="s">
        <v>296</v>
      </c>
      <c r="B549" s="16" t="s">
        <v>297</v>
      </c>
      <c r="C549" s="16" t="s">
        <v>277</v>
      </c>
      <c r="D549" s="17" t="s">
        <v>278</v>
      </c>
      <c r="E549" s="13">
        <v>0</v>
      </c>
      <c r="F549" s="13">
        <v>50.938000000000002</v>
      </c>
      <c r="G549" s="11" t="str">
        <f t="shared" si="8"/>
        <v/>
      </c>
    </row>
    <row r="550" spans="1:9" s="18" customFormat="1" ht="38.25" x14ac:dyDescent="0.2">
      <c r="A550" s="36"/>
      <c r="B550" s="16" t="s">
        <v>297</v>
      </c>
      <c r="C550" s="16" t="s">
        <v>506</v>
      </c>
      <c r="D550" s="17" t="s">
        <v>507</v>
      </c>
      <c r="E550" s="13">
        <v>0</v>
      </c>
      <c r="F550" s="13">
        <v>5077.2430000000004</v>
      </c>
      <c r="G550" s="11" t="str">
        <f t="shared" si="8"/>
        <v/>
      </c>
    </row>
    <row r="551" spans="1:9" s="18" customFormat="1" ht="63.75" x14ac:dyDescent="0.2">
      <c r="A551" s="36"/>
      <c r="B551" s="16" t="s">
        <v>297</v>
      </c>
      <c r="C551" s="16" t="s">
        <v>508</v>
      </c>
      <c r="D551" s="17" t="s">
        <v>509</v>
      </c>
      <c r="E551" s="13">
        <v>0</v>
      </c>
      <c r="F551" s="13">
        <v>2.2029999999999998</v>
      </c>
      <c r="G551" s="11" t="str">
        <f t="shared" si="8"/>
        <v/>
      </c>
    </row>
    <row r="552" spans="1:9" s="18" customFormat="1" ht="63.75" x14ac:dyDescent="0.2">
      <c r="A552" s="36"/>
      <c r="B552" s="16" t="s">
        <v>297</v>
      </c>
      <c r="C552" s="16" t="s">
        <v>532</v>
      </c>
      <c r="D552" s="19" t="s">
        <v>533</v>
      </c>
      <c r="E552" s="13">
        <v>0</v>
      </c>
      <c r="F552" s="13">
        <v>1.36</v>
      </c>
      <c r="G552" s="11" t="str">
        <f t="shared" si="8"/>
        <v/>
      </c>
    </row>
    <row r="553" spans="1:9" s="18" customFormat="1" ht="25.5" x14ac:dyDescent="0.2">
      <c r="A553" s="36"/>
      <c r="B553" s="16" t="s">
        <v>297</v>
      </c>
      <c r="C553" s="16" t="s">
        <v>596</v>
      </c>
      <c r="D553" s="17" t="s">
        <v>597</v>
      </c>
      <c r="E553" s="13">
        <v>0</v>
      </c>
      <c r="F553" s="13">
        <v>4.25</v>
      </c>
      <c r="G553" s="11" t="str">
        <f t="shared" si="8"/>
        <v/>
      </c>
    </row>
    <row r="554" spans="1:9" s="18" customFormat="1" ht="25.5" x14ac:dyDescent="0.2">
      <c r="A554" s="36"/>
      <c r="B554" s="16" t="s">
        <v>297</v>
      </c>
      <c r="C554" s="16" t="s">
        <v>604</v>
      </c>
      <c r="D554" s="17" t="s">
        <v>605</v>
      </c>
      <c r="E554" s="13">
        <v>0</v>
      </c>
      <c r="F554" s="13">
        <v>1.0429999999999999</v>
      </c>
      <c r="G554" s="11" t="str">
        <f t="shared" si="8"/>
        <v/>
      </c>
    </row>
    <row r="555" spans="1:9" s="18" customFormat="1" ht="51" x14ac:dyDescent="0.2">
      <c r="A555" s="36"/>
      <c r="B555" s="16" t="s">
        <v>297</v>
      </c>
      <c r="C555" s="16" t="s">
        <v>646</v>
      </c>
      <c r="D555" s="17" t="s">
        <v>647</v>
      </c>
      <c r="E555" s="13">
        <v>665.6</v>
      </c>
      <c r="F555" s="13">
        <v>665.6</v>
      </c>
      <c r="G555" s="11">
        <f t="shared" si="8"/>
        <v>1</v>
      </c>
      <c r="I555" s="23"/>
    </row>
    <row r="556" spans="1:9" s="18" customFormat="1" ht="51" x14ac:dyDescent="0.2">
      <c r="A556" s="36"/>
      <c r="B556" s="16" t="s">
        <v>297</v>
      </c>
      <c r="C556" s="16" t="s">
        <v>670</v>
      </c>
      <c r="D556" s="17" t="s">
        <v>671</v>
      </c>
      <c r="E556" s="13">
        <v>11243.2</v>
      </c>
      <c r="F556" s="13">
        <v>11787.6</v>
      </c>
      <c r="G556" s="11">
        <f t="shared" si="8"/>
        <v>1.0484203785399173</v>
      </c>
      <c r="I556" s="23"/>
    </row>
    <row r="557" spans="1:9" s="18" customFormat="1" ht="38.25" x14ac:dyDescent="0.2">
      <c r="A557" s="35"/>
      <c r="B557" s="16" t="s">
        <v>297</v>
      </c>
      <c r="C557" s="16" t="s">
        <v>730</v>
      </c>
      <c r="D557" s="17" t="s">
        <v>731</v>
      </c>
      <c r="E557" s="13">
        <v>0</v>
      </c>
      <c r="F557" s="13">
        <v>-68.966999999999999</v>
      </c>
      <c r="G557" s="11" t="str">
        <f t="shared" si="8"/>
        <v/>
      </c>
    </row>
    <row r="558" spans="1:9" s="18" customFormat="1" x14ac:dyDescent="0.2">
      <c r="A558" s="20" t="s">
        <v>740</v>
      </c>
      <c r="B558" s="21"/>
      <c r="C558" s="22"/>
      <c r="D558" s="19"/>
      <c r="E558" s="13">
        <f>SUM(E549:E557)</f>
        <v>11908.800000000001</v>
      </c>
      <c r="F558" s="13">
        <f>SUM(F549:F557)</f>
        <v>17521.27</v>
      </c>
      <c r="G558" s="11">
        <f t="shared" si="8"/>
        <v>1.4712876192395539</v>
      </c>
    </row>
    <row r="559" spans="1:9" s="18" customFormat="1" ht="25.5" x14ac:dyDescent="0.2">
      <c r="A559" s="34" t="s">
        <v>745</v>
      </c>
      <c r="B559" s="16" t="s">
        <v>182</v>
      </c>
      <c r="C559" s="16" t="s">
        <v>183</v>
      </c>
      <c r="D559" s="17" t="s">
        <v>184</v>
      </c>
      <c r="E559" s="13">
        <v>240</v>
      </c>
      <c r="F559" s="13">
        <v>-5</v>
      </c>
      <c r="G559" s="11">
        <f t="shared" si="8"/>
        <v>-2.0833333333333332E-2</v>
      </c>
    </row>
    <row r="560" spans="1:9" s="18" customFormat="1" ht="25.5" x14ac:dyDescent="0.2">
      <c r="A560" s="36"/>
      <c r="B560" s="16" t="s">
        <v>182</v>
      </c>
      <c r="C560" s="16" t="s">
        <v>277</v>
      </c>
      <c r="D560" s="17" t="s">
        <v>278</v>
      </c>
      <c r="E560" s="13">
        <v>0</v>
      </c>
      <c r="F560" s="13">
        <v>315.80799999999999</v>
      </c>
      <c r="G560" s="11" t="str">
        <f t="shared" si="8"/>
        <v/>
      </c>
    </row>
    <row r="561" spans="1:9" s="18" customFormat="1" ht="76.5" x14ac:dyDescent="0.2">
      <c r="A561" s="36"/>
      <c r="B561" s="16" t="s">
        <v>182</v>
      </c>
      <c r="C561" s="16" t="s">
        <v>528</v>
      </c>
      <c r="D561" s="19" t="s">
        <v>529</v>
      </c>
      <c r="E561" s="13">
        <v>0</v>
      </c>
      <c r="F561" s="13">
        <v>1665.6089999999999</v>
      </c>
      <c r="G561" s="11" t="str">
        <f t="shared" si="8"/>
        <v/>
      </c>
    </row>
    <row r="562" spans="1:9" s="18" customFormat="1" ht="76.5" x14ac:dyDescent="0.2">
      <c r="A562" s="36"/>
      <c r="B562" s="16" t="s">
        <v>182</v>
      </c>
      <c r="C562" s="16" t="s">
        <v>580</v>
      </c>
      <c r="D562" s="19" t="s">
        <v>581</v>
      </c>
      <c r="E562" s="13">
        <v>0</v>
      </c>
      <c r="F562" s="13">
        <v>26.625</v>
      </c>
      <c r="G562" s="11" t="str">
        <f t="shared" si="8"/>
        <v/>
      </c>
    </row>
    <row r="563" spans="1:9" s="18" customFormat="1" ht="25.5" x14ac:dyDescent="0.2">
      <c r="A563" s="36"/>
      <c r="B563" s="16" t="s">
        <v>182</v>
      </c>
      <c r="C563" s="16" t="s">
        <v>596</v>
      </c>
      <c r="D563" s="17" t="s">
        <v>597</v>
      </c>
      <c r="E563" s="13">
        <v>0</v>
      </c>
      <c r="F563" s="13">
        <v>-12.04</v>
      </c>
      <c r="G563" s="11" t="str">
        <f t="shared" si="8"/>
        <v/>
      </c>
    </row>
    <row r="564" spans="1:9" s="18" customFormat="1" ht="25.5" x14ac:dyDescent="0.2">
      <c r="A564" s="36"/>
      <c r="B564" s="16" t="s">
        <v>182</v>
      </c>
      <c r="C564" s="16" t="s">
        <v>598</v>
      </c>
      <c r="D564" s="17" t="s">
        <v>599</v>
      </c>
      <c r="E564" s="13">
        <v>102916.3</v>
      </c>
      <c r="F564" s="13">
        <v>83534.686000000002</v>
      </c>
      <c r="G564" s="11">
        <f t="shared" si="8"/>
        <v>0.81167595414914839</v>
      </c>
    </row>
    <row r="565" spans="1:9" s="18" customFormat="1" ht="25.5" x14ac:dyDescent="0.2">
      <c r="A565" s="35"/>
      <c r="B565" s="16" t="s">
        <v>182</v>
      </c>
      <c r="C565" s="16" t="s">
        <v>600</v>
      </c>
      <c r="D565" s="17" t="s">
        <v>601</v>
      </c>
      <c r="E565" s="13">
        <v>20737.2</v>
      </c>
      <c r="F565" s="13">
        <v>19234.302</v>
      </c>
      <c r="G565" s="11">
        <f t="shared" si="8"/>
        <v>0.92752647416237477</v>
      </c>
    </row>
    <row r="566" spans="1:9" s="18" customFormat="1" x14ac:dyDescent="0.2">
      <c r="A566" s="20" t="s">
        <v>740</v>
      </c>
      <c r="B566" s="21"/>
      <c r="C566" s="22"/>
      <c r="D566" s="19"/>
      <c r="E566" s="13">
        <f>SUM(E559:E565)</f>
        <v>123893.5</v>
      </c>
      <c r="F566" s="13">
        <f>SUM(F559:F565)</f>
        <v>104759.98999999999</v>
      </c>
      <c r="G566" s="11">
        <f t="shared" si="8"/>
        <v>0.84556486014197674</v>
      </c>
    </row>
    <row r="567" spans="1:9" s="18" customFormat="1" ht="38.25" x14ac:dyDescent="0.2">
      <c r="A567" s="34" t="s">
        <v>239</v>
      </c>
      <c r="B567" s="16" t="s">
        <v>240</v>
      </c>
      <c r="C567" s="16" t="s">
        <v>237</v>
      </c>
      <c r="D567" s="17" t="s">
        <v>238</v>
      </c>
      <c r="E567" s="13">
        <v>7000</v>
      </c>
      <c r="F567" s="13">
        <v>9531</v>
      </c>
      <c r="G567" s="11">
        <f t="shared" si="8"/>
        <v>1.3615714285714287</v>
      </c>
    </row>
    <row r="568" spans="1:9" s="18" customFormat="1" ht="25.5" x14ac:dyDescent="0.2">
      <c r="A568" s="36"/>
      <c r="B568" s="16" t="s">
        <v>240</v>
      </c>
      <c r="C568" s="16" t="s">
        <v>277</v>
      </c>
      <c r="D568" s="17" t="s">
        <v>278</v>
      </c>
      <c r="E568" s="13">
        <v>0</v>
      </c>
      <c r="F568" s="13">
        <v>211.44499999999999</v>
      </c>
      <c r="G568" s="11" t="str">
        <f t="shared" si="8"/>
        <v/>
      </c>
    </row>
    <row r="569" spans="1:9" s="18" customFormat="1" ht="63.75" x14ac:dyDescent="0.2">
      <c r="A569" s="36"/>
      <c r="B569" s="16" t="s">
        <v>240</v>
      </c>
      <c r="C569" s="16" t="s">
        <v>532</v>
      </c>
      <c r="D569" s="19" t="s">
        <v>533</v>
      </c>
      <c r="E569" s="13">
        <v>0</v>
      </c>
      <c r="F569" s="13">
        <v>1.3979999999999999</v>
      </c>
      <c r="G569" s="11" t="str">
        <f t="shared" si="8"/>
        <v/>
      </c>
    </row>
    <row r="570" spans="1:9" s="18" customFormat="1" ht="25.5" x14ac:dyDescent="0.2">
      <c r="A570" s="36"/>
      <c r="B570" s="16" t="s">
        <v>240</v>
      </c>
      <c r="C570" s="16" t="s">
        <v>624</v>
      </c>
      <c r="D570" s="17" t="s">
        <v>625</v>
      </c>
      <c r="E570" s="13">
        <v>0</v>
      </c>
      <c r="F570" s="13">
        <v>94701.437999999995</v>
      </c>
      <c r="G570" s="11" t="str">
        <f t="shared" si="8"/>
        <v/>
      </c>
    </row>
    <row r="571" spans="1:9" s="18" customFormat="1" ht="51" x14ac:dyDescent="0.2">
      <c r="A571" s="36"/>
      <c r="B571" s="16" t="s">
        <v>240</v>
      </c>
      <c r="C571" s="16" t="s">
        <v>644</v>
      </c>
      <c r="D571" s="17" t="s">
        <v>645</v>
      </c>
      <c r="E571" s="13">
        <v>634.1</v>
      </c>
      <c r="F571" s="13">
        <v>657.2</v>
      </c>
      <c r="G571" s="11">
        <f t="shared" si="8"/>
        <v>1.0364295852389214</v>
      </c>
      <c r="I571" s="23"/>
    </row>
    <row r="572" spans="1:9" s="18" customFormat="1" ht="76.5" x14ac:dyDescent="0.2">
      <c r="A572" s="36"/>
      <c r="B572" s="16" t="s">
        <v>240</v>
      </c>
      <c r="C572" s="16" t="s">
        <v>660</v>
      </c>
      <c r="D572" s="19" t="s">
        <v>661</v>
      </c>
      <c r="E572" s="13">
        <v>9024</v>
      </c>
      <c r="F572" s="13">
        <v>11990.352999999999</v>
      </c>
      <c r="G572" s="11">
        <f t="shared" si="8"/>
        <v>1.3287181959219858</v>
      </c>
      <c r="I572" s="23"/>
    </row>
    <row r="573" spans="1:9" s="18" customFormat="1" ht="51" x14ac:dyDescent="0.2">
      <c r="A573" s="36"/>
      <c r="B573" s="16" t="s">
        <v>240</v>
      </c>
      <c r="C573" s="16" t="s">
        <v>664</v>
      </c>
      <c r="D573" s="17" t="s">
        <v>665</v>
      </c>
      <c r="E573" s="13">
        <v>209247.3</v>
      </c>
      <c r="F573" s="13">
        <v>195416.51</v>
      </c>
      <c r="G573" s="11">
        <f t="shared" si="8"/>
        <v>0.93390218177247697</v>
      </c>
      <c r="I573" s="23"/>
    </row>
    <row r="574" spans="1:9" s="18" customFormat="1" ht="76.5" x14ac:dyDescent="0.2">
      <c r="A574" s="36"/>
      <c r="B574" s="16" t="s">
        <v>240</v>
      </c>
      <c r="C574" s="16" t="s">
        <v>682</v>
      </c>
      <c r="D574" s="19" t="s">
        <v>683</v>
      </c>
      <c r="E574" s="13">
        <v>33163.1</v>
      </c>
      <c r="F574" s="13">
        <v>5513.9759999999997</v>
      </c>
      <c r="G574" s="11">
        <f t="shared" si="8"/>
        <v>0.16626841278408833</v>
      </c>
      <c r="I574" s="23"/>
    </row>
    <row r="575" spans="1:9" s="18" customFormat="1" ht="51" x14ac:dyDescent="0.2">
      <c r="A575" s="36"/>
      <c r="B575" s="16" t="s">
        <v>240</v>
      </c>
      <c r="C575" s="16" t="s">
        <v>684</v>
      </c>
      <c r="D575" s="17" t="s">
        <v>685</v>
      </c>
      <c r="E575" s="13">
        <v>13090.7</v>
      </c>
      <c r="F575" s="13">
        <v>1251.0360000000001</v>
      </c>
      <c r="G575" s="11">
        <f t="shared" si="8"/>
        <v>9.5566776413789939E-2</v>
      </c>
      <c r="I575" s="23"/>
    </row>
    <row r="576" spans="1:9" s="18" customFormat="1" ht="51" x14ac:dyDescent="0.2">
      <c r="A576" s="36"/>
      <c r="B576" s="16" t="s">
        <v>240</v>
      </c>
      <c r="C576" s="16" t="s">
        <v>686</v>
      </c>
      <c r="D576" s="17" t="s">
        <v>687</v>
      </c>
      <c r="E576" s="13">
        <v>33163.1</v>
      </c>
      <c r="F576" s="13">
        <v>28713.491999999998</v>
      </c>
      <c r="G576" s="11">
        <f t="shared" si="8"/>
        <v>0.86582653611996463</v>
      </c>
      <c r="I576" s="23"/>
    </row>
    <row r="577" spans="1:9" s="18" customFormat="1" x14ac:dyDescent="0.2">
      <c r="A577" s="36"/>
      <c r="B577" s="16" t="s">
        <v>240</v>
      </c>
      <c r="C577" s="16" t="s">
        <v>694</v>
      </c>
      <c r="D577" s="17" t="s">
        <v>695</v>
      </c>
      <c r="E577" s="13">
        <v>90.2</v>
      </c>
      <c r="F577" s="13">
        <v>119.9</v>
      </c>
      <c r="G577" s="11">
        <f t="shared" si="8"/>
        <v>1.3292682926829269</v>
      </c>
      <c r="I577" s="23"/>
    </row>
    <row r="578" spans="1:9" s="18" customFormat="1" ht="25.5" x14ac:dyDescent="0.2">
      <c r="A578" s="36"/>
      <c r="B578" s="16" t="s">
        <v>240</v>
      </c>
      <c r="C578" s="16" t="s">
        <v>704</v>
      </c>
      <c r="D578" s="17" t="s">
        <v>705</v>
      </c>
      <c r="E578" s="13">
        <v>0</v>
      </c>
      <c r="F578" s="13">
        <v>49547.055999999997</v>
      </c>
      <c r="G578" s="11" t="str">
        <f t="shared" si="8"/>
        <v/>
      </c>
    </row>
    <row r="579" spans="1:9" s="18" customFormat="1" ht="25.5" x14ac:dyDescent="0.2">
      <c r="A579" s="36"/>
      <c r="B579" s="16" t="s">
        <v>240</v>
      </c>
      <c r="C579" s="16" t="s">
        <v>716</v>
      </c>
      <c r="D579" s="17" t="s">
        <v>717</v>
      </c>
      <c r="E579" s="13">
        <v>0</v>
      </c>
      <c r="F579" s="13">
        <v>7.2690000000000001</v>
      </c>
      <c r="G579" s="11" t="str">
        <f t="shared" si="8"/>
        <v/>
      </c>
    </row>
    <row r="580" spans="1:9" s="18" customFormat="1" ht="38.25" x14ac:dyDescent="0.2">
      <c r="A580" s="35"/>
      <c r="B580" s="16" t="s">
        <v>240</v>
      </c>
      <c r="C580" s="16" t="s">
        <v>730</v>
      </c>
      <c r="D580" s="17" t="s">
        <v>731</v>
      </c>
      <c r="E580" s="13">
        <v>0</v>
      </c>
      <c r="F580" s="13">
        <v>-25114.827000000001</v>
      </c>
      <c r="G580" s="11" t="str">
        <f t="shared" si="8"/>
        <v/>
      </c>
    </row>
    <row r="581" spans="1:9" s="18" customFormat="1" x14ac:dyDescent="0.2">
      <c r="A581" s="20" t="s">
        <v>740</v>
      </c>
      <c r="B581" s="21"/>
      <c r="C581" s="22"/>
      <c r="D581" s="19"/>
      <c r="E581" s="13">
        <f>SUM(E567:E580)</f>
        <v>305412.5</v>
      </c>
      <c r="F581" s="13">
        <f>SUM(F567:F580)</f>
        <v>372547.24599999998</v>
      </c>
      <c r="G581" s="11">
        <f t="shared" si="8"/>
        <v>1.2198166283305365</v>
      </c>
    </row>
    <row r="582" spans="1:9" s="18" customFormat="1" ht="89.25" x14ac:dyDescent="0.2">
      <c r="A582" s="34" t="s">
        <v>231</v>
      </c>
      <c r="B582" s="16" t="s">
        <v>232</v>
      </c>
      <c r="C582" s="16" t="s">
        <v>227</v>
      </c>
      <c r="D582" s="19" t="s">
        <v>228</v>
      </c>
      <c r="E582" s="13">
        <v>0</v>
      </c>
      <c r="F582" s="13">
        <v>56.716000000000001</v>
      </c>
      <c r="G582" s="11" t="str">
        <f t="shared" si="8"/>
        <v/>
      </c>
    </row>
    <row r="583" spans="1:9" s="18" customFormat="1" ht="25.5" x14ac:dyDescent="0.2">
      <c r="A583" s="36"/>
      <c r="B583" s="16" t="s">
        <v>232</v>
      </c>
      <c r="C583" s="16" t="s">
        <v>265</v>
      </c>
      <c r="D583" s="17" t="s">
        <v>266</v>
      </c>
      <c r="E583" s="13">
        <v>571.5</v>
      </c>
      <c r="F583" s="13">
        <v>89</v>
      </c>
      <c r="G583" s="11">
        <f t="shared" si="8"/>
        <v>0.1557305336832896</v>
      </c>
    </row>
    <row r="584" spans="1:9" s="18" customFormat="1" ht="25.5" x14ac:dyDescent="0.2">
      <c r="A584" s="36"/>
      <c r="B584" s="16" t="s">
        <v>232</v>
      </c>
      <c r="C584" s="16" t="s">
        <v>277</v>
      </c>
      <c r="D584" s="17" t="s">
        <v>278</v>
      </c>
      <c r="E584" s="13">
        <v>0</v>
      </c>
      <c r="F584" s="13">
        <v>121.104</v>
      </c>
      <c r="G584" s="11" t="str">
        <f t="shared" si="8"/>
        <v/>
      </c>
    </row>
    <row r="585" spans="1:9" s="18" customFormat="1" ht="63.75" x14ac:dyDescent="0.2">
      <c r="A585" s="36"/>
      <c r="B585" s="16" t="s">
        <v>232</v>
      </c>
      <c r="C585" s="16" t="s">
        <v>310</v>
      </c>
      <c r="D585" s="19" t="s">
        <v>311</v>
      </c>
      <c r="E585" s="13">
        <v>0</v>
      </c>
      <c r="F585" s="13">
        <v>18.135000000000002</v>
      </c>
      <c r="G585" s="11" t="str">
        <f t="shared" si="8"/>
        <v/>
      </c>
    </row>
    <row r="586" spans="1:9" s="18" customFormat="1" ht="63.75" x14ac:dyDescent="0.2">
      <c r="A586" s="36"/>
      <c r="B586" s="16" t="s">
        <v>232</v>
      </c>
      <c r="C586" s="16" t="s">
        <v>508</v>
      </c>
      <c r="D586" s="17" t="s">
        <v>509</v>
      </c>
      <c r="E586" s="13">
        <v>0</v>
      </c>
      <c r="F586" s="13">
        <v>3.6960000000000002</v>
      </c>
      <c r="G586" s="11" t="str">
        <f t="shared" ref="G586:G650" si="9">IFERROR(F586/E586,"")</f>
        <v/>
      </c>
    </row>
    <row r="587" spans="1:9" s="18" customFormat="1" ht="127.5" x14ac:dyDescent="0.2">
      <c r="A587" s="36"/>
      <c r="B587" s="16" t="s">
        <v>232</v>
      </c>
      <c r="C587" s="16" t="s">
        <v>526</v>
      </c>
      <c r="D587" s="19" t="s">
        <v>527</v>
      </c>
      <c r="E587" s="13">
        <v>0</v>
      </c>
      <c r="F587" s="13">
        <v>0.255</v>
      </c>
      <c r="G587" s="11" t="str">
        <f t="shared" si="9"/>
        <v/>
      </c>
    </row>
    <row r="588" spans="1:9" s="18" customFormat="1" ht="38.25" x14ac:dyDescent="0.2">
      <c r="A588" s="36"/>
      <c r="B588" s="16" t="s">
        <v>232</v>
      </c>
      <c r="C588" s="16" t="s">
        <v>534</v>
      </c>
      <c r="D588" s="17" t="s">
        <v>535</v>
      </c>
      <c r="E588" s="13">
        <v>0</v>
      </c>
      <c r="F588" s="13">
        <v>18.5</v>
      </c>
      <c r="G588" s="11" t="str">
        <f t="shared" si="9"/>
        <v/>
      </c>
    </row>
    <row r="589" spans="1:9" s="18" customFormat="1" x14ac:dyDescent="0.2">
      <c r="A589" s="36"/>
      <c r="B589" s="16" t="s">
        <v>232</v>
      </c>
      <c r="C589" s="16" t="s">
        <v>638</v>
      </c>
      <c r="D589" s="17" t="s">
        <v>639</v>
      </c>
      <c r="E589" s="13">
        <v>1442</v>
      </c>
      <c r="F589" s="13">
        <v>1720.604</v>
      </c>
      <c r="G589" s="11">
        <f t="shared" si="9"/>
        <v>1.1932066574202498</v>
      </c>
    </row>
    <row r="590" spans="1:9" s="18" customFormat="1" ht="51" x14ac:dyDescent="0.2">
      <c r="A590" s="35"/>
      <c r="B590" s="16" t="s">
        <v>232</v>
      </c>
      <c r="C590" s="16" t="s">
        <v>680</v>
      </c>
      <c r="D590" s="17" t="s">
        <v>681</v>
      </c>
      <c r="E590" s="13">
        <v>4494.8</v>
      </c>
      <c r="F590" s="13">
        <v>2692.7620000000002</v>
      </c>
      <c r="G590" s="11">
        <f t="shared" si="9"/>
        <v>0.59908383020379108</v>
      </c>
      <c r="I590" s="23"/>
    </row>
    <row r="591" spans="1:9" s="18" customFormat="1" x14ac:dyDescent="0.2">
      <c r="A591" s="20" t="s">
        <v>740</v>
      </c>
      <c r="B591" s="21"/>
      <c r="C591" s="22"/>
      <c r="D591" s="19"/>
      <c r="E591" s="13">
        <f>SUM(E582:E590)</f>
        <v>6508.3</v>
      </c>
      <c r="F591" s="13">
        <f>SUM(F582:F590)</f>
        <v>4720.7719999999999</v>
      </c>
      <c r="G591" s="11">
        <f t="shared" si="9"/>
        <v>0.72534640382281079</v>
      </c>
    </row>
    <row r="592" spans="1:9" s="18" customFormat="1" ht="63.75" x14ac:dyDescent="0.2">
      <c r="A592" s="34" t="s">
        <v>213</v>
      </c>
      <c r="B592" s="16" t="s">
        <v>214</v>
      </c>
      <c r="C592" s="16" t="s">
        <v>211</v>
      </c>
      <c r="D592" s="19" t="s">
        <v>212</v>
      </c>
      <c r="E592" s="13">
        <v>257.60000000000002</v>
      </c>
      <c r="F592" s="13">
        <v>403.29399999999998</v>
      </c>
      <c r="G592" s="11">
        <f t="shared" si="9"/>
        <v>1.5655822981366458</v>
      </c>
    </row>
    <row r="593" spans="1:7" s="18" customFormat="1" ht="89.25" x14ac:dyDescent="0.2">
      <c r="A593" s="36"/>
      <c r="B593" s="16" t="s">
        <v>214</v>
      </c>
      <c r="C593" s="16" t="s">
        <v>227</v>
      </c>
      <c r="D593" s="19" t="s">
        <v>228</v>
      </c>
      <c r="E593" s="13">
        <v>0</v>
      </c>
      <c r="F593" s="13">
        <v>22.215</v>
      </c>
      <c r="G593" s="11" t="str">
        <f t="shared" si="9"/>
        <v/>
      </c>
    </row>
    <row r="594" spans="1:7" s="18" customFormat="1" ht="25.5" x14ac:dyDescent="0.2">
      <c r="A594" s="36"/>
      <c r="B594" s="16" t="s">
        <v>214</v>
      </c>
      <c r="C594" s="16" t="s">
        <v>267</v>
      </c>
      <c r="D594" s="17" t="s">
        <v>268</v>
      </c>
      <c r="E594" s="13">
        <v>0</v>
      </c>
      <c r="F594" s="13">
        <v>6322.8239999999996</v>
      </c>
      <c r="G594" s="11" t="str">
        <f t="shared" si="9"/>
        <v/>
      </c>
    </row>
    <row r="595" spans="1:7" s="18" customFormat="1" ht="25.5" x14ac:dyDescent="0.2">
      <c r="A595" s="36"/>
      <c r="B595" s="16" t="s">
        <v>214</v>
      </c>
      <c r="C595" s="16" t="s">
        <v>277</v>
      </c>
      <c r="D595" s="17" t="s">
        <v>278</v>
      </c>
      <c r="E595" s="13">
        <v>0</v>
      </c>
      <c r="F595" s="13">
        <v>46.180999999999997</v>
      </c>
      <c r="G595" s="11" t="str">
        <f t="shared" si="9"/>
        <v/>
      </c>
    </row>
    <row r="596" spans="1:7" s="18" customFormat="1" ht="63.75" x14ac:dyDescent="0.2">
      <c r="A596" s="36"/>
      <c r="B596" s="16" t="s">
        <v>214</v>
      </c>
      <c r="C596" s="16" t="s">
        <v>508</v>
      </c>
      <c r="D596" s="17" t="s">
        <v>509</v>
      </c>
      <c r="E596" s="13">
        <v>0</v>
      </c>
      <c r="F596" s="13">
        <v>173.666</v>
      </c>
      <c r="G596" s="11" t="str">
        <f t="shared" si="9"/>
        <v/>
      </c>
    </row>
    <row r="597" spans="1:7" s="18" customFormat="1" ht="63.75" x14ac:dyDescent="0.2">
      <c r="A597" s="36"/>
      <c r="B597" s="16" t="s">
        <v>214</v>
      </c>
      <c r="C597" s="16" t="s">
        <v>532</v>
      </c>
      <c r="D597" s="19" t="s">
        <v>533</v>
      </c>
      <c r="E597" s="13">
        <v>0</v>
      </c>
      <c r="F597" s="13">
        <v>97.084999999999994</v>
      </c>
      <c r="G597" s="11" t="str">
        <f t="shared" si="9"/>
        <v/>
      </c>
    </row>
    <row r="598" spans="1:7" s="18" customFormat="1" ht="63.75" x14ac:dyDescent="0.2">
      <c r="A598" s="36"/>
      <c r="B598" s="16" t="s">
        <v>214</v>
      </c>
      <c r="C598" s="16" t="s">
        <v>586</v>
      </c>
      <c r="D598" s="19" t="s">
        <v>587</v>
      </c>
      <c r="E598" s="13">
        <v>0</v>
      </c>
      <c r="F598" s="13">
        <v>490.55200000000002</v>
      </c>
      <c r="G598" s="11" t="str">
        <f t="shared" si="9"/>
        <v/>
      </c>
    </row>
    <row r="599" spans="1:7" s="18" customFormat="1" ht="25.5" x14ac:dyDescent="0.2">
      <c r="A599" s="36"/>
      <c r="B599" s="16" t="s">
        <v>214</v>
      </c>
      <c r="C599" s="16" t="s">
        <v>596</v>
      </c>
      <c r="D599" s="17" t="s">
        <v>597</v>
      </c>
      <c r="E599" s="13">
        <v>0</v>
      </c>
      <c r="F599" s="13">
        <v>-8.1180000000000003</v>
      </c>
      <c r="G599" s="11" t="str">
        <f t="shared" si="9"/>
        <v/>
      </c>
    </row>
    <row r="600" spans="1:7" s="18" customFormat="1" ht="25.5" x14ac:dyDescent="0.2">
      <c r="A600" s="35"/>
      <c r="B600" s="16" t="s">
        <v>214</v>
      </c>
      <c r="C600" s="16" t="s">
        <v>704</v>
      </c>
      <c r="D600" s="17" t="s">
        <v>705</v>
      </c>
      <c r="E600" s="13">
        <v>0</v>
      </c>
      <c r="F600" s="13">
        <v>165</v>
      </c>
      <c r="G600" s="11" t="str">
        <f t="shared" si="9"/>
        <v/>
      </c>
    </row>
    <row r="601" spans="1:7" s="18" customFormat="1" x14ac:dyDescent="0.2">
      <c r="A601" s="20" t="s">
        <v>740</v>
      </c>
      <c r="B601" s="21"/>
      <c r="C601" s="22"/>
      <c r="D601" s="19"/>
      <c r="E601" s="13">
        <f>SUM(E592:E600)</f>
        <v>257.60000000000002</v>
      </c>
      <c r="F601" s="13">
        <f>SUM(F592:F600)</f>
        <v>7712.6989999999987</v>
      </c>
      <c r="G601" s="11">
        <f t="shared" si="9"/>
        <v>29.940601708074528</v>
      </c>
    </row>
    <row r="602" spans="1:7" s="18" customFormat="1" ht="89.25" x14ac:dyDescent="0.2">
      <c r="A602" s="34" t="s">
        <v>233</v>
      </c>
      <c r="B602" s="16" t="s">
        <v>234</v>
      </c>
      <c r="C602" s="16" t="s">
        <v>227</v>
      </c>
      <c r="D602" s="19" t="s">
        <v>228</v>
      </c>
      <c r="E602" s="13">
        <v>0</v>
      </c>
      <c r="F602" s="13">
        <v>206.779</v>
      </c>
      <c r="G602" s="11" t="str">
        <f t="shared" si="9"/>
        <v/>
      </c>
    </row>
    <row r="603" spans="1:7" s="18" customFormat="1" ht="25.5" x14ac:dyDescent="0.2">
      <c r="A603" s="36"/>
      <c r="B603" s="16" t="s">
        <v>234</v>
      </c>
      <c r="C603" s="16" t="s">
        <v>277</v>
      </c>
      <c r="D603" s="17" t="s">
        <v>278</v>
      </c>
      <c r="E603" s="13">
        <v>0</v>
      </c>
      <c r="F603" s="13">
        <v>390.452</v>
      </c>
      <c r="G603" s="11" t="str">
        <f t="shared" si="9"/>
        <v/>
      </c>
    </row>
    <row r="604" spans="1:7" s="18" customFormat="1" ht="63.75" x14ac:dyDescent="0.2">
      <c r="A604" s="36"/>
      <c r="B604" s="16" t="s">
        <v>234</v>
      </c>
      <c r="C604" s="16" t="s">
        <v>532</v>
      </c>
      <c r="D604" s="19" t="s">
        <v>533</v>
      </c>
      <c r="E604" s="13">
        <v>0</v>
      </c>
      <c r="F604" s="13">
        <v>0.39100000000000001</v>
      </c>
      <c r="G604" s="11" t="str">
        <f t="shared" si="9"/>
        <v/>
      </c>
    </row>
    <row r="605" spans="1:7" s="18" customFormat="1" ht="51" x14ac:dyDescent="0.2">
      <c r="A605" s="36"/>
      <c r="B605" s="16" t="s">
        <v>234</v>
      </c>
      <c r="C605" s="16" t="s">
        <v>746</v>
      </c>
      <c r="D605" s="19" t="s">
        <v>747</v>
      </c>
      <c r="E605" s="13">
        <v>15747.6</v>
      </c>
      <c r="F605" s="13">
        <v>0</v>
      </c>
      <c r="G605" s="11">
        <f t="shared" si="9"/>
        <v>0</v>
      </c>
    </row>
    <row r="606" spans="1:7" s="18" customFormat="1" x14ac:dyDescent="0.2">
      <c r="A606" s="36"/>
      <c r="B606" s="16" t="s">
        <v>234</v>
      </c>
      <c r="C606" s="16" t="s">
        <v>638</v>
      </c>
      <c r="D606" s="17" t="s">
        <v>639</v>
      </c>
      <c r="E606" s="13">
        <v>200.4</v>
      </c>
      <c r="F606" s="13">
        <v>3174.2710000000002</v>
      </c>
      <c r="G606" s="11">
        <f t="shared" si="9"/>
        <v>15.839675648702595</v>
      </c>
    </row>
    <row r="607" spans="1:7" s="18" customFormat="1" ht="25.5" x14ac:dyDescent="0.2">
      <c r="A607" s="36"/>
      <c r="B607" s="16" t="s">
        <v>234</v>
      </c>
      <c r="C607" s="16" t="s">
        <v>704</v>
      </c>
      <c r="D607" s="17" t="s">
        <v>705</v>
      </c>
      <c r="E607" s="13">
        <v>0</v>
      </c>
      <c r="F607" s="13">
        <v>15747.6</v>
      </c>
      <c r="G607" s="11" t="str">
        <f t="shared" si="9"/>
        <v/>
      </c>
    </row>
    <row r="608" spans="1:7" s="18" customFormat="1" ht="25.5" x14ac:dyDescent="0.2">
      <c r="A608" s="36"/>
      <c r="B608" s="16" t="s">
        <v>234</v>
      </c>
      <c r="C608" s="16" t="s">
        <v>706</v>
      </c>
      <c r="D608" s="17" t="s">
        <v>707</v>
      </c>
      <c r="E608" s="13">
        <v>0</v>
      </c>
      <c r="F608" s="13">
        <v>617.33900000000006</v>
      </c>
      <c r="G608" s="11" t="str">
        <f t="shared" si="9"/>
        <v/>
      </c>
    </row>
    <row r="609" spans="1:7" s="18" customFormat="1" ht="25.5" x14ac:dyDescent="0.2">
      <c r="A609" s="36"/>
      <c r="B609" s="16" t="s">
        <v>234</v>
      </c>
      <c r="C609" s="16" t="s">
        <v>712</v>
      </c>
      <c r="D609" s="17" t="s">
        <v>713</v>
      </c>
      <c r="E609" s="13">
        <v>1353.2750000000001</v>
      </c>
      <c r="F609" s="13">
        <v>1353.2760000000001</v>
      </c>
      <c r="G609" s="11">
        <f t="shared" si="9"/>
        <v>1.0000007389481074</v>
      </c>
    </row>
    <row r="610" spans="1:7" s="18" customFormat="1" ht="25.5" x14ac:dyDescent="0.2">
      <c r="A610" s="36"/>
      <c r="B610" s="16" t="s">
        <v>234</v>
      </c>
      <c r="C610" s="16" t="s">
        <v>714</v>
      </c>
      <c r="D610" s="17" t="s">
        <v>715</v>
      </c>
      <c r="E610" s="13">
        <v>209.108</v>
      </c>
      <c r="F610" s="13">
        <v>1007.072</v>
      </c>
      <c r="G610" s="11">
        <f t="shared" si="9"/>
        <v>4.8160376456185316</v>
      </c>
    </row>
    <row r="611" spans="1:7" s="18" customFormat="1" ht="38.25" x14ac:dyDescent="0.2">
      <c r="A611" s="35"/>
      <c r="B611" s="16" t="s">
        <v>234</v>
      </c>
      <c r="C611" s="16" t="s">
        <v>730</v>
      </c>
      <c r="D611" s="17" t="s">
        <v>731</v>
      </c>
      <c r="E611" s="13">
        <v>0</v>
      </c>
      <c r="F611" s="13">
        <v>-102.16800000000001</v>
      </c>
      <c r="G611" s="11" t="str">
        <f t="shared" si="9"/>
        <v/>
      </c>
    </row>
    <row r="612" spans="1:7" s="18" customFormat="1" x14ac:dyDescent="0.2">
      <c r="A612" s="20" t="s">
        <v>740</v>
      </c>
      <c r="B612" s="21"/>
      <c r="C612" s="22"/>
      <c r="D612" s="19"/>
      <c r="E612" s="13">
        <f>SUM(E602:E611)</f>
        <v>17510.383000000002</v>
      </c>
      <c r="F612" s="13">
        <f>SUM(F602:F611)</f>
        <v>22395.012000000002</v>
      </c>
      <c r="G612" s="11">
        <f t="shared" si="9"/>
        <v>1.2789561484748793</v>
      </c>
    </row>
    <row r="613" spans="1:7" s="18" customFormat="1" ht="165.75" x14ac:dyDescent="0.2">
      <c r="A613" s="16" t="s">
        <v>416</v>
      </c>
      <c r="B613" s="16" t="s">
        <v>417</v>
      </c>
      <c r="C613" s="16" t="s">
        <v>418</v>
      </c>
      <c r="D613" s="19" t="s">
        <v>419</v>
      </c>
      <c r="E613" s="13">
        <v>0</v>
      </c>
      <c r="F613" s="13">
        <v>75</v>
      </c>
      <c r="G613" s="11" t="str">
        <f t="shared" si="9"/>
        <v/>
      </c>
    </row>
    <row r="614" spans="1:7" s="18" customFormat="1" x14ac:dyDescent="0.2">
      <c r="A614" s="20" t="s">
        <v>740</v>
      </c>
      <c r="B614" s="21"/>
      <c r="C614" s="22"/>
      <c r="D614" s="19"/>
      <c r="E614" s="13">
        <f>SUM(E613)</f>
        <v>0</v>
      </c>
      <c r="F614" s="13">
        <f>SUM(F613)</f>
        <v>75</v>
      </c>
      <c r="G614" s="11" t="str">
        <f t="shared" si="9"/>
        <v/>
      </c>
    </row>
    <row r="615" spans="1:7" s="18" customFormat="1" ht="25.5" x14ac:dyDescent="0.2">
      <c r="A615" s="16" t="s">
        <v>606</v>
      </c>
      <c r="B615" s="16" t="s">
        <v>607</v>
      </c>
      <c r="C615" s="16" t="s">
        <v>604</v>
      </c>
      <c r="D615" s="17" t="s">
        <v>605</v>
      </c>
      <c r="E615" s="13">
        <v>0</v>
      </c>
      <c r="F615" s="13">
        <v>27</v>
      </c>
      <c r="G615" s="11" t="str">
        <f t="shared" si="9"/>
        <v/>
      </c>
    </row>
    <row r="616" spans="1:7" s="18" customFormat="1" x14ac:dyDescent="0.2">
      <c r="A616" s="20" t="s">
        <v>740</v>
      </c>
      <c r="B616" s="21"/>
      <c r="C616" s="22"/>
      <c r="D616" s="19"/>
      <c r="E616" s="13">
        <f>SUM(E615)</f>
        <v>0</v>
      </c>
      <c r="F616" s="13">
        <f>SUM(F615)</f>
        <v>27</v>
      </c>
      <c r="G616" s="11" t="str">
        <f t="shared" si="9"/>
        <v/>
      </c>
    </row>
    <row r="617" spans="1:7" s="18" customFormat="1" ht="25.5" x14ac:dyDescent="0.2">
      <c r="A617" s="34" t="s">
        <v>298</v>
      </c>
      <c r="B617" s="16" t="s">
        <v>299</v>
      </c>
      <c r="C617" s="16" t="s">
        <v>277</v>
      </c>
      <c r="D617" s="17" t="s">
        <v>278</v>
      </c>
      <c r="E617" s="13">
        <v>0</v>
      </c>
      <c r="F617" s="13">
        <v>21.26</v>
      </c>
      <c r="G617" s="11" t="str">
        <f t="shared" si="9"/>
        <v/>
      </c>
    </row>
    <row r="618" spans="1:7" s="18" customFormat="1" ht="127.5" x14ac:dyDescent="0.2">
      <c r="A618" s="35"/>
      <c r="B618" s="16" t="s">
        <v>299</v>
      </c>
      <c r="C618" s="16" t="s">
        <v>538</v>
      </c>
      <c r="D618" s="19" t="s">
        <v>539</v>
      </c>
      <c r="E618" s="13">
        <v>0</v>
      </c>
      <c r="F618" s="13">
        <v>0.78800000000000003</v>
      </c>
      <c r="G618" s="11" t="str">
        <f t="shared" si="9"/>
        <v/>
      </c>
    </row>
    <row r="619" spans="1:7" s="18" customFormat="1" x14ac:dyDescent="0.2">
      <c r="A619" s="20" t="s">
        <v>740</v>
      </c>
      <c r="B619" s="21"/>
      <c r="C619" s="22"/>
      <c r="D619" s="19"/>
      <c r="E619" s="13">
        <f>SUM(E617:E618)</f>
        <v>0</v>
      </c>
      <c r="F619" s="13">
        <f>SUM(F617:F618)</f>
        <v>22.048000000000002</v>
      </c>
      <c r="G619" s="11" t="str">
        <f t="shared" si="9"/>
        <v/>
      </c>
    </row>
    <row r="620" spans="1:7" s="18" customFormat="1" ht="63.75" x14ac:dyDescent="0.2">
      <c r="A620" s="34" t="s">
        <v>245</v>
      </c>
      <c r="B620" s="16" t="s">
        <v>246</v>
      </c>
      <c r="C620" s="16" t="s">
        <v>241</v>
      </c>
      <c r="D620" s="17" t="s">
        <v>242</v>
      </c>
      <c r="E620" s="13">
        <v>56490.400000000001</v>
      </c>
      <c r="F620" s="13">
        <v>56708.925999999999</v>
      </c>
      <c r="G620" s="11">
        <f t="shared" si="9"/>
        <v>1.0038683740954215</v>
      </c>
    </row>
    <row r="621" spans="1:7" s="18" customFormat="1" ht="25.5" x14ac:dyDescent="0.2">
      <c r="A621" s="36"/>
      <c r="B621" s="16" t="s">
        <v>246</v>
      </c>
      <c r="C621" s="16" t="s">
        <v>277</v>
      </c>
      <c r="D621" s="17" t="s">
        <v>278</v>
      </c>
      <c r="E621" s="13">
        <v>0</v>
      </c>
      <c r="F621" s="13">
        <v>3735.1819999999998</v>
      </c>
      <c r="G621" s="11" t="str">
        <f t="shared" si="9"/>
        <v/>
      </c>
    </row>
    <row r="622" spans="1:7" s="18" customFormat="1" ht="25.5" x14ac:dyDescent="0.2">
      <c r="A622" s="36"/>
      <c r="B622" s="16" t="s">
        <v>246</v>
      </c>
      <c r="C622" s="16" t="s">
        <v>300</v>
      </c>
      <c r="D622" s="17" t="s">
        <v>301</v>
      </c>
      <c r="E622" s="13">
        <v>0</v>
      </c>
      <c r="F622" s="13">
        <v>3553.5</v>
      </c>
      <c r="G622" s="11" t="str">
        <f t="shared" si="9"/>
        <v/>
      </c>
    </row>
    <row r="623" spans="1:7" s="18" customFormat="1" ht="63.75" x14ac:dyDescent="0.2">
      <c r="A623" s="36"/>
      <c r="B623" s="16" t="s">
        <v>246</v>
      </c>
      <c r="C623" s="16" t="s">
        <v>508</v>
      </c>
      <c r="D623" s="17" t="s">
        <v>509</v>
      </c>
      <c r="E623" s="13">
        <v>0</v>
      </c>
      <c r="F623" s="13">
        <v>2137.913</v>
      </c>
      <c r="G623" s="11" t="str">
        <f t="shared" si="9"/>
        <v/>
      </c>
    </row>
    <row r="624" spans="1:7" s="18" customFormat="1" ht="63.75" x14ac:dyDescent="0.2">
      <c r="A624" s="36"/>
      <c r="B624" s="16" t="s">
        <v>246</v>
      </c>
      <c r="C624" s="16" t="s">
        <v>532</v>
      </c>
      <c r="D624" s="19" t="s">
        <v>533</v>
      </c>
      <c r="E624" s="13">
        <v>0</v>
      </c>
      <c r="F624" s="13">
        <v>6</v>
      </c>
      <c r="G624" s="11" t="str">
        <f t="shared" si="9"/>
        <v/>
      </c>
    </row>
    <row r="625" spans="1:9" s="18" customFormat="1" ht="63.75" x14ac:dyDescent="0.2">
      <c r="A625" s="36"/>
      <c r="B625" s="16" t="s">
        <v>246</v>
      </c>
      <c r="C625" s="16" t="s">
        <v>586</v>
      </c>
      <c r="D625" s="19" t="s">
        <v>587</v>
      </c>
      <c r="E625" s="13">
        <v>0</v>
      </c>
      <c r="F625" s="13">
        <v>308.23200000000003</v>
      </c>
      <c r="G625" s="11" t="str">
        <f t="shared" si="9"/>
        <v/>
      </c>
    </row>
    <row r="626" spans="1:9" s="18" customFormat="1" ht="25.5" x14ac:dyDescent="0.2">
      <c r="A626" s="36"/>
      <c r="B626" s="16" t="s">
        <v>246</v>
      </c>
      <c r="C626" s="16" t="s">
        <v>596</v>
      </c>
      <c r="D626" s="17" t="s">
        <v>597</v>
      </c>
      <c r="E626" s="13">
        <v>0</v>
      </c>
      <c r="F626" s="13">
        <v>27.478999999999999</v>
      </c>
      <c r="G626" s="11" t="str">
        <f t="shared" si="9"/>
        <v/>
      </c>
    </row>
    <row r="627" spans="1:9" s="18" customFormat="1" x14ac:dyDescent="0.2">
      <c r="A627" s="36"/>
      <c r="B627" s="16" t="s">
        <v>246</v>
      </c>
      <c r="C627" s="16" t="s">
        <v>638</v>
      </c>
      <c r="D627" s="17" t="s">
        <v>639</v>
      </c>
      <c r="E627" s="13">
        <v>1056.8</v>
      </c>
      <c r="F627" s="13">
        <v>136405.29500000001</v>
      </c>
      <c r="G627" s="11">
        <f t="shared" si="9"/>
        <v>129.07389761544286</v>
      </c>
    </row>
    <row r="628" spans="1:9" s="18" customFormat="1" ht="76.5" x14ac:dyDescent="0.2">
      <c r="A628" s="36"/>
      <c r="B628" s="16" t="s">
        <v>246</v>
      </c>
      <c r="C628" s="16" t="s">
        <v>650</v>
      </c>
      <c r="D628" s="19" t="s">
        <v>651</v>
      </c>
      <c r="E628" s="13">
        <v>4.5999999999999996</v>
      </c>
      <c r="F628" s="13">
        <v>4.83</v>
      </c>
      <c r="G628" s="11">
        <f t="shared" si="9"/>
        <v>1.05</v>
      </c>
      <c r="I628" s="23"/>
    </row>
    <row r="629" spans="1:9" s="18" customFormat="1" ht="76.5" x14ac:dyDescent="0.2">
      <c r="A629" s="36"/>
      <c r="B629" s="16" t="s">
        <v>246</v>
      </c>
      <c r="C629" s="16" t="s">
        <v>672</v>
      </c>
      <c r="D629" s="19" t="s">
        <v>673</v>
      </c>
      <c r="E629" s="13">
        <v>2919.4</v>
      </c>
      <c r="F629" s="13">
        <v>3061.7</v>
      </c>
      <c r="G629" s="11">
        <f t="shared" si="9"/>
        <v>1.0487428923751454</v>
      </c>
      <c r="I629" s="23"/>
    </row>
    <row r="630" spans="1:9" s="18" customFormat="1" ht="51" x14ac:dyDescent="0.2">
      <c r="A630" s="36"/>
      <c r="B630" s="16" t="s">
        <v>246</v>
      </c>
      <c r="C630" s="16" t="s">
        <v>678</v>
      </c>
      <c r="D630" s="17" t="s">
        <v>679</v>
      </c>
      <c r="E630" s="13">
        <v>227889.5</v>
      </c>
      <c r="F630" s="13">
        <v>299280.25</v>
      </c>
      <c r="G630" s="11">
        <f t="shared" si="9"/>
        <v>1.3132691501802409</v>
      </c>
      <c r="I630" s="23"/>
    </row>
    <row r="631" spans="1:9" s="18" customFormat="1" ht="38.25" x14ac:dyDescent="0.2">
      <c r="A631" s="36"/>
      <c r="B631" s="16" t="s">
        <v>246</v>
      </c>
      <c r="C631" s="16" t="s">
        <v>688</v>
      </c>
      <c r="D631" s="17" t="s">
        <v>689</v>
      </c>
      <c r="E631" s="13">
        <v>5945.2</v>
      </c>
      <c r="F631" s="13">
        <v>19775.7</v>
      </c>
      <c r="G631" s="11">
        <f t="shared" si="9"/>
        <v>3.3263304850972215</v>
      </c>
      <c r="I631" s="23"/>
    </row>
    <row r="632" spans="1:9" s="18" customFormat="1" x14ac:dyDescent="0.2">
      <c r="A632" s="36"/>
      <c r="B632" s="16" t="s">
        <v>246</v>
      </c>
      <c r="C632" s="16" t="s">
        <v>694</v>
      </c>
      <c r="D632" s="17" t="s">
        <v>695</v>
      </c>
      <c r="E632" s="13">
        <v>1219.5999999999999</v>
      </c>
      <c r="F632" s="13">
        <v>1219.67</v>
      </c>
      <c r="G632" s="11">
        <f t="shared" si="9"/>
        <v>1.0000573958674976</v>
      </c>
      <c r="I632" s="23"/>
    </row>
    <row r="633" spans="1:9" s="18" customFormat="1" ht="25.5" x14ac:dyDescent="0.2">
      <c r="A633" s="36"/>
      <c r="B633" s="16" t="s">
        <v>246</v>
      </c>
      <c r="C633" s="16" t="s">
        <v>704</v>
      </c>
      <c r="D633" s="17" t="s">
        <v>705</v>
      </c>
      <c r="E633" s="13">
        <v>2396013.7420000001</v>
      </c>
      <c r="F633" s="13">
        <v>2713595.5819999999</v>
      </c>
      <c r="G633" s="11">
        <f t="shared" si="9"/>
        <v>1.1325459175934893</v>
      </c>
    </row>
    <row r="634" spans="1:9" s="18" customFormat="1" ht="63.75" x14ac:dyDescent="0.2">
      <c r="A634" s="36"/>
      <c r="B634" s="16" t="s">
        <v>246</v>
      </c>
      <c r="C634" s="16" t="s">
        <v>726</v>
      </c>
      <c r="D634" s="19" t="s">
        <v>727</v>
      </c>
      <c r="E634" s="13">
        <v>0</v>
      </c>
      <c r="F634" s="13">
        <v>-1592.2439999999999</v>
      </c>
      <c r="G634" s="11" t="str">
        <f t="shared" si="9"/>
        <v/>
      </c>
    </row>
    <row r="635" spans="1:9" s="18" customFormat="1" ht="38.25" x14ac:dyDescent="0.2">
      <c r="A635" s="35"/>
      <c r="B635" s="16" t="s">
        <v>246</v>
      </c>
      <c r="C635" s="16" t="s">
        <v>730</v>
      </c>
      <c r="D635" s="17" t="s">
        <v>731</v>
      </c>
      <c r="E635" s="13">
        <v>0</v>
      </c>
      <c r="F635" s="13">
        <v>-54514.862999999998</v>
      </c>
      <c r="G635" s="11" t="str">
        <f t="shared" si="9"/>
        <v/>
      </c>
    </row>
    <row r="636" spans="1:9" s="18" customFormat="1" x14ac:dyDescent="0.2">
      <c r="A636" s="20" t="s">
        <v>740</v>
      </c>
      <c r="B636" s="21"/>
      <c r="C636" s="22"/>
      <c r="D636" s="19"/>
      <c r="E636" s="13">
        <f>SUM(E620:E635)</f>
        <v>2691539.2420000001</v>
      </c>
      <c r="F636" s="13">
        <f>SUM(F620:F635)</f>
        <v>3183713.1520000002</v>
      </c>
      <c r="G636" s="11">
        <f t="shared" si="9"/>
        <v>1.1828596448901414</v>
      </c>
    </row>
    <row r="637" spans="1:9" s="18" customFormat="1" ht="102" x14ac:dyDescent="0.2">
      <c r="A637" s="34" t="s">
        <v>201</v>
      </c>
      <c r="B637" s="16" t="s">
        <v>202</v>
      </c>
      <c r="C637" s="16" t="s">
        <v>203</v>
      </c>
      <c r="D637" s="19" t="s">
        <v>204</v>
      </c>
      <c r="E637" s="13">
        <v>294843.8</v>
      </c>
      <c r="F637" s="13">
        <v>290505.14600000001</v>
      </c>
      <c r="G637" s="11">
        <f t="shared" si="9"/>
        <v>0.98528490678793323</v>
      </c>
    </row>
    <row r="638" spans="1:9" s="18" customFormat="1" ht="76.5" x14ac:dyDescent="0.2">
      <c r="A638" s="36"/>
      <c r="B638" s="16" t="s">
        <v>202</v>
      </c>
      <c r="C638" s="16" t="s">
        <v>205</v>
      </c>
      <c r="D638" s="19" t="s">
        <v>206</v>
      </c>
      <c r="E638" s="13">
        <v>254435.9</v>
      </c>
      <c r="F638" s="13">
        <v>82931.293000000005</v>
      </c>
      <c r="G638" s="11">
        <f t="shared" si="9"/>
        <v>0.32594179123307682</v>
      </c>
    </row>
    <row r="639" spans="1:9" s="18" customFormat="1" ht="114.75" x14ac:dyDescent="0.2">
      <c r="A639" s="36"/>
      <c r="B639" s="16" t="s">
        <v>202</v>
      </c>
      <c r="C639" s="16" t="s">
        <v>207</v>
      </c>
      <c r="D639" s="19" t="s">
        <v>208</v>
      </c>
      <c r="E639" s="13">
        <v>56563.199999999997</v>
      </c>
      <c r="F639" s="13">
        <v>51295.951999999997</v>
      </c>
      <c r="G639" s="11">
        <f t="shared" si="9"/>
        <v>0.90687853586784339</v>
      </c>
    </row>
    <row r="640" spans="1:9" s="18" customFormat="1" ht="76.5" x14ac:dyDescent="0.2">
      <c r="A640" s="36"/>
      <c r="B640" s="16" t="s">
        <v>202</v>
      </c>
      <c r="C640" s="16" t="s">
        <v>209</v>
      </c>
      <c r="D640" s="19" t="s">
        <v>210</v>
      </c>
      <c r="E640" s="13">
        <v>0</v>
      </c>
      <c r="F640" s="13">
        <v>955.12900000000002</v>
      </c>
      <c r="G640" s="11" t="str">
        <f t="shared" si="9"/>
        <v/>
      </c>
    </row>
    <row r="641" spans="1:7" s="18" customFormat="1" ht="102" x14ac:dyDescent="0.2">
      <c r="A641" s="36"/>
      <c r="B641" s="16" t="s">
        <v>202</v>
      </c>
      <c r="C641" s="16" t="s">
        <v>223</v>
      </c>
      <c r="D641" s="19" t="s">
        <v>224</v>
      </c>
      <c r="E641" s="13">
        <v>1879.6</v>
      </c>
      <c r="F641" s="13">
        <v>1605.0160000000001</v>
      </c>
      <c r="G641" s="11">
        <f t="shared" si="9"/>
        <v>0.8539135986380082</v>
      </c>
    </row>
    <row r="642" spans="1:7" s="18" customFormat="1" ht="89.25" x14ac:dyDescent="0.2">
      <c r="A642" s="36"/>
      <c r="B642" s="16" t="s">
        <v>202</v>
      </c>
      <c r="C642" s="16" t="s">
        <v>227</v>
      </c>
      <c r="D642" s="19" t="s">
        <v>228</v>
      </c>
      <c r="E642" s="13">
        <v>987</v>
      </c>
      <c r="F642" s="13">
        <v>3159.1750000000002</v>
      </c>
      <c r="G642" s="11">
        <f t="shared" si="9"/>
        <v>3.2007852077001013</v>
      </c>
    </row>
    <row r="643" spans="1:7" s="18" customFormat="1" ht="140.25" x14ac:dyDescent="0.2">
      <c r="A643" s="36"/>
      <c r="B643" s="16" t="s">
        <v>202</v>
      </c>
      <c r="C643" s="16" t="s">
        <v>235</v>
      </c>
      <c r="D643" s="19" t="s">
        <v>236</v>
      </c>
      <c r="E643" s="13">
        <v>0</v>
      </c>
      <c r="F643" s="13">
        <v>64.828000000000003</v>
      </c>
      <c r="G643" s="11" t="str">
        <f t="shared" si="9"/>
        <v/>
      </c>
    </row>
    <row r="644" spans="1:7" s="18" customFormat="1" ht="25.5" x14ac:dyDescent="0.2">
      <c r="A644" s="36"/>
      <c r="B644" s="16" t="s">
        <v>202</v>
      </c>
      <c r="C644" s="16" t="s">
        <v>277</v>
      </c>
      <c r="D644" s="17" t="s">
        <v>278</v>
      </c>
      <c r="E644" s="13">
        <v>0</v>
      </c>
      <c r="F644" s="13">
        <v>412.87799999999999</v>
      </c>
      <c r="G644" s="11" t="str">
        <f t="shared" si="9"/>
        <v/>
      </c>
    </row>
    <row r="645" spans="1:7" s="18" customFormat="1" ht="38.25" x14ac:dyDescent="0.2">
      <c r="A645" s="36"/>
      <c r="B645" s="16" t="s">
        <v>202</v>
      </c>
      <c r="C645" s="16" t="s">
        <v>312</v>
      </c>
      <c r="D645" s="17" t="s">
        <v>313</v>
      </c>
      <c r="E645" s="13">
        <v>306764.90000000002</v>
      </c>
      <c r="F645" s="13">
        <v>482731.38900000002</v>
      </c>
      <c r="G645" s="11">
        <f t="shared" si="9"/>
        <v>1.5736200230208865</v>
      </c>
    </row>
    <row r="646" spans="1:7" s="18" customFormat="1" ht="63.75" x14ac:dyDescent="0.2">
      <c r="A646" s="36"/>
      <c r="B646" s="16" t="s">
        <v>202</v>
      </c>
      <c r="C646" s="16" t="s">
        <v>314</v>
      </c>
      <c r="D646" s="19" t="s">
        <v>315</v>
      </c>
      <c r="E646" s="13">
        <v>40824.9</v>
      </c>
      <c r="F646" s="13">
        <v>118533.174</v>
      </c>
      <c r="G646" s="11">
        <f t="shared" si="9"/>
        <v>2.9034528927198839</v>
      </c>
    </row>
    <row r="647" spans="1:7" s="18" customFormat="1" ht="127.5" x14ac:dyDescent="0.2">
      <c r="A647" s="36"/>
      <c r="B647" s="16" t="s">
        <v>202</v>
      </c>
      <c r="C647" s="16" t="s">
        <v>514</v>
      </c>
      <c r="D647" s="19" t="s">
        <v>515</v>
      </c>
      <c r="E647" s="13">
        <v>5610.1</v>
      </c>
      <c r="F647" s="13">
        <v>9375.7019999999993</v>
      </c>
      <c r="G647" s="11">
        <f t="shared" si="9"/>
        <v>1.6712183383540398</v>
      </c>
    </row>
    <row r="648" spans="1:7" s="18" customFormat="1" ht="114.75" x14ac:dyDescent="0.2">
      <c r="A648" s="36"/>
      <c r="B648" s="16" t="s">
        <v>202</v>
      </c>
      <c r="C648" s="16" t="s">
        <v>516</v>
      </c>
      <c r="D648" s="19" t="s">
        <v>517</v>
      </c>
      <c r="E648" s="13">
        <v>0</v>
      </c>
      <c r="F648" s="13">
        <v>25.986000000000001</v>
      </c>
      <c r="G648" s="11" t="str">
        <f t="shared" si="9"/>
        <v/>
      </c>
    </row>
    <row r="649" spans="1:7" s="18" customFormat="1" ht="102" x14ac:dyDescent="0.2">
      <c r="A649" s="36"/>
      <c r="B649" s="16" t="s">
        <v>202</v>
      </c>
      <c r="C649" s="16" t="s">
        <v>518</v>
      </c>
      <c r="D649" s="19" t="s">
        <v>519</v>
      </c>
      <c r="E649" s="13">
        <v>0</v>
      </c>
      <c r="F649" s="13">
        <v>0.69299999999999995</v>
      </c>
      <c r="G649" s="11" t="str">
        <f t="shared" si="9"/>
        <v/>
      </c>
    </row>
    <row r="650" spans="1:7" s="18" customFormat="1" ht="127.5" x14ac:dyDescent="0.2">
      <c r="A650" s="36"/>
      <c r="B650" s="16" t="s">
        <v>202</v>
      </c>
      <c r="C650" s="16" t="s">
        <v>520</v>
      </c>
      <c r="D650" s="19" t="s">
        <v>521</v>
      </c>
      <c r="E650" s="13">
        <v>311</v>
      </c>
      <c r="F650" s="13">
        <v>307.43599999999998</v>
      </c>
      <c r="G650" s="11">
        <f t="shared" si="9"/>
        <v>0.988540192926045</v>
      </c>
    </row>
    <row r="651" spans="1:7" s="18" customFormat="1" ht="140.25" x14ac:dyDescent="0.2">
      <c r="A651" s="36"/>
      <c r="B651" s="16" t="s">
        <v>202</v>
      </c>
      <c r="C651" s="16" t="s">
        <v>524</v>
      </c>
      <c r="D651" s="19" t="s">
        <v>525</v>
      </c>
      <c r="E651" s="13">
        <v>0</v>
      </c>
      <c r="F651" s="13">
        <v>78.311000000000007</v>
      </c>
      <c r="G651" s="11" t="str">
        <f t="shared" ref="G651:G667" si="10">IFERROR(F651/E651,"")</f>
        <v/>
      </c>
    </row>
    <row r="652" spans="1:7" s="18" customFormat="1" ht="127.5" x14ac:dyDescent="0.2">
      <c r="A652" s="36"/>
      <c r="B652" s="16" t="s">
        <v>202</v>
      </c>
      <c r="C652" s="16" t="s">
        <v>526</v>
      </c>
      <c r="D652" s="19" t="s">
        <v>527</v>
      </c>
      <c r="E652" s="13">
        <v>0</v>
      </c>
      <c r="F652" s="13">
        <v>38.648000000000003</v>
      </c>
      <c r="G652" s="11" t="str">
        <f t="shared" si="10"/>
        <v/>
      </c>
    </row>
    <row r="653" spans="1:7" s="18" customFormat="1" ht="63.75" x14ac:dyDescent="0.2">
      <c r="A653" s="36"/>
      <c r="B653" s="16" t="s">
        <v>202</v>
      </c>
      <c r="C653" s="16" t="s">
        <v>532</v>
      </c>
      <c r="D653" s="19" t="s">
        <v>533</v>
      </c>
      <c r="E653" s="13">
        <v>0</v>
      </c>
      <c r="F653" s="13">
        <v>566.81200000000001</v>
      </c>
      <c r="G653" s="11" t="str">
        <f t="shared" si="10"/>
        <v/>
      </c>
    </row>
    <row r="654" spans="1:7" s="18" customFormat="1" ht="127.5" x14ac:dyDescent="0.2">
      <c r="A654" s="36"/>
      <c r="B654" s="16" t="s">
        <v>202</v>
      </c>
      <c r="C654" s="16" t="s">
        <v>538</v>
      </c>
      <c r="D654" s="19" t="s">
        <v>539</v>
      </c>
      <c r="E654" s="13">
        <v>0</v>
      </c>
      <c r="F654" s="13">
        <v>20.617000000000001</v>
      </c>
      <c r="G654" s="11" t="str">
        <f t="shared" si="10"/>
        <v/>
      </c>
    </row>
    <row r="655" spans="1:7" s="18" customFormat="1" ht="127.5" x14ac:dyDescent="0.2">
      <c r="A655" s="36"/>
      <c r="B655" s="16" t="s">
        <v>202</v>
      </c>
      <c r="C655" s="16" t="s">
        <v>568</v>
      </c>
      <c r="D655" s="19" t="s">
        <v>569</v>
      </c>
      <c r="E655" s="13">
        <v>13090.3</v>
      </c>
      <c r="F655" s="13">
        <v>2289.1970000000001</v>
      </c>
      <c r="G655" s="11">
        <f t="shared" si="10"/>
        <v>0.17487735193234688</v>
      </c>
    </row>
    <row r="656" spans="1:7" s="18" customFormat="1" ht="114.75" x14ac:dyDescent="0.2">
      <c r="A656" s="36"/>
      <c r="B656" s="16" t="s">
        <v>202</v>
      </c>
      <c r="C656" s="16" t="s">
        <v>570</v>
      </c>
      <c r="D656" s="19" t="s">
        <v>571</v>
      </c>
      <c r="E656" s="13">
        <v>0</v>
      </c>
      <c r="F656" s="13">
        <v>-8.0000000000000002E-3</v>
      </c>
      <c r="G656" s="11" t="str">
        <f t="shared" si="10"/>
        <v/>
      </c>
    </row>
    <row r="657" spans="1:9" s="18" customFormat="1" ht="127.5" x14ac:dyDescent="0.2">
      <c r="A657" s="36"/>
      <c r="B657" s="16" t="s">
        <v>202</v>
      </c>
      <c r="C657" s="16" t="s">
        <v>572</v>
      </c>
      <c r="D657" s="19" t="s">
        <v>573</v>
      </c>
      <c r="E657" s="13">
        <v>0</v>
      </c>
      <c r="F657" s="13">
        <v>23.831</v>
      </c>
      <c r="G657" s="11" t="str">
        <f t="shared" si="10"/>
        <v/>
      </c>
    </row>
    <row r="658" spans="1:9" s="18" customFormat="1" ht="140.25" x14ac:dyDescent="0.2">
      <c r="A658" s="36"/>
      <c r="B658" s="16" t="s">
        <v>202</v>
      </c>
      <c r="C658" s="16" t="s">
        <v>576</v>
      </c>
      <c r="D658" s="19" t="s">
        <v>577</v>
      </c>
      <c r="E658" s="13">
        <v>0</v>
      </c>
      <c r="F658" s="13">
        <v>9.5749999999999993</v>
      </c>
      <c r="G658" s="11" t="str">
        <f t="shared" si="10"/>
        <v/>
      </c>
    </row>
    <row r="659" spans="1:9" s="18" customFormat="1" ht="127.5" x14ac:dyDescent="0.2">
      <c r="A659" s="36"/>
      <c r="B659" s="16" t="s">
        <v>202</v>
      </c>
      <c r="C659" s="16" t="s">
        <v>578</v>
      </c>
      <c r="D659" s="19" t="s">
        <v>579</v>
      </c>
      <c r="E659" s="13">
        <v>0</v>
      </c>
      <c r="F659" s="13">
        <v>41.655000000000001</v>
      </c>
      <c r="G659" s="11" t="str">
        <f t="shared" si="10"/>
        <v/>
      </c>
    </row>
    <row r="660" spans="1:9" s="18" customFormat="1" ht="25.5" x14ac:dyDescent="0.2">
      <c r="A660" s="36"/>
      <c r="B660" s="16" t="s">
        <v>202</v>
      </c>
      <c r="C660" s="16" t="s">
        <v>596</v>
      </c>
      <c r="D660" s="17" t="s">
        <v>597</v>
      </c>
      <c r="E660" s="13">
        <v>0</v>
      </c>
      <c r="F660" s="13">
        <v>331.74799999999999</v>
      </c>
      <c r="G660" s="11" t="str">
        <f t="shared" si="10"/>
        <v/>
      </c>
    </row>
    <row r="661" spans="1:9" s="18" customFormat="1" ht="25.5" x14ac:dyDescent="0.2">
      <c r="A661" s="36"/>
      <c r="B661" s="16" t="s">
        <v>202</v>
      </c>
      <c r="C661" s="16" t="s">
        <v>604</v>
      </c>
      <c r="D661" s="17" t="s">
        <v>605</v>
      </c>
      <c r="E661" s="13">
        <v>0</v>
      </c>
      <c r="F661" s="13">
        <v>625.30700000000002</v>
      </c>
      <c r="G661" s="11" t="str">
        <f t="shared" si="10"/>
        <v/>
      </c>
    </row>
    <row r="662" spans="1:9" s="18" customFormat="1" ht="25.5" x14ac:dyDescent="0.2">
      <c r="A662" s="36"/>
      <c r="B662" s="16" t="s">
        <v>202</v>
      </c>
      <c r="C662" s="16" t="s">
        <v>616</v>
      </c>
      <c r="D662" s="17" t="s">
        <v>617</v>
      </c>
      <c r="E662" s="13">
        <v>0</v>
      </c>
      <c r="F662" s="13">
        <v>15203.472</v>
      </c>
      <c r="G662" s="11" t="str">
        <f t="shared" si="10"/>
        <v/>
      </c>
    </row>
    <row r="663" spans="1:9" s="18" customFormat="1" ht="25.5" x14ac:dyDescent="0.2">
      <c r="A663" s="35"/>
      <c r="B663" s="16" t="s">
        <v>202</v>
      </c>
      <c r="C663" s="16" t="s">
        <v>628</v>
      </c>
      <c r="D663" s="17" t="s">
        <v>629</v>
      </c>
      <c r="E663" s="13">
        <v>0</v>
      </c>
      <c r="F663" s="13">
        <v>1036.0550000000001</v>
      </c>
      <c r="G663" s="11" t="str">
        <f t="shared" si="10"/>
        <v/>
      </c>
    </row>
    <row r="664" spans="1:9" s="18" customFormat="1" x14ac:dyDescent="0.2">
      <c r="A664" s="20" t="s">
        <v>740</v>
      </c>
      <c r="B664" s="21"/>
      <c r="C664" s="22"/>
      <c r="D664" s="19"/>
      <c r="E664" s="13">
        <f>SUM(E637:E663)</f>
        <v>975310.7</v>
      </c>
      <c r="F664" s="13">
        <f>SUM(F637:F663)</f>
        <v>1062169.0170000002</v>
      </c>
      <c r="G664" s="11">
        <f t="shared" si="10"/>
        <v>1.0890570738124787</v>
      </c>
    </row>
    <row r="665" spans="1:9" s="18" customFormat="1" ht="102" x14ac:dyDescent="0.2">
      <c r="A665" s="16" t="s">
        <v>566</v>
      </c>
      <c r="B665" s="16" t="s">
        <v>567</v>
      </c>
      <c r="C665" s="16" t="s">
        <v>546</v>
      </c>
      <c r="D665" s="19" t="s">
        <v>547</v>
      </c>
      <c r="E665" s="13">
        <v>61</v>
      </c>
      <c r="F665" s="13">
        <v>0</v>
      </c>
      <c r="G665" s="11">
        <f t="shared" si="10"/>
        <v>0</v>
      </c>
    </row>
    <row r="666" spans="1:9" s="18" customFormat="1" x14ac:dyDescent="0.2">
      <c r="A666" s="20" t="s">
        <v>740</v>
      </c>
      <c r="B666" s="21"/>
      <c r="C666" s="22"/>
      <c r="D666" s="19"/>
      <c r="E666" s="13">
        <f>SUM(E665)</f>
        <v>61</v>
      </c>
      <c r="F666" s="13">
        <f>SUM(F665)</f>
        <v>0</v>
      </c>
      <c r="G666" s="11">
        <f t="shared" si="10"/>
        <v>0</v>
      </c>
    </row>
    <row r="667" spans="1:9" s="18" customFormat="1" x14ac:dyDescent="0.2">
      <c r="A667" s="30" t="s">
        <v>741</v>
      </c>
      <c r="B667" s="31"/>
      <c r="C667" s="31"/>
      <c r="D667" s="32"/>
      <c r="E667" s="33">
        <f>SUBTOTAL(9,E666,E664,E636,E619,E616,E614,E612,E601,E591,E581,E566,E558,E548,E534,E510,E501,E486,E478,E463,E447,E432,E417,E403,E388,E373,E344,E327,E310,E308,E301,E294,E220,E218,E216,E211,E207,E205,E196,E194,E190,E185,E183,E180,E175,E170,E153,E151,E149,E147,E143,E141,E59,E37,E35,E33,E31,E29,E24,E21,E18)</f>
        <v>45774750.400999978</v>
      </c>
      <c r="F667" s="33">
        <f>SUBTOTAL(9,F666,F664,F636,F619,F616,F614,F612,F601,F591,F581,F566,F558,F548,F534,F510,F501,F486,F478,F463,F447,F432,F417,F403,F388,F373,F344,F327,F310,F308,F301,F294,F220,F218,F216,F211,F207,F205,F196,F194,F190,F185,F183,F180,F175,F170,F153,F151,F149,F147,F143,F141,F59,F37,F35,F33,F31,F29,F24,F21,F18)</f>
        <v>49720557.494000018</v>
      </c>
      <c r="G667" s="11">
        <f t="shared" si="10"/>
        <v>1.0862005157523227</v>
      </c>
      <c r="I667" s="23"/>
    </row>
    <row r="669" spans="1:9" x14ac:dyDescent="0.2">
      <c r="D669" s="24"/>
      <c r="E669" s="25"/>
      <c r="F669" s="25"/>
    </row>
    <row r="670" spans="1:9" x14ac:dyDescent="0.2">
      <c r="E670" s="25"/>
      <c r="F670" s="25"/>
    </row>
  </sheetData>
  <autoFilter ref="A9:J666"/>
  <mergeCells count="46">
    <mergeCell ref="A620:A635"/>
    <mergeCell ref="A637:A663"/>
    <mergeCell ref="A602:A611"/>
    <mergeCell ref="A617:A618"/>
    <mergeCell ref="A567:A580"/>
    <mergeCell ref="A582:A590"/>
    <mergeCell ref="A592:A600"/>
    <mergeCell ref="A535:A547"/>
    <mergeCell ref="A549:A557"/>
    <mergeCell ref="A559:A565"/>
    <mergeCell ref="A487:A500"/>
    <mergeCell ref="A502:A509"/>
    <mergeCell ref="A511:A533"/>
    <mergeCell ref="A448:A462"/>
    <mergeCell ref="A464:A477"/>
    <mergeCell ref="A479:A485"/>
    <mergeCell ref="A404:A416"/>
    <mergeCell ref="A418:A431"/>
    <mergeCell ref="A433:A446"/>
    <mergeCell ref="A345:A372"/>
    <mergeCell ref="A374:A387"/>
    <mergeCell ref="A389:A402"/>
    <mergeCell ref="A311:A326"/>
    <mergeCell ref="A328:A343"/>
    <mergeCell ref="A221:A293"/>
    <mergeCell ref="A295:A300"/>
    <mergeCell ref="A302:A307"/>
    <mergeCell ref="A208:A210"/>
    <mergeCell ref="A212:A215"/>
    <mergeCell ref="A191:A193"/>
    <mergeCell ref="A197:A204"/>
    <mergeCell ref="A176:A179"/>
    <mergeCell ref="A181:A182"/>
    <mergeCell ref="A186:A189"/>
    <mergeCell ref="A154:A169"/>
    <mergeCell ref="A171:A174"/>
    <mergeCell ref="A60:A140"/>
    <mergeCell ref="A144:A146"/>
    <mergeCell ref="A38:A58"/>
    <mergeCell ref="A19:A20"/>
    <mergeCell ref="A22:A23"/>
    <mergeCell ref="A25:A28"/>
    <mergeCell ref="A5:G5"/>
    <mergeCell ref="A6:G6"/>
    <mergeCell ref="A7:G7"/>
    <mergeCell ref="A10:A17"/>
  </mergeCells>
  <pageMargins left="0.70866141732283472" right="0.43307086614173229" top="0.74803149606299213" bottom="0.74803149606299213" header="0.31496062992125984" footer="0.31496062992125984"/>
  <pageSetup paperSize="9" scale="60" orientation="portrait" r:id="rId1"/>
  <headerFooter>
    <oddFooter>&amp;R&amp;P</oddFooter>
  </headerFooter>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vt:lpstr>
      <vt:lpstr>'Приложение №1'!Заголовки_для_печати</vt:lpstr>
      <vt:lpstr>'Приложение №1'!Область_печати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Котельникова Виктория Ивановна</dc:creator>
  <dc:description>POI HSSF rep:2.55.0.89</dc:description>
  <cp:lastModifiedBy>Самохвалова Елена Владимировна</cp:lastModifiedBy>
  <cp:lastPrinted>2023-03-15T10:45:56Z</cp:lastPrinted>
  <dcterms:created xsi:type="dcterms:W3CDTF">2023-01-19T11:12:00Z</dcterms:created>
  <dcterms:modified xsi:type="dcterms:W3CDTF">2023-03-30T07:16:02Z</dcterms:modified>
</cp:coreProperties>
</file>