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135"/>
  </bookViews>
  <sheets>
    <sheet name="6" sheetId="3" r:id="rId1"/>
  </sheets>
  <calcPr calcId="152511"/>
</workbook>
</file>

<file path=xl/calcChain.xml><?xml version="1.0" encoding="utf-8"?>
<calcChain xmlns="http://schemas.openxmlformats.org/spreadsheetml/2006/main">
  <c r="G18" i="3" l="1"/>
  <c r="E25" i="3"/>
  <c r="C25" i="3"/>
  <c r="D34" i="3" l="1"/>
  <c r="F34" i="3"/>
  <c r="C30" i="3" l="1"/>
  <c r="E27" i="3" s="1"/>
  <c r="E30" i="3" s="1"/>
  <c r="G27" i="3" s="1"/>
  <c r="G30" i="3" s="1"/>
  <c r="C22" i="3"/>
  <c r="E18" i="3"/>
  <c r="C18" i="3"/>
  <c r="G17" i="3"/>
  <c r="E17" i="3"/>
  <c r="C17" i="3"/>
  <c r="C14" i="3"/>
  <c r="E13" i="3" s="1"/>
  <c r="E22" i="3" l="1"/>
  <c r="G22" i="3" s="1"/>
  <c r="G25" i="3" s="1"/>
  <c r="C34" i="3"/>
  <c r="E12" i="3"/>
  <c r="C16" i="3"/>
  <c r="C19" i="3" s="1"/>
  <c r="E16" i="3" s="1"/>
  <c r="E19" i="3" s="1"/>
  <c r="G16" i="3" s="1"/>
  <c r="G19" i="3" s="1"/>
  <c r="E11" i="3"/>
  <c r="E14" i="3" l="1"/>
  <c r="G11" i="3" l="1"/>
  <c r="G12" i="3" s="1"/>
  <c r="E34" i="3"/>
  <c r="E35" i="3" s="1"/>
  <c r="G13" i="3" l="1"/>
  <c r="G14" i="3" s="1"/>
  <c r="G34" i="3" s="1"/>
  <c r="G35" i="3" s="1"/>
</calcChain>
</file>

<file path=xl/sharedStrings.xml><?xml version="1.0" encoding="utf-8"?>
<sst xmlns="http://schemas.openxmlformats.org/spreadsheetml/2006/main" count="41" uniqueCount="29">
  <si>
    <t>№ 
п/п</t>
  </si>
  <si>
    <t>1.</t>
  </si>
  <si>
    <t>Кредиты кредитных организаций в валюте Российской Федерации</t>
  </si>
  <si>
    <t>к решению</t>
  </si>
  <si>
    <t>Пермской городской Думы</t>
  </si>
  <si>
    <t>Перечень муниципальных внутренних заимствований</t>
  </si>
  <si>
    <t>привлечение средств в финансовом году</t>
  </si>
  <si>
    <t>задолженность на начало финансового года</t>
  </si>
  <si>
    <t>2.</t>
  </si>
  <si>
    <t>погашение основной суммы задолженности в финансовом году</t>
  </si>
  <si>
    <t>тыс.руб.</t>
  </si>
  <si>
    <t>задолженность на конец финансового года</t>
  </si>
  <si>
    <t>2024 год</t>
  </si>
  <si>
    <t>2.1.</t>
  </si>
  <si>
    <t>Бюджетные кредиты, предоставленные для частичного покрытия дефицита бюджета</t>
  </si>
  <si>
    <t>2.2.</t>
  </si>
  <si>
    <t>ПРИЛОЖЕНИЕ 6</t>
  </si>
  <si>
    <t>Предельный срок погашения долговых обязательств, возникающих при осуществлении муниципальных заимствований в 2024 году</t>
  </si>
  <si>
    <t>Бюджетные кредиты, предоставленные для  погашения долговых обязательств в виде обязательств по кредитам, полученным от кредитных организаций, сложившихся на 1 января 2022 года</t>
  </si>
  <si>
    <t>2025 год</t>
  </si>
  <si>
    <t>Предельный срок погашения долговых обязательств, возникающих при осуществлении муниципальных заимствований в 2025 году</t>
  </si>
  <si>
    <t>в том числе</t>
  </si>
  <si>
    <t>Программа муниципальных внутренних заимствований города Перми на 2024 год и на плановый период                                                            2025 и 2026 годов</t>
  </si>
  <si>
    <t>2026 год</t>
  </si>
  <si>
    <t>Предельный срок погашения долговых обязательств, возникающих при осуществлении муниципальных заимствований в 2026 году</t>
  </si>
  <si>
    <t>не позднее 30 декабря 2025 года</t>
  </si>
  <si>
    <t>не позднее 30 декабря 2026 года</t>
  </si>
  <si>
    <t>не позднее 30 декабря 2027 года</t>
  </si>
  <si>
    <t>Бюджетные кредиты из других бюджетов бюджетной системы Российской Федерации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</si>
</sst>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3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2" fillId="0" borderId="0"/>
    <xf numFmtId="0" fontId="2" fillId="0" borderId="0"/>
    <xf numFmtId="0" fontId="1" fillId="0" borderId="0"/>
  </cellStyleXfs>
  <cellXfs count="52">
    <xf numFmtId="0" fontId="0" fillId="0" borderId="0" xfId="0"/>
    <xf numFmtId="3" fontId="5" fillId="2" borderId="1" xfId="2" applyNumberFormat="1" applyFont="1" applyFill="1" applyBorder="1" applyAlignment="1">
      <alignment horizontal="left" vertical="top" wrapText="1"/>
    </xf>
    <xf numFmtId="3" fontId="5" fillId="0" borderId="1" xfId="2" applyNumberFormat="1" applyFont="1" applyBorder="1" applyAlignment="1">
      <alignment horizontal="left" vertical="center" wrapText="1"/>
    </xf>
    <xf numFmtId="3" fontId="5" fillId="2" borderId="1" xfId="2" applyNumberFormat="1" applyFont="1" applyFill="1" applyBorder="1" applyAlignment="1">
      <alignment horizontal="left" vertical="center" wrapText="1"/>
    </xf>
    <xf numFmtId="3" fontId="5" fillId="0" borderId="1" xfId="2" applyNumberFormat="1" applyFont="1" applyBorder="1" applyAlignment="1">
      <alignment horizontal="center" vertical="center" wrapText="1"/>
    </xf>
    <xf numFmtId="0" fontId="6" fillId="0" borderId="1" xfId="3" applyFont="1" applyBorder="1" applyAlignment="1">
      <alignment horizontal="center" vertical="center"/>
    </xf>
    <xf numFmtId="164" fontId="5" fillId="0" borderId="1" xfId="2" applyNumberFormat="1" applyFont="1" applyFill="1" applyBorder="1" applyAlignment="1">
      <alignment horizontal="right" vertical="center" wrapText="1"/>
    </xf>
    <xf numFmtId="164" fontId="6" fillId="0" borderId="1" xfId="3" applyNumberFormat="1" applyFont="1" applyBorder="1" applyAlignment="1">
      <alignment horizontal="right" vertical="center"/>
    </xf>
    <xf numFmtId="0" fontId="6" fillId="0" borderId="1" xfId="3" applyFont="1" applyBorder="1" applyAlignment="1">
      <alignment horizontal="left" vertical="center" wrapText="1"/>
    </xf>
    <xf numFmtId="164" fontId="5" fillId="2" borderId="1" xfId="2" applyNumberFormat="1" applyFont="1" applyFill="1" applyBorder="1" applyAlignment="1">
      <alignment vertical="center" wrapText="1"/>
    </xf>
    <xf numFmtId="164" fontId="5" fillId="0" borderId="1" xfId="2" applyNumberFormat="1" applyFont="1" applyFill="1" applyBorder="1" applyAlignment="1">
      <alignment vertical="center" wrapText="1"/>
    </xf>
    <xf numFmtId="164" fontId="5" fillId="0" borderId="1" xfId="2" applyNumberFormat="1" applyFont="1" applyBorder="1" applyAlignment="1">
      <alignment vertical="center" wrapText="1"/>
    </xf>
    <xf numFmtId="3" fontId="5" fillId="0" borderId="2" xfId="2" applyNumberFormat="1" applyFont="1" applyBorder="1" applyAlignment="1">
      <alignment horizontal="center" vertical="center" wrapText="1"/>
    </xf>
    <xf numFmtId="0" fontId="6" fillId="0" borderId="1" xfId="3" applyFont="1" applyBorder="1" applyAlignment="1">
      <alignment vertical="center"/>
    </xf>
    <xf numFmtId="0" fontId="4" fillId="0" borderId="1" xfId="3" applyFont="1" applyBorder="1" applyAlignment="1">
      <alignment vertical="center"/>
    </xf>
    <xf numFmtId="0" fontId="5" fillId="2" borderId="1" xfId="3" applyFont="1" applyFill="1" applyBorder="1" applyAlignment="1">
      <alignment horizontal="center" vertical="center"/>
    </xf>
    <xf numFmtId="0" fontId="5" fillId="2" borderId="1" xfId="3" applyFont="1" applyFill="1" applyBorder="1" applyAlignment="1">
      <alignment horizontal="left" vertical="center" wrapText="1"/>
    </xf>
    <xf numFmtId="164" fontId="5" fillId="2" borderId="1" xfId="3" applyNumberFormat="1" applyFont="1" applyFill="1" applyBorder="1"/>
    <xf numFmtId="0" fontId="5" fillId="2" borderId="1" xfId="3" applyFont="1" applyFill="1" applyBorder="1" applyAlignment="1">
      <alignment vertical="center"/>
    </xf>
    <xf numFmtId="0" fontId="3" fillId="2" borderId="1" xfId="3" applyFont="1" applyFill="1" applyBorder="1" applyAlignment="1">
      <alignment vertical="center"/>
    </xf>
    <xf numFmtId="0" fontId="4" fillId="0" borderId="1" xfId="3" applyFont="1" applyBorder="1"/>
    <xf numFmtId="164" fontId="5" fillId="0" borderId="1" xfId="2" applyNumberFormat="1" applyFont="1" applyBorder="1" applyAlignment="1">
      <alignment horizontal="center" vertical="center" wrapText="1"/>
    </xf>
    <xf numFmtId="164" fontId="5" fillId="2" borderId="1" xfId="3" applyNumberFormat="1" applyFont="1" applyFill="1" applyBorder="1" applyAlignment="1">
      <alignment horizontal="center" wrapText="1"/>
    </xf>
    <xf numFmtId="164" fontId="5" fillId="2" borderId="1" xfId="2" applyNumberFormat="1" applyFont="1" applyFill="1" applyBorder="1" applyAlignment="1">
      <alignment horizontal="center" vertical="center" wrapText="1"/>
    </xf>
    <xf numFmtId="0" fontId="4" fillId="0" borderId="0" xfId="0" applyFont="1"/>
    <xf numFmtId="0" fontId="4" fillId="0" borderId="0" xfId="0" applyFont="1" applyAlignment="1">
      <alignment wrapText="1"/>
    </xf>
    <xf numFmtId="0" fontId="4" fillId="0" borderId="0" xfId="0" applyFont="1" applyAlignment="1">
      <alignment vertical="center"/>
    </xf>
    <xf numFmtId="0" fontId="6" fillId="0" borderId="0" xfId="0" applyFont="1"/>
    <xf numFmtId="0" fontId="6" fillId="0" borderId="0" xfId="0" applyFont="1" applyAlignment="1">
      <alignment wrapText="1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0" fontId="7" fillId="0" borderId="0" xfId="0" applyFont="1" applyAlignment="1">
      <alignment vertical="center"/>
    </xf>
    <xf numFmtId="164" fontId="4" fillId="0" borderId="0" xfId="0" applyNumberFormat="1" applyFont="1"/>
    <xf numFmtId="0" fontId="6" fillId="0" borderId="0" xfId="0" applyFont="1" applyAlignment="1">
      <alignment horizontal="right"/>
    </xf>
    <xf numFmtId="3" fontId="8" fillId="0" borderId="2" xfId="2" applyNumberFormat="1" applyFont="1" applyBorder="1" applyAlignment="1">
      <alignment horizontal="center" vertical="center" wrapText="1"/>
    </xf>
    <xf numFmtId="164" fontId="8" fillId="0" borderId="2" xfId="2" applyNumberFormat="1" applyFont="1" applyBorder="1" applyAlignment="1">
      <alignment horizontal="center" vertical="center" wrapText="1"/>
    </xf>
    <xf numFmtId="164" fontId="9" fillId="0" borderId="2" xfId="3" applyNumberFormat="1" applyFont="1" applyBorder="1" applyAlignment="1">
      <alignment horizontal="center" vertical="center"/>
    </xf>
    <xf numFmtId="0" fontId="9" fillId="0" borderId="1" xfId="3" applyFont="1" applyBorder="1" applyAlignment="1">
      <alignment horizontal="center" vertical="center" wrapText="1"/>
    </xf>
    <xf numFmtId="0" fontId="9" fillId="0" borderId="0" xfId="0" applyFont="1"/>
    <xf numFmtId="164" fontId="10" fillId="2" borderId="1" xfId="2" applyNumberFormat="1" applyFont="1" applyFill="1" applyBorder="1" applyAlignment="1">
      <alignment vertical="center" wrapText="1"/>
    </xf>
    <xf numFmtId="164" fontId="10" fillId="0" borderId="1" xfId="3" applyNumberFormat="1" applyFont="1" applyBorder="1" applyAlignment="1">
      <alignment vertical="center"/>
    </xf>
    <xf numFmtId="0" fontId="11" fillId="0" borderId="1" xfId="3" applyFont="1" applyBorder="1"/>
    <xf numFmtId="164" fontId="10" fillId="0" borderId="1" xfId="2" applyNumberFormat="1" applyFont="1" applyBorder="1" applyAlignment="1">
      <alignment vertical="center" wrapText="1"/>
    </xf>
    <xf numFmtId="164" fontId="10" fillId="0" borderId="1" xfId="2" applyNumberFormat="1" applyFont="1" applyBorder="1" applyAlignment="1">
      <alignment horizontal="center" vertical="center" wrapText="1"/>
    </xf>
    <xf numFmtId="164" fontId="10" fillId="0" borderId="1" xfId="3" applyNumberFormat="1" applyFont="1" applyBorder="1" applyAlignment="1">
      <alignment vertical="center" wrapText="1"/>
    </xf>
    <xf numFmtId="164" fontId="11" fillId="0" borderId="1" xfId="3" applyNumberFormat="1" applyFont="1" applyBorder="1" applyAlignment="1">
      <alignment vertical="center"/>
    </xf>
    <xf numFmtId="164" fontId="10" fillId="2" borderId="1" xfId="3" applyNumberFormat="1" applyFont="1" applyFill="1" applyBorder="1"/>
    <xf numFmtId="0" fontId="11" fillId="2" borderId="1" xfId="3" applyFont="1" applyFill="1" applyBorder="1"/>
    <xf numFmtId="0" fontId="5" fillId="0" borderId="1" xfId="3" applyFont="1" applyBorder="1" applyAlignment="1">
      <alignment horizontal="center" vertical="center" wrapText="1"/>
    </xf>
    <xf numFmtId="164" fontId="5" fillId="0" borderId="1" xfId="3" applyNumberFormat="1" applyFont="1" applyBorder="1" applyAlignment="1">
      <alignment vertical="center"/>
    </xf>
    <xf numFmtId="0" fontId="6" fillId="0" borderId="0" xfId="0" applyFont="1" applyAlignment="1">
      <alignment horizontal="right"/>
    </xf>
    <xf numFmtId="0" fontId="7" fillId="0" borderId="0" xfId="0" applyFont="1" applyAlignment="1">
      <alignment horizontal="center" vertical="center" wrapText="1"/>
    </xf>
  </cellXfs>
  <cellStyles count="4">
    <cellStyle name="Обычный" xfId="0" builtinId="0"/>
    <cellStyle name="Обычный 11" xfId="3"/>
    <cellStyle name="Обычный 2 3 2" xfId="1"/>
    <cellStyle name="Обычный_Лист1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workbookViewId="0">
      <selection activeCell="A33" sqref="A33:XFD38"/>
    </sheetView>
  </sheetViews>
  <sheetFormatPr defaultRowHeight="15" x14ac:dyDescent="0.25"/>
  <cols>
    <col min="1" max="1" width="5.5703125" style="24" customWidth="1"/>
    <col min="2" max="2" width="45.28515625" style="25" customWidth="1"/>
    <col min="3" max="3" width="17.28515625" style="24" customWidth="1"/>
    <col min="4" max="4" width="18.28515625" style="24" customWidth="1"/>
    <col min="5" max="5" width="16" style="24" customWidth="1"/>
    <col min="6" max="6" width="17.28515625" style="24" customWidth="1"/>
    <col min="7" max="7" width="17" style="24" customWidth="1"/>
    <col min="8" max="8" width="16.85546875" style="24" customWidth="1"/>
    <col min="9" max="16384" width="9.140625" style="24"/>
  </cols>
  <sheetData>
    <row r="1" spans="1:8" s="27" customFormat="1" ht="18.75" x14ac:dyDescent="0.3">
      <c r="B1" s="28"/>
      <c r="G1" s="50" t="s">
        <v>16</v>
      </c>
      <c r="H1" s="50"/>
    </row>
    <row r="2" spans="1:8" s="27" customFormat="1" ht="18.75" x14ac:dyDescent="0.3">
      <c r="B2" s="28"/>
      <c r="H2" s="33" t="s">
        <v>3</v>
      </c>
    </row>
    <row r="3" spans="1:8" s="27" customFormat="1" ht="18.75" x14ac:dyDescent="0.3">
      <c r="B3" s="28"/>
      <c r="G3" s="50" t="s">
        <v>4</v>
      </c>
      <c r="H3" s="50"/>
    </row>
    <row r="4" spans="1:8" s="27" customFormat="1" ht="18.75" x14ac:dyDescent="0.3">
      <c r="B4" s="28"/>
      <c r="G4" s="30"/>
      <c r="H4" s="30"/>
    </row>
    <row r="5" spans="1:8" s="27" customFormat="1" ht="18.75" x14ac:dyDescent="0.3">
      <c r="B5" s="28"/>
      <c r="G5" s="30"/>
      <c r="H5" s="30"/>
    </row>
    <row r="6" spans="1:8" s="27" customFormat="1" ht="18.75" x14ac:dyDescent="0.3">
      <c r="B6" s="28"/>
    </row>
    <row r="7" spans="1:8" s="31" customFormat="1" ht="36" customHeight="1" x14ac:dyDescent="0.25">
      <c r="A7" s="51" t="s">
        <v>22</v>
      </c>
      <c r="B7" s="51"/>
      <c r="C7" s="51"/>
      <c r="D7" s="51"/>
      <c r="E7" s="51"/>
      <c r="F7" s="51"/>
      <c r="G7" s="51"/>
      <c r="H7" s="51"/>
    </row>
    <row r="8" spans="1:8" s="27" customFormat="1" ht="18.75" x14ac:dyDescent="0.3">
      <c r="B8" s="28"/>
      <c r="H8" s="29" t="s">
        <v>10</v>
      </c>
    </row>
    <row r="9" spans="1:8" s="38" customFormat="1" ht="214.5" x14ac:dyDescent="0.25">
      <c r="A9" s="34" t="s">
        <v>0</v>
      </c>
      <c r="B9" s="34" t="s">
        <v>5</v>
      </c>
      <c r="C9" s="34" t="s">
        <v>12</v>
      </c>
      <c r="D9" s="34" t="s">
        <v>17</v>
      </c>
      <c r="E9" s="35" t="s">
        <v>19</v>
      </c>
      <c r="F9" s="35" t="s">
        <v>20</v>
      </c>
      <c r="G9" s="36" t="s">
        <v>23</v>
      </c>
      <c r="H9" s="37" t="s">
        <v>24</v>
      </c>
    </row>
    <row r="10" spans="1:8" ht="41.25" customHeight="1" x14ac:dyDescent="0.25">
      <c r="A10" s="4" t="s">
        <v>1</v>
      </c>
      <c r="B10" s="3" t="s">
        <v>2</v>
      </c>
      <c r="C10" s="1"/>
      <c r="D10" s="1"/>
      <c r="E10" s="6"/>
      <c r="F10" s="6"/>
      <c r="G10" s="7"/>
      <c r="H10" s="20"/>
    </row>
    <row r="11" spans="1:8" ht="38.25" customHeight="1" x14ac:dyDescent="0.25">
      <c r="A11" s="4"/>
      <c r="B11" s="3" t="s">
        <v>7</v>
      </c>
      <c r="C11" s="9">
        <v>2622149.7000000002</v>
      </c>
      <c r="D11" s="39"/>
      <c r="E11" s="10">
        <f>C14</f>
        <v>2622149.7000000002</v>
      </c>
      <c r="F11" s="10"/>
      <c r="G11" s="49">
        <f>E14</f>
        <v>2622149.7000000002</v>
      </c>
      <c r="H11" s="41"/>
    </row>
    <row r="12" spans="1:8" s="26" customFormat="1" ht="53.25" customHeight="1" x14ac:dyDescent="0.25">
      <c r="A12" s="4"/>
      <c r="B12" s="2" t="s">
        <v>6</v>
      </c>
      <c r="C12" s="11">
        <v>2622149.7000000002</v>
      </c>
      <c r="D12" s="21" t="s">
        <v>25</v>
      </c>
      <c r="E12" s="9">
        <f>C14</f>
        <v>2622149.7000000002</v>
      </c>
      <c r="F12" s="23" t="s">
        <v>26</v>
      </c>
      <c r="G12" s="49">
        <f>G11</f>
        <v>2622149.7000000002</v>
      </c>
      <c r="H12" s="48" t="s">
        <v>27</v>
      </c>
    </row>
    <row r="13" spans="1:8" ht="42.75" customHeight="1" x14ac:dyDescent="0.25">
      <c r="A13" s="4"/>
      <c r="B13" s="2" t="s">
        <v>9</v>
      </c>
      <c r="C13" s="11">
        <v>2622149.7000000002</v>
      </c>
      <c r="D13" s="42"/>
      <c r="E13" s="9">
        <f>C14</f>
        <v>2622149.7000000002</v>
      </c>
      <c r="F13" s="9"/>
      <c r="G13" s="49">
        <f>G11</f>
        <v>2622149.7000000002</v>
      </c>
      <c r="H13" s="41"/>
    </row>
    <row r="14" spans="1:8" ht="45" customHeight="1" x14ac:dyDescent="0.25">
      <c r="A14" s="12"/>
      <c r="B14" s="3" t="s">
        <v>11</v>
      </c>
      <c r="C14" s="11">
        <f>C11+C12-C13</f>
        <v>2622149.7000000002</v>
      </c>
      <c r="D14" s="42"/>
      <c r="E14" s="9">
        <f>E11+E12-E13</f>
        <v>2622149.7000000002</v>
      </c>
      <c r="F14" s="9"/>
      <c r="G14" s="9">
        <f>G11+G12-G13</f>
        <v>2622149.7000000002</v>
      </c>
      <c r="H14" s="41"/>
    </row>
    <row r="15" spans="1:8" ht="66" customHeight="1" x14ac:dyDescent="0.25">
      <c r="A15" s="5" t="s">
        <v>8</v>
      </c>
      <c r="B15" s="8" t="s">
        <v>28</v>
      </c>
      <c r="C15" s="44"/>
      <c r="D15" s="44"/>
      <c r="E15" s="40"/>
      <c r="F15" s="40"/>
      <c r="G15" s="45"/>
      <c r="H15" s="41"/>
    </row>
    <row r="16" spans="1:8" ht="43.5" customHeight="1" x14ac:dyDescent="0.25">
      <c r="A16" s="13"/>
      <c r="B16" s="3" t="s">
        <v>7</v>
      </c>
      <c r="C16" s="9">
        <f>C22+C27</f>
        <v>2778404</v>
      </c>
      <c r="D16" s="9"/>
      <c r="E16" s="49">
        <f>C19</f>
        <v>2278404</v>
      </c>
      <c r="F16" s="49"/>
      <c r="G16" s="49">
        <f>E19</f>
        <v>1710182.2</v>
      </c>
      <c r="H16" s="41"/>
    </row>
    <row r="17" spans="1:8" ht="40.5" customHeight="1" x14ac:dyDescent="0.25">
      <c r="A17" s="14"/>
      <c r="B17" s="2" t="s">
        <v>6</v>
      </c>
      <c r="C17" s="11">
        <f>C23+C28</f>
        <v>0</v>
      </c>
      <c r="D17" s="11"/>
      <c r="E17" s="11">
        <f>E23+E28</f>
        <v>0</v>
      </c>
      <c r="F17" s="11"/>
      <c r="G17" s="11">
        <f>G23+G28</f>
        <v>0</v>
      </c>
      <c r="H17" s="41"/>
    </row>
    <row r="18" spans="1:8" ht="46.5" customHeight="1" x14ac:dyDescent="0.25">
      <c r="A18" s="14"/>
      <c r="B18" s="2" t="s">
        <v>9</v>
      </c>
      <c r="C18" s="11">
        <f>C24+C29</f>
        <v>500000</v>
      </c>
      <c r="D18" s="11"/>
      <c r="E18" s="11">
        <f>E24+E29</f>
        <v>568221.80000000005</v>
      </c>
      <c r="F18" s="11"/>
      <c r="G18" s="11">
        <f>G24+G29</f>
        <v>590861.80000000005</v>
      </c>
      <c r="H18" s="41"/>
    </row>
    <row r="19" spans="1:8" ht="43.5" customHeight="1" x14ac:dyDescent="0.25">
      <c r="A19" s="14"/>
      <c r="B19" s="3" t="s">
        <v>11</v>
      </c>
      <c r="C19" s="11">
        <f>C16+C17-C18</f>
        <v>2278404</v>
      </c>
      <c r="D19" s="11"/>
      <c r="E19" s="9">
        <f>E16+E17-E18</f>
        <v>1710182.2</v>
      </c>
      <c r="F19" s="9"/>
      <c r="G19" s="9">
        <f>G16+G17-G18</f>
        <v>1119320.3999999999</v>
      </c>
      <c r="H19" s="41"/>
    </row>
    <row r="20" spans="1:8" ht="20.25" customHeight="1" x14ac:dyDescent="0.25">
      <c r="A20" s="14"/>
      <c r="B20" s="3" t="s">
        <v>21</v>
      </c>
      <c r="C20" s="42"/>
      <c r="D20" s="42"/>
      <c r="E20" s="39"/>
      <c r="F20" s="39"/>
      <c r="G20" s="39"/>
      <c r="H20" s="41"/>
    </row>
    <row r="21" spans="1:8" ht="60.75" customHeight="1" x14ac:dyDescent="0.25">
      <c r="A21" s="5" t="s">
        <v>13</v>
      </c>
      <c r="B21" s="8" t="s">
        <v>14</v>
      </c>
      <c r="C21" s="44"/>
      <c r="D21" s="44"/>
      <c r="E21" s="40"/>
      <c r="F21" s="40"/>
      <c r="G21" s="45"/>
      <c r="H21" s="41"/>
    </row>
    <row r="22" spans="1:8" ht="42" customHeight="1" x14ac:dyDescent="0.25">
      <c r="A22" s="13"/>
      <c r="B22" s="3" t="s">
        <v>7</v>
      </c>
      <c r="C22" s="9">
        <f>938404+500000+500000</f>
        <v>1938404</v>
      </c>
      <c r="D22" s="39"/>
      <c r="E22" s="49">
        <f>C25</f>
        <v>1438404</v>
      </c>
      <c r="F22" s="40"/>
      <c r="G22" s="49">
        <f>E25</f>
        <v>1080182.2</v>
      </c>
      <c r="H22" s="41"/>
    </row>
    <row r="23" spans="1:8" ht="42" customHeight="1" x14ac:dyDescent="0.25">
      <c r="A23" s="14"/>
      <c r="B23" s="2" t="s">
        <v>6</v>
      </c>
      <c r="C23" s="11">
        <v>0</v>
      </c>
      <c r="D23" s="43"/>
      <c r="E23" s="49">
        <v>0</v>
      </c>
      <c r="F23" s="40"/>
      <c r="G23" s="49">
        <v>0</v>
      </c>
      <c r="H23" s="41"/>
    </row>
    <row r="24" spans="1:8" ht="39.75" customHeight="1" x14ac:dyDescent="0.25">
      <c r="A24" s="14"/>
      <c r="B24" s="2" t="s">
        <v>9</v>
      </c>
      <c r="C24" s="49">
        <v>500000</v>
      </c>
      <c r="D24" s="42"/>
      <c r="E24" s="49">
        <v>358221.8</v>
      </c>
      <c r="F24" s="40"/>
      <c r="G24" s="49">
        <v>380861.8</v>
      </c>
      <c r="H24" s="41"/>
    </row>
    <row r="25" spans="1:8" ht="36.75" customHeight="1" x14ac:dyDescent="0.25">
      <c r="A25" s="14"/>
      <c r="B25" s="3" t="s">
        <v>11</v>
      </c>
      <c r="C25" s="11">
        <f>C22+C23-C24</f>
        <v>1438404</v>
      </c>
      <c r="D25" s="42"/>
      <c r="E25" s="11">
        <f>E22+E23-E24</f>
        <v>1080182.2</v>
      </c>
      <c r="F25" s="42"/>
      <c r="G25" s="11">
        <f t="shared" ref="G25" si="0">G22+G23-G24</f>
        <v>699320.39999999991</v>
      </c>
      <c r="H25" s="41"/>
    </row>
    <row r="26" spans="1:8" ht="129" customHeight="1" x14ac:dyDescent="0.3">
      <c r="A26" s="15" t="s">
        <v>15</v>
      </c>
      <c r="B26" s="16" t="s">
        <v>18</v>
      </c>
      <c r="C26" s="46"/>
      <c r="D26" s="46"/>
      <c r="E26" s="46"/>
      <c r="F26" s="46"/>
      <c r="G26" s="46"/>
      <c r="H26" s="47"/>
    </row>
    <row r="27" spans="1:8" ht="42" customHeight="1" x14ac:dyDescent="0.3">
      <c r="A27" s="18"/>
      <c r="B27" s="3" t="s">
        <v>7</v>
      </c>
      <c r="C27" s="17">
        <v>840000</v>
      </c>
      <c r="D27" s="17"/>
      <c r="E27" s="17">
        <f>C30</f>
        <v>840000</v>
      </c>
      <c r="F27" s="17"/>
      <c r="G27" s="17">
        <f>E30</f>
        <v>630000</v>
      </c>
      <c r="H27" s="47"/>
    </row>
    <row r="28" spans="1:8" ht="41.25" customHeight="1" x14ac:dyDescent="0.3">
      <c r="A28" s="19"/>
      <c r="B28" s="3" t="s">
        <v>6</v>
      </c>
      <c r="C28" s="17">
        <v>0</v>
      </c>
      <c r="D28" s="22"/>
      <c r="E28" s="17">
        <v>0</v>
      </c>
      <c r="F28" s="17"/>
      <c r="G28" s="17">
        <v>0</v>
      </c>
      <c r="H28" s="47"/>
    </row>
    <row r="29" spans="1:8" ht="37.5" customHeight="1" x14ac:dyDescent="0.3">
      <c r="A29" s="19"/>
      <c r="B29" s="3" t="s">
        <v>9</v>
      </c>
      <c r="C29" s="17">
        <v>0</v>
      </c>
      <c r="D29" s="17"/>
      <c r="E29" s="17">
        <v>210000</v>
      </c>
      <c r="F29" s="17"/>
      <c r="G29" s="17">
        <v>210000</v>
      </c>
      <c r="H29" s="47"/>
    </row>
    <row r="30" spans="1:8" ht="39.75" customHeight="1" x14ac:dyDescent="0.3">
      <c r="A30" s="19"/>
      <c r="B30" s="3" t="s">
        <v>11</v>
      </c>
      <c r="C30" s="17">
        <f>C27+C28-C29</f>
        <v>840000</v>
      </c>
      <c r="D30" s="17"/>
      <c r="E30" s="17">
        <f>E27+E28-E29</f>
        <v>630000</v>
      </c>
      <c r="F30" s="17"/>
      <c r="G30" s="17">
        <f>G27+G28-G29</f>
        <v>420000</v>
      </c>
      <c r="H30" s="47"/>
    </row>
    <row r="33" spans="3:7" hidden="1" x14ac:dyDescent="0.25"/>
    <row r="34" spans="3:7" hidden="1" x14ac:dyDescent="0.25">
      <c r="C34" s="32">
        <f>C14+C19</f>
        <v>4900553.7</v>
      </c>
      <c r="D34" s="32">
        <f t="shared" ref="D34:G34" si="1">D14+D19</f>
        <v>0</v>
      </c>
      <c r="E34" s="32">
        <f t="shared" si="1"/>
        <v>4332331.9000000004</v>
      </c>
      <c r="F34" s="32">
        <f t="shared" si="1"/>
        <v>0</v>
      </c>
      <c r="G34" s="32">
        <f t="shared" si="1"/>
        <v>3741470.1</v>
      </c>
    </row>
    <row r="35" spans="3:7" hidden="1" x14ac:dyDescent="0.25">
      <c r="E35" s="32">
        <f>C34-E34</f>
        <v>568221.79999999981</v>
      </c>
      <c r="G35" s="32">
        <f>E34-G34</f>
        <v>590861.80000000028</v>
      </c>
    </row>
    <row r="36" spans="3:7" hidden="1" x14ac:dyDescent="0.25"/>
    <row r="37" spans="3:7" hidden="1" x14ac:dyDescent="0.25"/>
    <row r="38" spans="3:7" hidden="1" x14ac:dyDescent="0.25"/>
  </sheetData>
  <mergeCells count="3">
    <mergeCell ref="G1:H1"/>
    <mergeCell ref="G3:H3"/>
    <mergeCell ref="A7:H7"/>
  </mergeCells>
  <pageMargins left="0.9055118110236221" right="0.39370078740157483" top="0.35433070866141736" bottom="0.35433070866141736" header="0.31496062992125984" footer="0.31496062992125984"/>
  <pageSetup paperSize="9" scale="5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2023-10-24T04:41:19Z</dcterms:modified>
</cp:coreProperties>
</file>