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6" sheetId="3" r:id="rId1"/>
  </sheets>
  <calcPr calcId="152511"/>
</workbook>
</file>

<file path=xl/calcChain.xml><?xml version="1.0" encoding="utf-8"?>
<calcChain xmlns="http://schemas.openxmlformats.org/spreadsheetml/2006/main">
  <c r="E27" i="3" l="1"/>
  <c r="E21" i="3" l="1"/>
  <c r="D21" i="3"/>
  <c r="C33" i="3" l="1"/>
  <c r="D30" i="3" s="1"/>
  <c r="D33" i="3" s="1"/>
  <c r="E30" i="3" s="1"/>
  <c r="E33" i="3" s="1"/>
  <c r="C25" i="3"/>
  <c r="C28" i="3" s="1"/>
  <c r="C21" i="3"/>
  <c r="E20" i="3"/>
  <c r="D20" i="3"/>
  <c r="C20" i="3"/>
  <c r="C17" i="3"/>
  <c r="D16" i="3" s="1"/>
  <c r="D25" i="3" l="1"/>
  <c r="D15" i="3"/>
  <c r="C19" i="3"/>
  <c r="C22" i="3" s="1"/>
  <c r="D19" i="3" s="1"/>
  <c r="D22" i="3" s="1"/>
  <c r="E19" i="3" s="1"/>
  <c r="E22" i="3" s="1"/>
  <c r="D14" i="3"/>
  <c r="C37" i="3" l="1"/>
  <c r="D28" i="3"/>
  <c r="E25" i="3" s="1"/>
  <c r="E28" i="3" s="1"/>
  <c r="D17" i="3"/>
  <c r="E14" i="3" l="1"/>
  <c r="E15" i="3" s="1"/>
  <c r="D37" i="3"/>
  <c r="D38" i="3" s="1"/>
  <c r="E16" i="3" l="1"/>
  <c r="E17" i="3" s="1"/>
  <c r="E37" i="3" s="1"/>
  <c r="E38" i="3" s="1"/>
</calcChain>
</file>

<file path=xl/sharedStrings.xml><?xml version="1.0" encoding="utf-8"?>
<sst xmlns="http://schemas.openxmlformats.org/spreadsheetml/2006/main" count="40" uniqueCount="25">
  <si>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</si>
  <si>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</si>
  <si>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</si>
  <si>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</si>
  <si>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</si>
  <si>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</si>
  <si>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привлечение средств в финансовом году</t>
  </si>
  <si>
    <t>задолженность на начало финансового года</t>
  </si>
  <si>
    <t>погашение основной суммы задолженности в финансовом году</t>
  </si>
  <si>
    <t>тыс.руб.</t>
  </si>
  <si>
    <t>задолженность на конец финансового года</t>
  </si>
  <si>
    <t>2024 год</t>
  </si>
  <si>
    <t>Бюджетные кредиты, предоставленные для частичного покрытия дефицита бюджета</t>
  </si>
  <si>
    <t>ПРИЛОЖЕНИЕ 6</t>
  </si>
  <si>
    <t>Бюджетные кредиты, предоставленные для  погашения долговых обязательств в виде обязательств по кредитам, полученным от кредитных организаций, сложившихся на 1 января 2022 года</t>
  </si>
  <si>
    <t>2025 год</t>
  </si>
  <si>
    <t>в том числе</t>
  </si>
  <si>
    <t>2026 год</t>
  </si>
  <si>
    <t>Бюджетные кредиты из других бюджетов бюджетной системы Российской Федерации</t>
  </si>
  <si>
    <t>МД на начало очередного года</t>
  </si>
  <si>
    <t>от 19.12.2023 № 265</t>
  </si>
  <si>
    <t>Программа муниципальных внутренних заимствований города Перми
 на 2024 год и на плановый период  2025 и 2026 годов</t>
  </si>
  <si>
    <t>2.</t>
  </si>
  <si>
    <t>2.1.</t>
  </si>
  <si>
    <t>2.2.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</si>
</sst>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41">
    <xf numFmtId="0" fontId="0" fillId="0" borderId="0" xfId="0"/>
    <xf numFmtId="3" fontId="5" fillId="2" borderId="1" xfId="2" applyNumberFormat="1" applyFont="1" applyFill="1" applyBorder="1" applyAlignment="1">
      <alignment horizontal="left" vertical="top" wrapText="1"/>
    </xf>
    <xf numFmtId="3" fontId="5" fillId="0" borderId="1" xfId="2" applyNumberFormat="1" applyFont="1" applyBorder="1" applyAlignment="1">
      <alignment horizontal="left" vertical="center" wrapText="1"/>
    </xf>
    <xf numFmtId="3" fontId="5" fillId="2" borderId="1" xfId="2" applyNumberFormat="1" applyFont="1" applyFill="1" applyBorder="1" applyAlignment="1">
      <alignment horizontal="left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right" vertical="center" wrapText="1"/>
    </xf>
    <xf numFmtId="164" fontId="6" fillId="0" borderId="1" xfId="3" applyNumberFormat="1" applyFont="1" applyBorder="1" applyAlignment="1">
      <alignment horizontal="right" vertical="center"/>
    </xf>
    <xf numFmtId="0" fontId="6" fillId="0" borderId="1" xfId="3" applyFont="1" applyBorder="1" applyAlignment="1">
      <alignment horizontal="left" vertical="center" wrapText="1"/>
    </xf>
    <xf numFmtId="164" fontId="5" fillId="2" borderId="1" xfId="2" applyNumberFormat="1" applyFont="1" applyFill="1" applyBorder="1" applyAlignment="1">
      <alignment vertical="center" wrapText="1"/>
    </xf>
    <xf numFmtId="164" fontId="5" fillId="0" borderId="1" xfId="2" applyNumberFormat="1" applyFont="1" applyFill="1" applyBorder="1" applyAlignment="1">
      <alignment vertical="center" wrapText="1"/>
    </xf>
    <xf numFmtId="164" fontId="5" fillId="0" borderId="1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164" fontId="4" fillId="0" borderId="0" xfId="0" applyNumberFormat="1" applyFont="1"/>
    <xf numFmtId="3" fontId="8" fillId="0" borderId="2" xfId="2" applyNumberFormat="1" applyFont="1" applyBorder="1" applyAlignment="1">
      <alignment horizontal="center" vertical="center" wrapText="1"/>
    </xf>
    <xf numFmtId="164" fontId="8" fillId="0" borderId="2" xfId="2" applyNumberFormat="1" applyFont="1" applyBorder="1" applyAlignment="1">
      <alignment horizontal="center" vertical="center" wrapText="1"/>
    </xf>
    <xf numFmtId="164" fontId="9" fillId="0" borderId="2" xfId="3" applyNumberFormat="1" applyFont="1" applyBorder="1" applyAlignment="1">
      <alignment horizontal="center" vertical="center"/>
    </xf>
    <xf numFmtId="0" fontId="9" fillId="0" borderId="0" xfId="0" applyFont="1"/>
    <xf numFmtId="164" fontId="10" fillId="2" borderId="1" xfId="2" applyNumberFormat="1" applyFont="1" applyFill="1" applyBorder="1" applyAlignment="1">
      <alignment vertical="center" wrapText="1"/>
    </xf>
    <xf numFmtId="164" fontId="10" fillId="0" borderId="1" xfId="3" applyNumberFormat="1" applyFont="1" applyBorder="1" applyAlignment="1">
      <alignment vertical="center"/>
    </xf>
    <xf numFmtId="164" fontId="10" fillId="0" borderId="1" xfId="2" applyNumberFormat="1" applyFont="1" applyBorder="1" applyAlignment="1">
      <alignment vertical="center" wrapText="1"/>
    </xf>
    <xf numFmtId="164" fontId="10" fillId="0" borderId="1" xfId="3" applyNumberFormat="1" applyFont="1" applyBorder="1" applyAlignment="1">
      <alignment vertical="center" wrapText="1"/>
    </xf>
    <xf numFmtId="164" fontId="11" fillId="0" borderId="1" xfId="3" applyNumberFormat="1" applyFont="1" applyBorder="1" applyAlignment="1">
      <alignment vertical="center"/>
    </xf>
    <xf numFmtId="164" fontId="10" fillId="2" borderId="1" xfId="3" applyNumberFormat="1" applyFont="1" applyFill="1" applyBorder="1"/>
    <xf numFmtId="164" fontId="5" fillId="0" borderId="1" xfId="3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164" fontId="5" fillId="2" borderId="1" xfId="3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workbookViewId="0">
      <selection activeCell="B43" sqref="B43"/>
    </sheetView>
  </sheetViews>
  <sheetFormatPr defaultRowHeight="15" x14ac:dyDescent="0.25"/>
  <cols>
    <col min="1" max="1" width="5.5703125" style="19" customWidth="1"/>
    <col min="2" max="2" width="62.7109375" style="20" customWidth="1"/>
    <col min="3" max="3" width="17.28515625" style="19" customWidth="1"/>
    <col min="4" max="4" width="16" style="19" customWidth="1"/>
    <col min="5" max="5" width="17" style="19" customWidth="1"/>
    <col min="6" max="16384" width="9.140625" style="19"/>
  </cols>
  <sheetData>
    <row r="1" spans="1:5" s="22" customFormat="1" ht="18.75" x14ac:dyDescent="0.3">
      <c r="B1" s="23"/>
      <c r="E1" s="38" t="s">
        <v>13</v>
      </c>
    </row>
    <row r="2" spans="1:5" s="22" customFormat="1" ht="18.75" x14ac:dyDescent="0.3">
      <c r="B2" s="23"/>
      <c r="E2" s="38" t="s">
        <v>3</v>
      </c>
    </row>
    <row r="3" spans="1:5" s="22" customFormat="1" ht="18.75" x14ac:dyDescent="0.3">
      <c r="B3" s="23"/>
      <c r="E3" s="38" t="s">
        <v>4</v>
      </c>
    </row>
    <row r="4" spans="1:5" s="22" customFormat="1" ht="18.75" x14ac:dyDescent="0.3">
      <c r="B4" s="23"/>
      <c r="E4" s="38"/>
    </row>
    <row r="5" spans="1:5" s="22" customFormat="1" ht="18.75" x14ac:dyDescent="0.3">
      <c r="B5" s="23"/>
      <c r="E5" s="38" t="s">
        <v>13</v>
      </c>
    </row>
    <row r="6" spans="1:5" s="22" customFormat="1" ht="18.75" x14ac:dyDescent="0.3">
      <c r="B6" s="23"/>
      <c r="E6" s="38" t="s">
        <v>3</v>
      </c>
    </row>
    <row r="7" spans="1:5" s="22" customFormat="1" ht="18.75" x14ac:dyDescent="0.3">
      <c r="B7" s="23"/>
      <c r="D7" s="22" t="s">
        <v>4</v>
      </c>
      <c r="E7" s="24"/>
    </row>
    <row r="8" spans="1:5" s="22" customFormat="1" ht="18.75" x14ac:dyDescent="0.3">
      <c r="B8" s="23"/>
      <c r="E8" s="24" t="s">
        <v>20</v>
      </c>
    </row>
    <row r="9" spans="1:5" s="22" customFormat="1" ht="18.75" x14ac:dyDescent="0.3">
      <c r="B9" s="23"/>
    </row>
    <row r="10" spans="1:5" s="25" customFormat="1" ht="40.5" customHeight="1" x14ac:dyDescent="0.25">
      <c r="A10" s="40" t="s">
        <v>21</v>
      </c>
      <c r="B10" s="40"/>
      <c r="C10" s="40"/>
      <c r="D10" s="40"/>
      <c r="E10" s="40"/>
    </row>
    <row r="11" spans="1:5" s="22" customFormat="1" ht="18.75" x14ac:dyDescent="0.3">
      <c r="B11" s="23"/>
      <c r="E11" s="38" t="s">
        <v>9</v>
      </c>
    </row>
    <row r="12" spans="1:5" s="30" customFormat="1" ht="33" x14ac:dyDescent="0.25">
      <c r="A12" s="27" t="s">
        <v>0</v>
      </c>
      <c r="B12" s="27" t="s">
        <v>5</v>
      </c>
      <c r="C12" s="27" t="s">
        <v>11</v>
      </c>
      <c r="D12" s="28" t="s">
        <v>15</v>
      </c>
      <c r="E12" s="29" t="s">
        <v>17</v>
      </c>
    </row>
    <row r="13" spans="1:5" ht="37.5" x14ac:dyDescent="0.25">
      <c r="A13" s="4" t="s">
        <v>1</v>
      </c>
      <c r="B13" s="3" t="s">
        <v>2</v>
      </c>
      <c r="C13" s="1"/>
      <c r="D13" s="6"/>
      <c r="E13" s="7"/>
    </row>
    <row r="14" spans="1:5" ht="18.75" x14ac:dyDescent="0.25">
      <c r="A14" s="4"/>
      <c r="B14" s="3" t="s">
        <v>7</v>
      </c>
      <c r="C14" s="9">
        <v>0</v>
      </c>
      <c r="D14" s="10">
        <f>C17</f>
        <v>0</v>
      </c>
      <c r="E14" s="37">
        <f>D17</f>
        <v>0</v>
      </c>
    </row>
    <row r="15" spans="1:5" s="21" customFormat="1" ht="18.75" x14ac:dyDescent="0.25">
      <c r="A15" s="4"/>
      <c r="B15" s="2" t="s">
        <v>6</v>
      </c>
      <c r="C15" s="11">
        <v>0</v>
      </c>
      <c r="D15" s="9">
        <f>C17</f>
        <v>0</v>
      </c>
      <c r="E15" s="37">
        <f>E14</f>
        <v>0</v>
      </c>
    </row>
    <row r="16" spans="1:5" ht="37.5" x14ac:dyDescent="0.25">
      <c r="A16" s="4"/>
      <c r="B16" s="2" t="s">
        <v>8</v>
      </c>
      <c r="C16" s="11">
        <v>0</v>
      </c>
      <c r="D16" s="9">
        <f>C17</f>
        <v>0</v>
      </c>
      <c r="E16" s="37">
        <f>E14</f>
        <v>0</v>
      </c>
    </row>
    <row r="17" spans="1:5" ht="18.75" x14ac:dyDescent="0.25">
      <c r="A17" s="12"/>
      <c r="B17" s="3" t="s">
        <v>10</v>
      </c>
      <c r="C17" s="11">
        <f>C14+C15-C16</f>
        <v>0</v>
      </c>
      <c r="D17" s="9">
        <f>D14+D15-D16</f>
        <v>0</v>
      </c>
      <c r="E17" s="9">
        <f>E14+E15-E16</f>
        <v>0</v>
      </c>
    </row>
    <row r="18" spans="1:5" ht="37.5" x14ac:dyDescent="0.25">
      <c r="A18" s="5" t="s">
        <v>22</v>
      </c>
      <c r="B18" s="8" t="s">
        <v>18</v>
      </c>
      <c r="C18" s="34"/>
      <c r="D18" s="32"/>
      <c r="E18" s="35"/>
    </row>
    <row r="19" spans="1:5" ht="18.75" x14ac:dyDescent="0.25">
      <c r="A19" s="13"/>
      <c r="B19" s="3" t="s">
        <v>7</v>
      </c>
      <c r="C19" s="9">
        <f>C25+C30</f>
        <v>2778404</v>
      </c>
      <c r="D19" s="37">
        <f>C22</f>
        <v>2778404</v>
      </c>
      <c r="E19" s="37">
        <f>D22</f>
        <v>2568404</v>
      </c>
    </row>
    <row r="20" spans="1:5" ht="18.75" x14ac:dyDescent="0.25">
      <c r="A20" s="14"/>
      <c r="B20" s="2" t="s">
        <v>6</v>
      </c>
      <c r="C20" s="11">
        <f>C26+C31</f>
        <v>0</v>
      </c>
      <c r="D20" s="11">
        <f>D26+D31</f>
        <v>0</v>
      </c>
      <c r="E20" s="11">
        <f>E26+E31</f>
        <v>0</v>
      </c>
    </row>
    <row r="21" spans="1:5" ht="37.5" x14ac:dyDescent="0.25">
      <c r="A21" s="14"/>
      <c r="B21" s="2" t="s">
        <v>8</v>
      </c>
      <c r="C21" s="11">
        <f>C27+C32</f>
        <v>0</v>
      </c>
      <c r="D21" s="11">
        <f>D27+D32</f>
        <v>210000</v>
      </c>
      <c r="E21" s="11">
        <f>E27+E32</f>
        <v>590861.80000000005</v>
      </c>
    </row>
    <row r="22" spans="1:5" ht="18.75" x14ac:dyDescent="0.25">
      <c r="A22" s="14"/>
      <c r="B22" s="3" t="s">
        <v>10</v>
      </c>
      <c r="C22" s="11">
        <f>C19+C20-C21</f>
        <v>2778404</v>
      </c>
      <c r="D22" s="9">
        <f>D19+D20-D21</f>
        <v>2568404</v>
      </c>
      <c r="E22" s="9">
        <f>E19+E20-E21</f>
        <v>1977542.2</v>
      </c>
    </row>
    <row r="23" spans="1:5" ht="18.75" x14ac:dyDescent="0.25">
      <c r="A23" s="14"/>
      <c r="B23" s="3" t="s">
        <v>16</v>
      </c>
      <c r="C23" s="33"/>
      <c r="D23" s="31"/>
      <c r="E23" s="31"/>
    </row>
    <row r="24" spans="1:5" ht="37.5" x14ac:dyDescent="0.25">
      <c r="A24" s="5" t="s">
        <v>23</v>
      </c>
      <c r="B24" s="8" t="s">
        <v>12</v>
      </c>
      <c r="C24" s="34"/>
      <c r="D24" s="32"/>
      <c r="E24" s="35"/>
    </row>
    <row r="25" spans="1:5" ht="18.75" x14ac:dyDescent="0.25">
      <c r="A25" s="13"/>
      <c r="B25" s="3" t="s">
        <v>7</v>
      </c>
      <c r="C25" s="9">
        <f>938404+500000+500000</f>
        <v>1938404</v>
      </c>
      <c r="D25" s="37">
        <f>C28</f>
        <v>1938404</v>
      </c>
      <c r="E25" s="37">
        <f>D28</f>
        <v>1938404</v>
      </c>
    </row>
    <row r="26" spans="1:5" ht="18.75" x14ac:dyDescent="0.25">
      <c r="A26" s="14"/>
      <c r="B26" s="2" t="s">
        <v>6</v>
      </c>
      <c r="C26" s="11">
        <v>0</v>
      </c>
      <c r="D26" s="37">
        <v>0</v>
      </c>
      <c r="E26" s="37">
        <v>0</v>
      </c>
    </row>
    <row r="27" spans="1:5" ht="37.5" x14ac:dyDescent="0.25">
      <c r="A27" s="14"/>
      <c r="B27" s="2" t="s">
        <v>8</v>
      </c>
      <c r="C27" s="37">
        <v>0</v>
      </c>
      <c r="D27" s="37">
        <v>0</v>
      </c>
      <c r="E27" s="37">
        <f>380861.8</f>
        <v>380861.8</v>
      </c>
    </row>
    <row r="28" spans="1:5" ht="18.75" x14ac:dyDescent="0.25">
      <c r="A28" s="14"/>
      <c r="B28" s="3" t="s">
        <v>10</v>
      </c>
      <c r="C28" s="11">
        <f>C25+C26-C27</f>
        <v>1938404</v>
      </c>
      <c r="D28" s="11">
        <f>D25+D26-D27</f>
        <v>1938404</v>
      </c>
      <c r="E28" s="11">
        <f t="shared" ref="E28" si="0">E25+E26-E27</f>
        <v>1557542.2</v>
      </c>
    </row>
    <row r="29" spans="1:5" ht="93.75" x14ac:dyDescent="0.3">
      <c r="A29" s="15" t="s">
        <v>24</v>
      </c>
      <c r="B29" s="16" t="s">
        <v>14</v>
      </c>
      <c r="C29" s="36"/>
      <c r="D29" s="36"/>
      <c r="E29" s="36"/>
    </row>
    <row r="30" spans="1:5" ht="18.75" x14ac:dyDescent="0.25">
      <c r="A30" s="17"/>
      <c r="B30" s="3" t="s">
        <v>7</v>
      </c>
      <c r="C30" s="39">
        <v>840000</v>
      </c>
      <c r="D30" s="39">
        <f>C33</f>
        <v>840000</v>
      </c>
      <c r="E30" s="39">
        <f>D33</f>
        <v>630000</v>
      </c>
    </row>
    <row r="31" spans="1:5" ht="18.75" x14ac:dyDescent="0.25">
      <c r="A31" s="18"/>
      <c r="B31" s="3" t="s">
        <v>6</v>
      </c>
      <c r="C31" s="39">
        <v>0</v>
      </c>
      <c r="D31" s="39">
        <v>0</v>
      </c>
      <c r="E31" s="39">
        <v>0</v>
      </c>
    </row>
    <row r="32" spans="1:5" ht="37.5" x14ac:dyDescent="0.25">
      <c r="A32" s="18"/>
      <c r="B32" s="3" t="s">
        <v>8</v>
      </c>
      <c r="C32" s="39">
        <v>0</v>
      </c>
      <c r="D32" s="39">
        <v>210000</v>
      </c>
      <c r="E32" s="39">
        <v>210000</v>
      </c>
    </row>
    <row r="33" spans="1:5" ht="18.75" x14ac:dyDescent="0.25">
      <c r="A33" s="18"/>
      <c r="B33" s="3" t="s">
        <v>10</v>
      </c>
      <c r="C33" s="39">
        <f>C30+C31-C32</f>
        <v>840000</v>
      </c>
      <c r="D33" s="39">
        <f>D30+D31-D32</f>
        <v>630000</v>
      </c>
      <c r="E33" s="39">
        <f>E30+E31-E32</f>
        <v>420000</v>
      </c>
    </row>
    <row r="37" spans="1:5" hidden="1" x14ac:dyDescent="0.25">
      <c r="B37" s="20" t="s">
        <v>19</v>
      </c>
      <c r="C37" s="26">
        <f>C17+C22</f>
        <v>2778404</v>
      </c>
      <c r="D37" s="26">
        <f t="shared" ref="D37:E37" si="1">D17+D22</f>
        <v>2568404</v>
      </c>
      <c r="E37" s="26">
        <f t="shared" si="1"/>
        <v>1977542.2</v>
      </c>
    </row>
    <row r="38" spans="1:5" hidden="1" x14ac:dyDescent="0.25">
      <c r="D38" s="26">
        <f>C37-D37</f>
        <v>210000</v>
      </c>
      <c r="E38" s="26">
        <f>D37-E37</f>
        <v>590861.80000000005</v>
      </c>
    </row>
    <row r="39" spans="1:5" hidden="1" x14ac:dyDescent="0.25"/>
    <row r="40" spans="1:5" hidden="1" x14ac:dyDescent="0.25"/>
  </sheetData>
  <mergeCells count="1">
    <mergeCell ref="A10:E10"/>
  </mergeCells>
  <pageMargins left="0.9055118110236221" right="0.39370078740157483" top="0.35433070866141736" bottom="0.35433070866141736" header="0.31496062992125984" footer="0.31496062992125984"/>
  <pageSetup paperSize="9" scale="74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2024-02-06T12:05:20Z</dcterms:modified>
</cp:coreProperties>
</file>