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ФГР\УОВ\Проекты 2024\Постановления Главы\164\"/>
    </mc:Choice>
  </mc:AlternateContent>
  <bookViews>
    <workbookView xWindow="360" yWindow="15" windowWidth="20955" windowHeight="9720"/>
  </bookViews>
  <sheets>
    <sheet name="6" sheetId="1" r:id="rId1"/>
  </sheets>
  <calcPr calcId="152511"/>
</workbook>
</file>

<file path=xl/calcChain.xml><?xml version="1.0" encoding="utf-8"?>
<calcChain xmlns="http://schemas.openxmlformats.org/spreadsheetml/2006/main">
  <c r="E37" i="1" l="1"/>
  <c r="E36" i="1" s="1"/>
  <c r="E35" i="1" s="1"/>
  <c r="D37" i="1"/>
  <c r="D36" i="1" s="1"/>
  <c r="D35" i="1" s="1"/>
  <c r="E34" i="1"/>
  <c r="E33" i="1" s="1"/>
  <c r="E32" i="1" s="1"/>
  <c r="E31" i="1" s="1"/>
  <c r="C34" i="1"/>
  <c r="C33" i="1" s="1"/>
  <c r="C32" i="1"/>
  <c r="C31" i="1"/>
  <c r="C30" i="1"/>
  <c r="C28" i="1" s="1"/>
  <c r="E24" i="1"/>
  <c r="D24" i="1"/>
  <c r="C24" i="1"/>
  <c r="E22" i="1"/>
  <c r="E21" i="1" s="1"/>
  <c r="D22" i="1"/>
  <c r="D21" i="1" s="1"/>
  <c r="C22" i="1"/>
  <c r="C21" i="1" s="1"/>
  <c r="E20" i="1"/>
  <c r="E19" i="1" s="1"/>
  <c r="D20" i="1"/>
  <c r="D19" i="1" s="1"/>
  <c r="C19" i="1"/>
  <c r="C16" i="1" s="1"/>
  <c r="D18" i="1"/>
  <c r="D30" i="1" s="1"/>
  <c r="D29" i="1" s="1"/>
  <c r="D28" i="1" s="1"/>
  <c r="D27" i="1" s="1"/>
  <c r="D17" i="1"/>
  <c r="C17" i="1"/>
  <c r="E14" i="1"/>
  <c r="D14" i="1"/>
  <c r="E12" i="1"/>
  <c r="E11" i="1" s="1"/>
  <c r="D12" i="1"/>
  <c r="D11" i="1" s="1"/>
  <c r="D16" i="1" l="1"/>
  <c r="D10" i="1" s="1"/>
  <c r="E18" i="1"/>
  <c r="C29" i="1"/>
  <c r="D34" i="1"/>
  <c r="D33" i="1" s="1"/>
  <c r="D32" i="1" s="1"/>
  <c r="D31" i="1" s="1"/>
  <c r="D26" i="1" s="1"/>
  <c r="C27" i="1"/>
  <c r="C26" i="1" s="1"/>
  <c r="C10" i="1" s="1"/>
  <c r="E30" i="1" l="1"/>
  <c r="E29" i="1" s="1"/>
  <c r="E28" i="1" s="1"/>
  <c r="E27" i="1" s="1"/>
  <c r="E26" i="1" s="1"/>
  <c r="E17" i="1"/>
  <c r="E16" i="1" s="1"/>
  <c r="E10" i="1" s="1"/>
</calcChain>
</file>

<file path=xl/sharedStrings.xml><?xml version="1.0" encoding="utf-8"?>
<sst xmlns="http://schemas.openxmlformats.org/spreadsheetml/2006/main" count="74" uniqueCount="74">
  <si>
    <t>ПРИЛОЖЕНИЕ 4</t>
  </si>
  <si>
    <t>к решению</t>
  </si>
  <si>
    <t>Пермской городской Думы</t>
  </si>
  <si>
    <t>Источники финансирования дефицита бюджета города Перми на 2025 год и на плановый период 2026 и 2027 годов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</si>
  <si>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</si>
  <si>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</si>
  <si>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</si>
  <si>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>2025 год</t>
  </si>
  <si>
    <t>2026 год</t>
  </si>
  <si>
    <t xml:space="preserve"> 2027 год</t>
  </si>
  <si>
    <t xml:space="preserve"> 01 00 00 00 00 0000 000</t>
  </si>
  <si>
    <t>Источники внутреннего финансирования дефицита бюджета</t>
  </si>
  <si>
    <t xml:space="preserve">000 01 01 00 00 00 0000 000  </t>
  </si>
  <si>
    <t>Государственные   (муниципальные)   ценные   бумаги,   номинальная стоимость которых указана в валюте Российской Федерации</t>
  </si>
  <si>
    <t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</si>
  <si>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</si>
  <si>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</si>
  <si>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>Размещение муниципальных ценных бумаг городских округов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</si>
  <si>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</si>
  <si>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</si>
  <si>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</si>
  <si>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>Погашение муниципальных ценных бумаг городских округов</t>
  </si>
  <si>
    <t xml:space="preserve"> 01 02 00 00 00 0000 000</t>
  </si>
  <si>
    <t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</si>
  <si>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</si>
  <si>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</si>
  <si>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</si>
  <si>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</si>
  <si>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</si>
  <si>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</si>
  <si>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</si>
  <si>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</si>
  <si>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</si>
  <si>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>Бюджетные кредиты из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</si>
  <si>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</si>
  <si>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</si>
  <si>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</si>
  <si>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</si>
  <si>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</si>
  <si>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</si>
  <si>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</si>
  <si>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</si>
  <si>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</si>
  <si>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</si>
  <si>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01 05 00 00 00 0000 500</t>
  </si>
  <si>
    <t>Увеличение остатков средств бюджета</t>
  </si>
  <si>
    <t xml:space="preserve"> 01 05 02 00 00 0000 500</t>
  </si>
  <si>
    <t>Увеличение прочих остатков средств бюджета</t>
  </si>
  <si>
    <t xml:space="preserve"> 01 05 02 01 00 0000 510</t>
  </si>
  <si>
    <t>Увеличение прочих остатков денежных средств бюджета</t>
  </si>
  <si>
    <t xml:space="preserve"> 01 05 02 01 04 0000 510</t>
  </si>
  <si>
    <t>Увеличение прочих остатков денежных средств  бюджета городского округа</t>
  </si>
  <si>
    <t xml:space="preserve"> 01 05 00 00 00 0000 600</t>
  </si>
  <si>
    <t>Уменьшение остатков средств бюджета</t>
  </si>
  <si>
    <t xml:space="preserve"> 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</si>
  <si>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</si>
  <si>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</si>
  <si>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</si>
  <si>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 xml:space="preserve"> 01 05 02 01 04 0000 610</t>
  </si>
  <si>
    <t>Уменьшение прочих остатков денежных средств  бюджета городского округа</t>
  </si>
  <si>
    <t>000 01 06 00 00 00 0000 000</t>
  </si>
  <si>
    <t>Иные источники внутреннего финансирования дефицитов бюджетов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</si>
  <si>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</si>
  <si>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</si>
  <si>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</si>
  <si>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</si>
  <si>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000 01 06 01 00 04 0000 630</t>
  </si>
  <si>
    <t>Средства от продажи акций и иных форм участия в капитале, находящихся в собственности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</si>
  <si>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</si>
  <si>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</si>
  <si>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000 01 06 10 02 04 0001 550</t>
  </si>
  <si>
    <t>Увеличение финансовых активов в муниципальной собственности за счет средств во временном распоряжении</t>
  </si>
  <si>
    <t>000 01 06 10 02 04 0003 550</t>
  </si>
  <si>
    <t>Увеличение финансовых активов в муниципальной собственности за счет средств автономных и бюджетных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</si>
</sst>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0"/>
  </numFmts>
  <fonts count="6" x14ac:knownFonts="1">
    <font>
      <sz val="10"/>
      <color theme="1"/>
      <name val="Arial Cyr"/>
    </font>
    <font>
      <sz val="12"/>
      <name val="Times New Roman"/>
    </font>
    <font>
      <sz val="14"/>
      <name val="Times New Roman"/>
    </font>
    <font>
      <b/>
      <sz val="14"/>
      <name val="Times New Roman"/>
    </font>
    <font>
      <sz val="12"/>
      <color indexed="2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Alignment="1">
      <alignment vertical="top" wrapText="1"/>
    </xf>
    <xf numFmtId="168" fontId="1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vertical="top" wrapText="1"/>
    </xf>
    <xf numFmtId="168" fontId="2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top" wrapText="1"/>
    </xf>
    <xf numFmtId="168" fontId="2" fillId="2" borderId="2" xfId="0" applyNumberFormat="1" applyFont="1" applyFill="1" applyBorder="1" applyAlignment="1">
      <alignment horizontal="right" vertical="center" wrapText="1"/>
    </xf>
    <xf numFmtId="168" fontId="1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5" fillId="0" borderId="2" xfId="0" applyFont="1" applyBorder="1" applyAlignment="1">
      <alignment horizontal="justify" vertical="top" wrapText="1"/>
    </xf>
    <xf numFmtId="168" fontId="5" fillId="0" borderId="2" xfId="0" applyNumberFormat="1" applyFont="1" applyBorder="1" applyAlignment="1">
      <alignment horizontal="right" vertical="top" wrapText="1" indent="2"/>
    </xf>
    <xf numFmtId="0" fontId="1" fillId="0" borderId="2" xfId="0" applyFont="1" applyBorder="1" applyAlignment="1">
      <alignment horizontal="justify" vertical="top" wrapText="1"/>
    </xf>
    <xf numFmtId="168" fontId="1" fillId="0" borderId="2" xfId="0" applyNumberFormat="1" applyFont="1" applyBorder="1" applyAlignment="1">
      <alignment horizontal="right" vertical="top" wrapText="1" indent="2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top" wrapText="1"/>
    </xf>
    <xf numFmtId="168" fontId="2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1"/>
  <sheetViews>
    <sheetView tabSelected="1" workbookViewId="0">
      <selection activeCell="H9" sqref="H9"/>
    </sheetView>
  </sheetViews>
  <sheetFormatPr defaultRowHeight="15.75" customHeight="1" x14ac:dyDescent="0.2"/>
  <cols>
    <col min="1" max="1" width="31.140625" style="1" customWidth="1"/>
    <col min="2" max="2" width="58.85546875" style="1" customWidth="1"/>
    <col min="3" max="3" width="18.42578125" style="1" customWidth="1"/>
    <col min="4" max="4" width="17.85546875" style="2" customWidth="1"/>
    <col min="5" max="5" width="18.42578125" style="2" customWidth="1"/>
    <col min="6" max="6" width="7.42578125" style="1" customWidth="1"/>
    <col min="7" max="8" width="9.140625" style="1" customWidth="1"/>
    <col min="9" max="9" width="16.85546875" style="1" customWidth="1"/>
    <col min="10" max="11" width="20.140625" style="1" customWidth="1"/>
    <col min="12" max="257" width="9.140625" style="1" customWidth="1"/>
  </cols>
  <sheetData>
    <row r="1" spans="1:5" s="3" customFormat="1" ht="18.75" customHeight="1" x14ac:dyDescent="0.2">
      <c r="D1" s="27" t="s">
        <v>0</v>
      </c>
      <c r="E1" s="27"/>
    </row>
    <row r="2" spans="1:5" s="3" customFormat="1" ht="18.75" x14ac:dyDescent="0.2">
      <c r="D2" s="4"/>
      <c r="E2" s="4" t="s">
        <v>1</v>
      </c>
    </row>
    <row r="3" spans="1:5" s="3" customFormat="1" ht="18.75" customHeight="1" x14ac:dyDescent="0.2">
      <c r="D3" s="27" t="s">
        <v>2</v>
      </c>
      <c r="E3" s="27"/>
    </row>
    <row r="4" spans="1:5" s="3" customFormat="1" ht="18.75" x14ac:dyDescent="0.2">
      <c r="D4" s="4"/>
      <c r="E4" s="4"/>
    </row>
    <row r="5" spans="1:5" ht="18.75" x14ac:dyDescent="0.2">
      <c r="D5" s="4"/>
      <c r="E5" s="4"/>
    </row>
    <row r="6" spans="1:5" ht="18.75" x14ac:dyDescent="0.2">
      <c r="A6" s="28" t="s">
        <v>3</v>
      </c>
      <c r="B6" s="28"/>
      <c r="C6" s="28"/>
      <c r="D6" s="28"/>
      <c r="E6" s="28"/>
    </row>
    <row r="7" spans="1:5" ht="18.75" x14ac:dyDescent="0.2">
      <c r="A7" s="28"/>
      <c r="B7" s="28"/>
      <c r="C7" s="28"/>
      <c r="D7" s="28"/>
      <c r="E7" s="28"/>
    </row>
    <row r="8" spans="1:5" ht="18.75" x14ac:dyDescent="0.2">
      <c r="A8" s="5"/>
      <c r="B8" s="5"/>
      <c r="C8" s="5"/>
      <c r="D8" s="4"/>
      <c r="E8" s="4" t="s">
        <v>4</v>
      </c>
    </row>
    <row r="9" spans="1:5" s="6" customFormat="1" ht="77.25" customHeight="1" x14ac:dyDescent="0.2">
      <c r="A9" s="7" t="s">
        <v>5</v>
      </c>
      <c r="B9" s="8" t="s">
        <v>6</v>
      </c>
      <c r="C9" s="9" t="s">
        <v>7</v>
      </c>
      <c r="D9" s="10" t="s">
        <v>8</v>
      </c>
      <c r="E9" s="10" t="s">
        <v>9</v>
      </c>
    </row>
    <row r="10" spans="1:5" ht="44.25" customHeight="1" x14ac:dyDescent="0.2">
      <c r="A10" s="9" t="s">
        <v>10</v>
      </c>
      <c r="B10" s="11" t="s">
        <v>11</v>
      </c>
      <c r="C10" s="12">
        <f>C11+C16+C21+C26+C35</f>
        <v>1026796.5</v>
      </c>
      <c r="D10" s="12">
        <f>D11+D16+D21+D26+D35</f>
        <v>597830.19999999995</v>
      </c>
      <c r="E10" s="12">
        <f>E11+E16+E21+E26+E35</f>
        <v>-969841.9</v>
      </c>
    </row>
    <row r="11" spans="1:5" ht="56.25" hidden="1" x14ac:dyDescent="0.2">
      <c r="A11" s="9" t="s">
        <v>12</v>
      </c>
      <c r="B11" s="11" t="s">
        <v>13</v>
      </c>
      <c r="C11" s="13"/>
      <c r="D11" s="12">
        <f>D12-D14</f>
        <v>0</v>
      </c>
      <c r="E11" s="12">
        <f>E12-E14</f>
        <v>0</v>
      </c>
    </row>
    <row r="12" spans="1:5" ht="75" hidden="1" x14ac:dyDescent="0.2">
      <c r="A12" s="9" t="s">
        <v>14</v>
      </c>
      <c r="B12" s="11" t="s">
        <v>15</v>
      </c>
      <c r="C12" s="13"/>
      <c r="D12" s="12">
        <f>D13</f>
        <v>0</v>
      </c>
      <c r="E12" s="12">
        <f>E13</f>
        <v>0</v>
      </c>
    </row>
    <row r="13" spans="1:5" ht="37.5" hidden="1" x14ac:dyDescent="0.2">
      <c r="A13" s="9" t="s">
        <v>16</v>
      </c>
      <c r="B13" s="14" t="s">
        <v>17</v>
      </c>
      <c r="C13" s="13"/>
      <c r="D13" s="12"/>
      <c r="E13" s="12"/>
    </row>
    <row r="14" spans="1:5" ht="50.25" hidden="1" customHeight="1" x14ac:dyDescent="0.2">
      <c r="A14" s="9" t="s">
        <v>18</v>
      </c>
      <c r="B14" s="11" t="s">
        <v>19</v>
      </c>
      <c r="C14" s="13"/>
      <c r="D14" s="12">
        <f>D15</f>
        <v>0</v>
      </c>
      <c r="E14" s="12">
        <f>E15</f>
        <v>0</v>
      </c>
    </row>
    <row r="15" spans="1:5" ht="22.5" hidden="1" customHeight="1" x14ac:dyDescent="0.2">
      <c r="A15" s="9" t="s">
        <v>20</v>
      </c>
      <c r="B15" s="11" t="s">
        <v>21</v>
      </c>
      <c r="C15" s="13"/>
      <c r="D15" s="12"/>
      <c r="E15" s="12"/>
    </row>
    <row r="16" spans="1:5" s="15" customFormat="1" ht="40.5" customHeight="1" x14ac:dyDescent="0.2">
      <c r="A16" s="16" t="s">
        <v>22</v>
      </c>
      <c r="B16" s="17" t="s">
        <v>23</v>
      </c>
      <c r="C16" s="18">
        <f>C17-C19</f>
        <v>1096796.5</v>
      </c>
      <c r="D16" s="18">
        <f>D17-D19</f>
        <v>1048692</v>
      </c>
      <c r="E16" s="18">
        <f>E17-E19</f>
        <v>0</v>
      </c>
    </row>
    <row r="17" spans="1:11" s="15" customFormat="1" ht="39.75" customHeight="1" x14ac:dyDescent="0.2">
      <c r="A17" s="16" t="s">
        <v>24</v>
      </c>
      <c r="B17" s="17" t="s">
        <v>25</v>
      </c>
      <c r="C17" s="18">
        <f>C18</f>
        <v>1096796.5</v>
      </c>
      <c r="D17" s="18">
        <f>D18</f>
        <v>2145488.5</v>
      </c>
      <c r="E17" s="18">
        <f>E18</f>
        <v>2145488.5</v>
      </c>
    </row>
    <row r="18" spans="1:11" s="15" customFormat="1" ht="57.75" customHeight="1" x14ac:dyDescent="0.2">
      <c r="A18" s="16" t="s">
        <v>26</v>
      </c>
      <c r="B18" s="17" t="s">
        <v>27</v>
      </c>
      <c r="C18" s="18">
        <v>1096796.5</v>
      </c>
      <c r="D18" s="18">
        <f>C18+597830.2+450861.8</f>
        <v>2145488.5</v>
      </c>
      <c r="E18" s="18">
        <f>D18</f>
        <v>2145488.5</v>
      </c>
    </row>
    <row r="19" spans="1:11" s="15" customFormat="1" ht="60" customHeight="1" x14ac:dyDescent="0.2">
      <c r="A19" s="16" t="s">
        <v>28</v>
      </c>
      <c r="B19" s="17" t="s">
        <v>29</v>
      </c>
      <c r="C19" s="18">
        <f>C20</f>
        <v>0</v>
      </c>
      <c r="D19" s="18">
        <f>D20</f>
        <v>1096796.5</v>
      </c>
      <c r="E19" s="18">
        <f>E20</f>
        <v>2145488.5</v>
      </c>
    </row>
    <row r="20" spans="1:11" s="15" customFormat="1" ht="59.25" customHeight="1" x14ac:dyDescent="0.2">
      <c r="A20" s="16" t="s">
        <v>30</v>
      </c>
      <c r="B20" s="17" t="s">
        <v>31</v>
      </c>
      <c r="C20" s="18">
        <v>0</v>
      </c>
      <c r="D20" s="18">
        <f>C18</f>
        <v>1096796.5</v>
      </c>
      <c r="E20" s="18">
        <f>D18</f>
        <v>2145488.5</v>
      </c>
    </row>
    <row r="21" spans="1:11" ht="40.5" customHeight="1" x14ac:dyDescent="0.2">
      <c r="A21" s="9" t="s">
        <v>32</v>
      </c>
      <c r="B21" s="11" t="s">
        <v>33</v>
      </c>
      <c r="C21" s="12">
        <f>C22-C24</f>
        <v>-70000</v>
      </c>
      <c r="D21" s="12">
        <f>D22-D24</f>
        <v>-450861.8</v>
      </c>
      <c r="E21" s="12">
        <f>E22-E24</f>
        <v>-969841.9</v>
      </c>
    </row>
    <row r="22" spans="1:11" ht="62.25" customHeight="1" x14ac:dyDescent="0.2">
      <c r="A22" s="9" t="s">
        <v>34</v>
      </c>
      <c r="B22" s="14" t="s">
        <v>35</v>
      </c>
      <c r="C22" s="12">
        <f>C23</f>
        <v>0</v>
      </c>
      <c r="D22" s="12">
        <f>D23</f>
        <v>0</v>
      </c>
      <c r="E22" s="12">
        <f>E23</f>
        <v>0</v>
      </c>
    </row>
    <row r="23" spans="1:11" ht="75" x14ac:dyDescent="0.2">
      <c r="A23" s="9" t="s">
        <v>36</v>
      </c>
      <c r="B23" s="11" t="s">
        <v>37</v>
      </c>
      <c r="C23" s="12">
        <v>0</v>
      </c>
      <c r="D23" s="12">
        <v>0</v>
      </c>
      <c r="E23" s="12">
        <v>0</v>
      </c>
    </row>
    <row r="24" spans="1:11" ht="81" customHeight="1" x14ac:dyDescent="0.2">
      <c r="A24" s="9" t="s">
        <v>38</v>
      </c>
      <c r="B24" s="11" t="s">
        <v>39</v>
      </c>
      <c r="C24" s="12">
        <f>C25</f>
        <v>70000</v>
      </c>
      <c r="D24" s="12">
        <f>D25</f>
        <v>450861.8</v>
      </c>
      <c r="E24" s="12">
        <f>E25</f>
        <v>969841.9</v>
      </c>
    </row>
    <row r="25" spans="1:11" ht="81.75" customHeight="1" x14ac:dyDescent="0.2">
      <c r="A25" s="9" t="s">
        <v>40</v>
      </c>
      <c r="B25" s="11" t="s">
        <v>41</v>
      </c>
      <c r="C25" s="12">
        <v>70000</v>
      </c>
      <c r="D25" s="12">
        <v>450861.8</v>
      </c>
      <c r="E25" s="12">
        <v>969841.9</v>
      </c>
    </row>
    <row r="26" spans="1:11" ht="39.75" customHeight="1" x14ac:dyDescent="0.2">
      <c r="A26" s="9" t="s">
        <v>42</v>
      </c>
      <c r="B26" s="11" t="s">
        <v>43</v>
      </c>
      <c r="C26" s="12">
        <f>C31-C27</f>
        <v>0</v>
      </c>
      <c r="D26" s="12">
        <f>D31-D27</f>
        <v>0</v>
      </c>
      <c r="E26" s="12">
        <f>E31-E27</f>
        <v>0</v>
      </c>
    </row>
    <row r="27" spans="1:11" ht="30" customHeight="1" x14ac:dyDescent="0.2">
      <c r="A27" s="9" t="s">
        <v>44</v>
      </c>
      <c r="B27" s="11" t="s">
        <v>45</v>
      </c>
      <c r="C27" s="12">
        <f>C30</f>
        <v>58604818.899999999</v>
      </c>
      <c r="D27" s="12">
        <f t="shared" ref="D27:E37" si="0">D28</f>
        <v>62717263.5</v>
      </c>
      <c r="E27" s="12">
        <f t="shared" si="0"/>
        <v>61519429.700000003</v>
      </c>
    </row>
    <row r="28" spans="1:11" ht="27.75" customHeight="1" x14ac:dyDescent="0.2">
      <c r="A28" s="9" t="s">
        <v>46</v>
      </c>
      <c r="B28" s="11" t="s">
        <v>47</v>
      </c>
      <c r="C28" s="12">
        <f>C30</f>
        <v>58604818.899999999</v>
      </c>
      <c r="D28" s="12">
        <f t="shared" si="0"/>
        <v>62717263.5</v>
      </c>
      <c r="E28" s="12">
        <f t="shared" si="0"/>
        <v>61519429.700000003</v>
      </c>
    </row>
    <row r="29" spans="1:11" ht="40.5" customHeight="1" x14ac:dyDescent="0.2">
      <c r="A29" s="9" t="s">
        <v>48</v>
      </c>
      <c r="B29" s="11" t="s">
        <v>49</v>
      </c>
      <c r="C29" s="12">
        <f>C30</f>
        <v>58604818.899999999</v>
      </c>
      <c r="D29" s="12">
        <f t="shared" si="0"/>
        <v>62717263.5</v>
      </c>
      <c r="E29" s="12">
        <f t="shared" si="0"/>
        <v>61519429.700000003</v>
      </c>
    </row>
    <row r="30" spans="1:11" ht="41.25" customHeight="1" x14ac:dyDescent="0.2">
      <c r="A30" s="9" t="s">
        <v>50</v>
      </c>
      <c r="B30" s="11" t="s">
        <v>51</v>
      </c>
      <c r="C30" s="12">
        <f>57508022.4+C18</f>
        <v>58604818.899999999</v>
      </c>
      <c r="D30" s="12">
        <f>60571775+D18</f>
        <v>62717263.5</v>
      </c>
      <c r="E30" s="12">
        <f>59373941.2+E18</f>
        <v>61519429.700000003</v>
      </c>
      <c r="I30" s="19"/>
      <c r="J30" s="19"/>
      <c r="K30" s="19"/>
    </row>
    <row r="31" spans="1:11" ht="24.75" customHeight="1" x14ac:dyDescent="0.2">
      <c r="A31" s="9" t="s">
        <v>52</v>
      </c>
      <c r="B31" s="11" t="s">
        <v>53</v>
      </c>
      <c r="C31" s="12">
        <f>C34</f>
        <v>58604818.899999999</v>
      </c>
      <c r="D31" s="12">
        <f t="shared" si="0"/>
        <v>62717263.5</v>
      </c>
      <c r="E31" s="12">
        <f t="shared" si="0"/>
        <v>61519429.699999996</v>
      </c>
    </row>
    <row r="32" spans="1:11" ht="29.25" customHeight="1" x14ac:dyDescent="0.2">
      <c r="A32" s="9" t="s">
        <v>54</v>
      </c>
      <c r="B32" s="17" t="s">
        <v>55</v>
      </c>
      <c r="C32" s="12">
        <f>C34</f>
        <v>58604818.899999999</v>
      </c>
      <c r="D32" s="12">
        <f t="shared" si="0"/>
        <v>62717263.5</v>
      </c>
      <c r="E32" s="12">
        <f t="shared" si="0"/>
        <v>61519429.699999996</v>
      </c>
    </row>
    <row r="33" spans="1:11" ht="37.5" customHeight="1" x14ac:dyDescent="0.2">
      <c r="A33" s="9" t="s">
        <v>56</v>
      </c>
      <c r="B33" s="17" t="s">
        <v>57</v>
      </c>
      <c r="C33" s="12">
        <f>C34</f>
        <v>58604818.899999999</v>
      </c>
      <c r="D33" s="12">
        <f t="shared" si="0"/>
        <v>62717263.5</v>
      </c>
      <c r="E33" s="12">
        <f t="shared" si="0"/>
        <v>61519429.699999996</v>
      </c>
    </row>
    <row r="34" spans="1:11" ht="42.75" customHeight="1" x14ac:dyDescent="0.2">
      <c r="A34" s="9" t="s">
        <v>58</v>
      </c>
      <c r="B34" s="17" t="s">
        <v>59</v>
      </c>
      <c r="C34" s="12">
        <f>58534818.9+C25+C20</f>
        <v>58604818.899999999</v>
      </c>
      <c r="D34" s="12">
        <f>61169605.2+D25+D20</f>
        <v>62717263.5</v>
      </c>
      <c r="E34" s="12">
        <f>58404099.3+E25+E20</f>
        <v>61519429.699999996</v>
      </c>
      <c r="I34" s="19"/>
      <c r="J34" s="19"/>
      <c r="K34" s="19"/>
    </row>
    <row r="35" spans="1:11" s="20" customFormat="1" ht="32.25" hidden="1" customHeight="1" x14ac:dyDescent="0.2">
      <c r="A35" s="21" t="s">
        <v>60</v>
      </c>
      <c r="B35" s="21" t="s">
        <v>61</v>
      </c>
      <c r="C35" s="21"/>
      <c r="D35" s="22">
        <f t="shared" si="0"/>
        <v>0</v>
      </c>
      <c r="E35" s="22">
        <f t="shared" si="0"/>
        <v>0</v>
      </c>
    </row>
    <row r="36" spans="1:11" ht="31.5" hidden="1" x14ac:dyDescent="0.2">
      <c r="A36" s="23" t="s">
        <v>62</v>
      </c>
      <c r="B36" s="23" t="s">
        <v>63</v>
      </c>
      <c r="C36" s="23"/>
      <c r="D36" s="24">
        <f t="shared" si="0"/>
        <v>0</v>
      </c>
      <c r="E36" s="24">
        <f t="shared" si="0"/>
        <v>0</v>
      </c>
    </row>
    <row r="37" spans="1:11" ht="48" hidden="1" customHeight="1" x14ac:dyDescent="0.2">
      <c r="A37" s="25" t="s">
        <v>64</v>
      </c>
      <c r="B37" s="23" t="s">
        <v>65</v>
      </c>
      <c r="C37" s="23"/>
      <c r="D37" s="24">
        <f t="shared" si="0"/>
        <v>0</v>
      </c>
      <c r="E37" s="24">
        <f t="shared" si="0"/>
        <v>0</v>
      </c>
    </row>
    <row r="38" spans="1:11" ht="46.5" hidden="1" customHeight="1" x14ac:dyDescent="0.2">
      <c r="A38" s="25" t="s">
        <v>66</v>
      </c>
      <c r="B38" s="23" t="s">
        <v>67</v>
      </c>
      <c r="C38" s="23"/>
      <c r="D38" s="24">
        <v>0</v>
      </c>
      <c r="E38" s="24">
        <v>0</v>
      </c>
    </row>
    <row r="39" spans="1:11" ht="31.5" hidden="1" x14ac:dyDescent="0.2">
      <c r="A39" s="25" t="s">
        <v>68</v>
      </c>
      <c r="B39" s="25" t="s">
        <v>69</v>
      </c>
      <c r="C39" s="25"/>
      <c r="D39" s="24">
        <v>0</v>
      </c>
      <c r="E39" s="24">
        <v>0</v>
      </c>
    </row>
    <row r="40" spans="1:11" ht="47.25" hidden="1" x14ac:dyDescent="0.2">
      <c r="A40" s="26" t="s">
        <v>70</v>
      </c>
      <c r="B40" s="26" t="s">
        <v>71</v>
      </c>
      <c r="C40" s="26"/>
      <c r="D40" s="24">
        <v>0</v>
      </c>
      <c r="E40" s="24">
        <v>0</v>
      </c>
    </row>
    <row r="41" spans="1:11" ht="47.25" hidden="1" x14ac:dyDescent="0.2">
      <c r="A41" s="26" t="s">
        <v>72</v>
      </c>
      <c r="B41" s="26" t="s">
        <v>73</v>
      </c>
      <c r="C41" s="26"/>
      <c r="D41" s="24">
        <v>0</v>
      </c>
      <c r="E41" s="24">
        <v>0</v>
      </c>
    </row>
  </sheetData>
  <mergeCells count="4">
    <mergeCell ref="D1:E1"/>
    <mergeCell ref="D3:E3"/>
    <mergeCell ref="A6:E6"/>
    <mergeCell ref="A7:E7"/>
  </mergeCells>
  <pageMargins left="0.82677199999999995" right="0.31496099999999999" top="0.19684999999999997" bottom="0.31496099999999999" header="0.51181100000000002" footer="0.51181100000000002"/>
  <pageSetup paperSize="9" scale="60" orientation="portrait" horizontalDpi="65534" verticalDpi="65534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Dep_Fin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Самохвалова Елена Владимировна</cp:lastModifiedBy>
  <cp:revision>10</cp:revision>
  <dcterms:created xsi:type="dcterms:W3CDTF">2009-10-22T03:48:00Z</dcterms:created>
  <dcterms:modified xsi:type="dcterms:W3CDTF">2024-10-22T11:42:25Z</dcterms:modified>
  <cp:version>983040</cp:version>
</cp:coreProperties>
</file>