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 3" sheetId="1" state="visible" r:id="rId1"/>
  </sheets>
  <definedNames>
    <definedName name="_xlnm._FilterDatabase" localSheetId="0" hidden="1">'Приложение  3'!$A$9:$E$60</definedName>
    <definedName name="Print_Titles" localSheetId="0">'Приложение  3'!$9:$9</definedName>
    <definedName name="_xlnm.Print_Area" localSheetId="0">'Приложение  3'!$A$1:$E$60</definedName>
    <definedName name="_xlnm._FilterDatabase" localSheetId="0" hidden="1">'Приложение  3'!$A$9:$E$60</definedName>
  </definedNames>
  <calcPr/>
</workbook>
</file>

<file path=xl/sharedStrings.xml><?xml version="1.0" encoding="utf-8"?>
<sst xmlns="http://schemas.openxmlformats.org/spreadsheetml/2006/main" count="116" uniqueCount="116">
  <si>
    <t xml:space="preserve">Приложение 3</t>
  </si>
  <si>
    <t xml:space="preserve">к решению Пермской городской Думы</t>
  </si>
  <si>
    <t xml:space="preserve">Отчет об исполнении расходов бюджета города Перми по разделам, подразделам классификации расходов бюджетов                                за 2024 год</t>
  </si>
  <si>
    <t/>
  </si>
  <si>
    <t xml:space="preserve">тыс. руб.</t>
  </si>
  <si>
    <t xml:space="preserve">Раздел, подраздел</t>
  </si>
  <si>
    <t>Наименование</t>
  </si>
  <si>
    <t xml:space="preserve">Уточненный план</t>
  </si>
  <si>
    <t>Исполнено</t>
  </si>
  <si>
    <t xml:space="preserve">% исполнения</t>
  </si>
  <si>
    <t>1</t>
  </si>
  <si>
    <t>2</t>
  </si>
  <si>
    <t>3</t>
  </si>
  <si>
    <t>4</t>
  </si>
  <si>
    <t>5</t>
  </si>
  <si>
    <t>0100</t>
  </si>
  <si>
    <t xml:space="preserve">Общегосударственные вопросы</t>
  </si>
  <si>
    <t>0102</t>
  </si>
  <si>
    <t xml:space="preserve"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</si>
  <si>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</si>
  <si>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</si>
  <si>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</si>
  <si>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</si>
  <si>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</si>
  <si>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 xml:space="preserve"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</si>
  <si>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</si>
  <si>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</si>
  <si>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</si>
  <si>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Резервные фонды</t>
  </si>
  <si>
    <t>0113</t>
  </si>
  <si>
    <t xml:space="preserve">Другие общегосударственные вопросы</t>
  </si>
  <si>
    <t>0300</t>
  </si>
  <si>
    <t xml:space="preserve">Национальная безопасность и правоохранительная деятельность</t>
  </si>
  <si>
    <t>0309</t>
  </si>
  <si>
    <t xml:space="preserve">Гражданская оборона</t>
  </si>
  <si>
    <t>0310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</si>
  <si>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</si>
  <si>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0314</t>
  </si>
  <si>
    <t xml:space="preserve">Другие вопросы в области национальной безопасности и правоохранительной деятельности</t>
  </si>
  <si>
    <t>0400</t>
  </si>
  <si>
    <t xml:space="preserve">Национальная экономика</t>
  </si>
  <si>
    <t>0405</t>
  </si>
  <si>
    <t xml:space="preserve">Сельское хозяйство и рыболовство</t>
  </si>
  <si>
    <t>0406</t>
  </si>
  <si>
    <t xml:space="preserve">Водное хозяйство</t>
  </si>
  <si>
    <t>0407</t>
  </si>
  <si>
    <t xml:space="preserve">Лесное хозяйство</t>
  </si>
  <si>
    <t>0408</t>
  </si>
  <si>
    <t>Транспорт</t>
  </si>
  <si>
    <t>0409</t>
  </si>
  <si>
    <t xml:space="preserve">Дорожное хозяйство (дорожные фонды)</t>
  </si>
  <si>
    <t>0412</t>
  </si>
  <si>
    <t xml:space="preserve">Другие вопросы в области национальной экономики</t>
  </si>
  <si>
    <t>0500</t>
  </si>
  <si>
    <t xml:space="preserve">Жилищно-коммунальное хозяйство</t>
  </si>
  <si>
    <t>0501</t>
  </si>
  <si>
    <t xml:space="preserve">Жилищное хозяйство</t>
  </si>
  <si>
    <t>0502</t>
  </si>
  <si>
    <t xml:space="preserve">Коммунальное хозяйство</t>
  </si>
  <si>
    <t>0503</t>
  </si>
  <si>
    <t>Благоустройство</t>
  </si>
  <si>
    <t>0504</t>
  </si>
  <si>
    <t xml:space="preserve">Прикладные научные исследования в области жилищно-коммунального хозяйства</t>
  </si>
  <si>
    <t>0505</t>
  </si>
  <si>
    <t xml:space="preserve">Другие вопросы в области жилищно-коммунального хозяйства</t>
  </si>
  <si>
    <t>0600</t>
  </si>
  <si>
    <t xml:space="preserve">Охрана окружающей среды</t>
  </si>
  <si>
    <t>0603</t>
  </si>
  <si>
    <t xml:space="preserve">Охрана объектов растительного и животного мира и среды их обитания</t>
  </si>
  <si>
    <t>0605</t>
  </si>
  <si>
    <t xml:space="preserve">Другие вопросы в области охраны окружающей среды</t>
  </si>
  <si>
    <t>0700</t>
  </si>
  <si>
    <t>Образование</t>
  </si>
  <si>
    <t>0701</t>
  </si>
  <si>
    <t xml:space="preserve">Дошкольное образование</t>
  </si>
  <si>
    <t>0702</t>
  </si>
  <si>
    <t xml:space="preserve">Общее образование</t>
  </si>
  <si>
    <t>0703</t>
  </si>
  <si>
    <t xml:space="preserve">Дополнительное образование детей</t>
  </si>
  <si>
    <t>0705</t>
  </si>
  <si>
    <t xml:space="preserve">Профессиональная подготовка, переподготовка и повышение квалификации</t>
  </si>
  <si>
    <t>0707</t>
  </si>
  <si>
    <t xml:space="preserve">Молодежная политика</t>
  </si>
  <si>
    <t>0709</t>
  </si>
  <si>
    <t xml:space="preserve">Другие вопросы в области образования</t>
  </si>
  <si>
    <t>0800</t>
  </si>
  <si>
    <t xml:space="preserve">Культура, кинематография</t>
  </si>
  <si>
    <t>0801</t>
  </si>
  <si>
    <t>Культура</t>
  </si>
  <si>
    <t>0804</t>
  </si>
  <si>
    <t xml:space="preserve">Другие вопросы в области культуры, кинематографии</t>
  </si>
  <si>
    <t>1000</t>
  </si>
  <si>
    <t xml:space="preserve">Социальная политика</t>
  </si>
  <si>
    <t>1001</t>
  </si>
  <si>
    <t xml:space="preserve">Пенсионное обеспечение</t>
  </si>
  <si>
    <t>1003</t>
  </si>
  <si>
    <t xml:space="preserve">Социальное обеспечение населения</t>
  </si>
  <si>
    <t>1004</t>
  </si>
  <si>
    <t xml:space="preserve">Охрана семьи и детства</t>
  </si>
  <si>
    <t>1006</t>
  </si>
  <si>
    <t xml:space="preserve">Другие вопросы в области социальной политики</t>
  </si>
  <si>
    <t>1100</t>
  </si>
  <si>
    <t xml:space="preserve">Физическая культура и спорт</t>
  </si>
  <si>
    <t>1101</t>
  </si>
  <si>
    <t xml:space="preserve">Физическая культура</t>
  </si>
  <si>
    <t>1102</t>
  </si>
  <si>
    <t xml:space="preserve">Массовый спорт</t>
  </si>
  <si>
    <t>1103</t>
  </si>
  <si>
    <t xml:space="preserve">Спорт высших достижений</t>
  </si>
  <si>
    <t>1105</t>
  </si>
  <si>
    <t xml:space="preserve">Другие вопросы в области физической культуры и спорта</t>
  </si>
  <si>
    <t>1300</t>
  </si>
  <si>
    <t xml:space="preserve">Обслуживание государственного (муниципального) долга</t>
  </si>
  <si>
    <t>1301</t>
  </si>
  <si>
    <t xml:space="preserve">Обслуживание государственного (муниципального) внутреннего долга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</si>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</sst>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3">
    <font>
      <sz val="11.000000"/>
      <color theme="1"/>
      <name val="Calibri"/>
      <scheme val="minor"/>
    </font>
    <font>
      <sz val="10.000000"/>
      <name val="Times New Roman"/>
    </font>
    <font>
      <b/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2" fillId="0" borderId="0" numFmtId="0" xfId="0" applyFont="1" applyAlignment="1">
      <alignment horizontal="center" wrapText="1"/>
    </xf>
    <xf fontId="1" fillId="2" borderId="0" numFmtId="49" xfId="0" applyNumberFormat="1" applyFont="1" applyFill="1" applyAlignment="1">
      <alignment horizontal="left" vertical="center" wrapText="1"/>
    </xf>
    <xf fontId="1" fillId="2" borderId="1" numFmtId="49" xfId="0" applyNumberFormat="1" applyFont="1" applyFill="1" applyBorder="1" applyAlignment="1">
      <alignment horizontal="center" vertical="center" wrapText="1"/>
    </xf>
    <xf fontId="2" fillId="0" borderId="0" numFmtId="0" xfId="0" applyFont="1"/>
    <xf fontId="2" fillId="0" borderId="1" numFmtId="49" xfId="0" applyNumberFormat="1" applyFont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center" wrapText="1"/>
    </xf>
    <xf fontId="2" fillId="2" borderId="1" numFmtId="160" xfId="0" applyNumberFormat="1" applyFont="1" applyFill="1" applyBorder="1" applyAlignment="1">
      <alignment horizontal="right" wrapText="1"/>
    </xf>
    <xf fontId="2" fillId="0" borderId="1" numFmtId="160" xfId="0" applyNumberFormat="1" applyFont="1" applyBorder="1" applyAlignment="1">
      <alignment horizontal="right" wrapText="1"/>
    </xf>
    <xf fontId="2" fillId="2" borderId="1" numFmtId="161" xfId="0" applyNumberFormat="1" applyFont="1" applyFill="1" applyBorder="1" applyAlignment="1">
      <alignment horizontal="right" wrapText="1"/>
    </xf>
    <xf fontId="1" fillId="2" borderId="1" numFmtId="49" xfId="0" applyNumberFormat="1" applyFont="1" applyFill="1" applyBorder="1" applyAlignment="1">
      <alignment horizontal="left" vertical="center" wrapText="1"/>
    </xf>
    <xf fontId="1" fillId="2" borderId="1" numFmtId="160" xfId="0" applyNumberFormat="1" applyFont="1" applyFill="1" applyBorder="1" applyAlignment="1">
      <alignment horizontal="right" wrapText="1"/>
    </xf>
    <xf fontId="1" fillId="0" borderId="0" numFmtId="160" xfId="0" applyNumberFormat="1" applyFont="1" applyAlignment="1">
      <alignment horizontal="right" wrapText="1"/>
    </xf>
    <xf fontId="1" fillId="2" borderId="1" numFmtId="161" xfId="0" applyNumberFormat="1" applyFont="1" applyFill="1" applyBorder="1" applyAlignment="1">
      <alignment horizontal="right" wrapText="1"/>
    </xf>
    <xf fontId="1" fillId="0" borderId="1" numFmtId="49" xfId="0" applyNumberFormat="1" applyFont="1" applyBorder="1" applyAlignment="1">
      <alignment horizontal="center" vertical="center" wrapText="1"/>
    </xf>
    <xf fontId="1" fillId="0" borderId="1" numFmtId="49" xfId="0" applyNumberFormat="1" applyFont="1" applyBorder="1" applyAlignment="1">
      <alignment horizontal="left" vertical="center" wrapText="1"/>
    </xf>
    <xf fontId="1" fillId="0" borderId="1" numFmtId="160" xfId="0" applyNumberFormat="1" applyFont="1" applyBorder="1" applyAlignment="1">
      <alignment horizontal="right" wrapText="1"/>
    </xf>
    <xf fontId="1" fillId="0" borderId="1" numFmtId="161" xfId="0" applyNumberFormat="1" applyFont="1" applyBorder="1" applyAlignment="1">
      <alignment horizontal="right" wrapText="1"/>
    </xf>
    <xf fontId="2" fillId="2" borderId="1" numFmtId="49" xfId="0" applyNumberFormat="1" applyFont="1" applyFill="1" applyBorder="1" applyAlignment="1">
      <alignment horizontal="center"/>
    </xf>
    <xf fontId="2" fillId="2" borderId="1" numFmtId="49" xfId="0" applyNumberFormat="1" applyFont="1" applyFill="1" applyBorder="1" applyAlignment="1">
      <alignment horizontal="left"/>
    </xf>
    <xf fontId="2" fillId="2" borderId="1" numFmtId="16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1" showOutlineSymbols="1"/>
    <pageSetUpPr autoPageBreaks="1" fitToPage="0"/>
  </sheetPr>
  <sheetViews>
    <sheetView showGridLines="0" view="pageBreakPreview" zoomScale="100" workbookViewId="0">
      <selection activeCell="E61" activeCellId="0" sqref="E61"/>
    </sheetView>
  </sheetViews>
  <sheetFormatPr defaultColWidth="8.85546875" defaultRowHeight="12.75" customHeight="1"/>
  <cols>
    <col customWidth="1" min="1" max="1" style="1" width="8.85546875"/>
    <col customWidth="1" min="2" max="2" style="1" width="56.7109375"/>
    <col customWidth="1" min="3" max="3" style="1" width="15.42578125"/>
    <col customWidth="1" min="4" max="4" style="1" width="17"/>
    <col customWidth="1" min="5" max="5" style="1" width="11.28515625"/>
    <col customWidth="1" min="6" max="8" style="1" width="9.140625"/>
    <col min="9" max="16384" style="1" width="8.85546875"/>
  </cols>
  <sheetData>
    <row r="1" ht="12.75" customHeight="1">
      <c r="C1" s="2" t="s">
        <v>0</v>
      </c>
      <c r="D1" s="2"/>
      <c r="E1" s="2"/>
    </row>
    <row r="2" ht="12.75" customHeight="1">
      <c r="C2" s="2" t="s">
        <v>1</v>
      </c>
      <c r="D2" s="2"/>
      <c r="E2" s="2"/>
    </row>
    <row r="3" ht="12.75" customHeight="1">
      <c r="C3" s="3"/>
      <c r="D3" s="4"/>
      <c r="E3" s="4"/>
    </row>
    <row r="4" ht="12.75" customHeight="1">
      <c r="C4" s="3"/>
      <c r="D4" s="4"/>
      <c r="E4" s="4"/>
    </row>
    <row r="5" ht="24.75" customHeight="1">
      <c r="A5" s="5" t="s">
        <v>2</v>
      </c>
      <c r="B5" s="5"/>
      <c r="C5" s="5"/>
      <c r="D5" s="5"/>
      <c r="E5" s="5"/>
    </row>
    <row r="7">
      <c r="A7" s="6" t="s">
        <v>3</v>
      </c>
      <c r="B7" s="1"/>
      <c r="C7" s="1"/>
      <c r="E7" s="2" t="s">
        <v>4</v>
      </c>
    </row>
    <row r="8" ht="48" customHeight="1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</row>
    <row r="9" ht="15" customHeight="1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8" customFormat="1" ht="15" customHeight="1">
      <c r="A10" s="9" t="s">
        <v>15</v>
      </c>
      <c r="B10" s="10" t="s">
        <v>16</v>
      </c>
      <c r="C10" s="11">
        <f>C11+C12+C13+C15+C16+C17+C14</f>
        <v>3101568.8723299997</v>
      </c>
      <c r="D10" s="12">
        <f>D11+D12+D13+D15+D16+D17+D14</f>
        <v>2918069.8093300005</v>
      </c>
      <c r="E10" s="13">
        <f t="shared" ref="E10:E60" si="0">D10/C10*100</f>
        <v>94.083669570034445</v>
      </c>
    </row>
    <row r="11" ht="24">
      <c r="A11" s="7" t="s">
        <v>17</v>
      </c>
      <c r="B11" s="14" t="s">
        <v>18</v>
      </c>
      <c r="C11" s="15">
        <v>6701.6186600000001</v>
      </c>
      <c r="D11" s="16">
        <v>6701.6186600000001</v>
      </c>
      <c r="E11" s="17">
        <f t="shared" si="0"/>
        <v>100</v>
      </c>
    </row>
    <row r="12" ht="36">
      <c r="A12" s="7" t="s">
        <v>19</v>
      </c>
      <c r="B12" s="14" t="s">
        <v>20</v>
      </c>
      <c r="C12" s="15">
        <v>215264.89999999999</v>
      </c>
      <c r="D12" s="15">
        <v>205744.12559000001</v>
      </c>
      <c r="E12" s="17">
        <f t="shared" si="0"/>
        <v>95.577182155567414</v>
      </c>
    </row>
    <row r="13" ht="36">
      <c r="A13" s="7" t="s">
        <v>21</v>
      </c>
      <c r="B13" s="14" t="s">
        <v>22</v>
      </c>
      <c r="C13" s="15">
        <v>894286.30183999997</v>
      </c>
      <c r="D13" s="15">
        <v>894168.07620999997</v>
      </c>
      <c r="E13" s="17">
        <f t="shared" si="0"/>
        <v>99.986779890315134</v>
      </c>
    </row>
    <row r="14" s="1" customFormat="1">
      <c r="A14" s="7" t="s">
        <v>23</v>
      </c>
      <c r="B14" s="14" t="s">
        <v>24</v>
      </c>
      <c r="C14" s="15">
        <v>202.19999999999999</v>
      </c>
      <c r="D14" s="15">
        <v>202.19999999999999</v>
      </c>
      <c r="E14" s="17">
        <f t="shared" si="0"/>
        <v>100</v>
      </c>
    </row>
    <row r="15" ht="24">
      <c r="A15" s="7" t="s">
        <v>25</v>
      </c>
      <c r="B15" s="14" t="s">
        <v>26</v>
      </c>
      <c r="C15" s="15">
        <v>202940.125</v>
      </c>
      <c r="D15" s="15">
        <v>202926.71690999999</v>
      </c>
      <c r="E15" s="17">
        <f t="shared" si="0"/>
        <v>99.99339308084096</v>
      </c>
    </row>
    <row r="16">
      <c r="A16" s="7" t="s">
        <v>27</v>
      </c>
      <c r="B16" s="14" t="s">
        <v>28</v>
      </c>
      <c r="C16" s="15">
        <v>88268.978740000006</v>
      </c>
      <c r="D16" s="15">
        <v>0</v>
      </c>
      <c r="E16" s="17">
        <f t="shared" si="0"/>
        <v>0</v>
      </c>
    </row>
    <row r="17">
      <c r="A17" s="7" t="s">
        <v>29</v>
      </c>
      <c r="B17" s="14" t="s">
        <v>30</v>
      </c>
      <c r="C17" s="15">
        <v>1693904.7480899999</v>
      </c>
      <c r="D17" s="15">
        <v>1608327.0719600001</v>
      </c>
      <c r="E17" s="17">
        <f t="shared" si="0"/>
        <v>94.94790505626159</v>
      </c>
    </row>
    <row r="18" s="8" customFormat="1" ht="24">
      <c r="A18" s="9" t="s">
        <v>31</v>
      </c>
      <c r="B18" s="10" t="s">
        <v>32</v>
      </c>
      <c r="C18" s="11">
        <f>C19+C21+C20</f>
        <v>313047.95790000004</v>
      </c>
      <c r="D18" s="11">
        <f>D19+D21+D20</f>
        <v>301127.41554999998</v>
      </c>
      <c r="E18" s="13">
        <f t="shared" si="0"/>
        <v>96.19210346236855</v>
      </c>
    </row>
    <row r="19">
      <c r="A19" s="7" t="s">
        <v>33</v>
      </c>
      <c r="B19" s="14" t="s">
        <v>34</v>
      </c>
      <c r="C19" s="15">
        <v>73918.459159999999</v>
      </c>
      <c r="D19" s="15">
        <v>73888.19412</v>
      </c>
      <c r="E19" s="17">
        <f t="shared" si="0"/>
        <v>99.959056181170538</v>
      </c>
    </row>
    <row r="20" s="1" customFormat="1" ht="24">
      <c r="A20" s="7" t="s">
        <v>35</v>
      </c>
      <c r="B20" s="14" t="s">
        <v>36</v>
      </c>
      <c r="C20" s="15">
        <v>190638.41174000001</v>
      </c>
      <c r="D20" s="15">
        <v>178934.48269999999</v>
      </c>
      <c r="E20" s="17">
        <f t="shared" si="0"/>
        <v>93.860665889326498</v>
      </c>
    </row>
    <row r="21" ht="24">
      <c r="A21" s="7" t="s">
        <v>37</v>
      </c>
      <c r="B21" s="14" t="s">
        <v>38</v>
      </c>
      <c r="C21" s="15">
        <v>48491.087</v>
      </c>
      <c r="D21" s="15">
        <v>48304.738729999997</v>
      </c>
      <c r="E21" s="17">
        <f t="shared" si="0"/>
        <v>99.615706139975785</v>
      </c>
    </row>
    <row r="22" s="8" customFormat="1">
      <c r="A22" s="9" t="s">
        <v>39</v>
      </c>
      <c r="B22" s="10" t="s">
        <v>40</v>
      </c>
      <c r="C22" s="11">
        <f>C25+C26+C27+C28+C24+C23</f>
        <v>16160929.939299999</v>
      </c>
      <c r="D22" s="12">
        <f>D25+D26+D27+D28+D24+D23</f>
        <v>15588761.69001</v>
      </c>
      <c r="E22" s="13">
        <f t="shared" si="0"/>
        <v>96.459558630356995</v>
      </c>
    </row>
    <row r="23" s="8" customFormat="1">
      <c r="A23" s="18" t="s">
        <v>41</v>
      </c>
      <c r="B23" s="19" t="s">
        <v>42</v>
      </c>
      <c r="C23" s="15">
        <v>146521.59198999999</v>
      </c>
      <c r="D23" s="15">
        <v>146152.93109999999</v>
      </c>
      <c r="E23" s="17">
        <f t="shared" si="0"/>
        <v>99.748391424777054</v>
      </c>
    </row>
    <row r="24" s="1" customFormat="1">
      <c r="A24" s="18" t="s">
        <v>43</v>
      </c>
      <c r="B24" s="19" t="s">
        <v>44</v>
      </c>
      <c r="C24" s="15">
        <v>578796.32545999996</v>
      </c>
      <c r="D24" s="15">
        <v>576448.38682000001</v>
      </c>
      <c r="E24" s="17">
        <f t="shared" si="0"/>
        <v>99.594341128870525</v>
      </c>
    </row>
    <row r="25">
      <c r="A25" s="7" t="s">
        <v>45</v>
      </c>
      <c r="B25" s="14" t="s">
        <v>46</v>
      </c>
      <c r="C25" s="15">
        <v>96660.485000000001</v>
      </c>
      <c r="D25" s="15">
        <v>96598.121750000006</v>
      </c>
      <c r="E25" s="17">
        <f t="shared" si="0"/>
        <v>99.935482167299298</v>
      </c>
    </row>
    <row r="26">
      <c r="A26" s="7" t="s">
        <v>47</v>
      </c>
      <c r="B26" s="14" t="s">
        <v>48</v>
      </c>
      <c r="C26" s="15">
        <v>8991722.9677099995</v>
      </c>
      <c r="D26" s="15">
        <v>8744435.5121599995</v>
      </c>
      <c r="E26" s="17">
        <f t="shared" si="0"/>
        <v>97.24983235762457</v>
      </c>
    </row>
    <row r="27">
      <c r="A27" s="7" t="s">
        <v>49</v>
      </c>
      <c r="B27" s="14" t="s">
        <v>50</v>
      </c>
      <c r="C27" s="15">
        <v>6227664.9061799999</v>
      </c>
      <c r="D27" s="15">
        <v>5906154.9458999997</v>
      </c>
      <c r="E27" s="17">
        <f t="shared" si="0"/>
        <v>94.837391460145028</v>
      </c>
    </row>
    <row r="28">
      <c r="A28" s="7" t="s">
        <v>51</v>
      </c>
      <c r="B28" s="14" t="s">
        <v>52</v>
      </c>
      <c r="C28" s="15">
        <v>119563.66296</v>
      </c>
      <c r="D28" s="15">
        <v>118971.79227999999</v>
      </c>
      <c r="E28" s="17">
        <f t="shared" si="0"/>
        <v>99.504974450140409</v>
      </c>
    </row>
    <row r="29" s="8" customFormat="1">
      <c r="A29" s="9" t="s">
        <v>53</v>
      </c>
      <c r="B29" s="10" t="s">
        <v>54</v>
      </c>
      <c r="C29" s="12">
        <f>C30+C31+C32+C34+C33</f>
        <v>8791039.6760999989</v>
      </c>
      <c r="D29" s="12">
        <f>D30+D31+D32+D34+D33</f>
        <v>7557564.0020099999</v>
      </c>
      <c r="E29" s="13">
        <f t="shared" si="0"/>
        <v>85.968944294001744</v>
      </c>
    </row>
    <row r="30">
      <c r="A30" s="7" t="s">
        <v>55</v>
      </c>
      <c r="B30" s="14" t="s">
        <v>56</v>
      </c>
      <c r="C30" s="15">
        <v>4098683.2261600001</v>
      </c>
      <c r="D30" s="15">
        <v>3430428.9889600002</v>
      </c>
      <c r="E30" s="17">
        <f t="shared" si="0"/>
        <v>83.695879863687878</v>
      </c>
    </row>
    <row r="31" s="1" customFormat="1">
      <c r="A31" s="18" t="s">
        <v>57</v>
      </c>
      <c r="B31" s="19" t="s">
        <v>58</v>
      </c>
      <c r="C31" s="20">
        <v>238454.39772000001</v>
      </c>
      <c r="D31" s="20">
        <v>221899.38136999999</v>
      </c>
      <c r="E31" s="21">
        <f t="shared" si="0"/>
        <v>93.057365891217742</v>
      </c>
    </row>
    <row r="32" s="1" customFormat="1">
      <c r="A32" s="18" t="s">
        <v>59</v>
      </c>
      <c r="B32" s="19" t="s">
        <v>60</v>
      </c>
      <c r="C32" s="20">
        <v>3435634.4522199999</v>
      </c>
      <c r="D32" s="20">
        <v>2887407.6642200002</v>
      </c>
      <c r="E32" s="21">
        <f t="shared" si="0"/>
        <v>84.042924367411885</v>
      </c>
    </row>
    <row r="33" s="1" customFormat="1" ht="24">
      <c r="A33" s="18" t="s">
        <v>61</v>
      </c>
      <c r="B33" s="19" t="s">
        <v>62</v>
      </c>
      <c r="C33" s="20">
        <v>16400</v>
      </c>
      <c r="D33" s="20">
        <v>16400</v>
      </c>
      <c r="E33" s="21">
        <f t="shared" si="0"/>
        <v>100</v>
      </c>
    </row>
    <row r="34">
      <c r="A34" s="7" t="s">
        <v>63</v>
      </c>
      <c r="B34" s="14" t="s">
        <v>64</v>
      </c>
      <c r="C34" s="15">
        <v>1001867.6</v>
      </c>
      <c r="D34" s="15">
        <v>1001427.96746</v>
      </c>
      <c r="E34" s="17">
        <f t="shared" si="0"/>
        <v>99.956118698718271</v>
      </c>
    </row>
    <row r="35" s="8" customFormat="1">
      <c r="A35" s="9" t="s">
        <v>65</v>
      </c>
      <c r="B35" s="10" t="s">
        <v>66</v>
      </c>
      <c r="C35" s="11">
        <f>C36+C37</f>
        <v>51902.688329999997</v>
      </c>
      <c r="D35" s="11">
        <f>D36+D37</f>
        <v>51902.687330000001</v>
      </c>
      <c r="E35" s="13">
        <f t="shared" si="0"/>
        <v>99.999998073317528</v>
      </c>
    </row>
    <row r="36" ht="24">
      <c r="A36" s="7" t="s">
        <v>67</v>
      </c>
      <c r="B36" s="14" t="s">
        <v>68</v>
      </c>
      <c r="C36" s="15">
        <v>20704.121729999999</v>
      </c>
      <c r="D36" s="15">
        <v>20704.120729999999</v>
      </c>
      <c r="E36" s="17">
        <f t="shared" si="0"/>
        <v>99.99999517004386</v>
      </c>
    </row>
    <row r="37">
      <c r="A37" s="7" t="s">
        <v>69</v>
      </c>
      <c r="B37" s="14" t="s">
        <v>70</v>
      </c>
      <c r="C37" s="15">
        <v>31198.566599999998</v>
      </c>
      <c r="D37" s="16">
        <v>31198.566599999998</v>
      </c>
      <c r="E37" s="17">
        <f t="shared" si="0"/>
        <v>100</v>
      </c>
    </row>
    <row r="38" s="8" customFormat="1">
      <c r="A38" s="9" t="s">
        <v>71</v>
      </c>
      <c r="B38" s="10" t="s">
        <v>72</v>
      </c>
      <c r="C38" s="12">
        <f>C39+C40+C43+C44+C41+C42</f>
        <v>26125735.131609999</v>
      </c>
      <c r="D38" s="11">
        <f>D39+D40+D43+D44+D41+D42</f>
        <v>25271405.120720003</v>
      </c>
      <c r="E38" s="13">
        <f t="shared" si="0"/>
        <v>96.72992929543895</v>
      </c>
    </row>
    <row r="39">
      <c r="A39" s="7" t="s">
        <v>73</v>
      </c>
      <c r="B39" s="14" t="s">
        <v>74</v>
      </c>
      <c r="C39" s="15">
        <v>7781911.9584499998</v>
      </c>
      <c r="D39" s="15">
        <v>7781420.1675000004</v>
      </c>
      <c r="E39" s="17">
        <f t="shared" si="0"/>
        <v>99.993680332640295</v>
      </c>
    </row>
    <row r="40">
      <c r="A40" s="7" t="s">
        <v>75</v>
      </c>
      <c r="B40" s="14" t="s">
        <v>76</v>
      </c>
      <c r="C40" s="15">
        <v>15387200.743000001</v>
      </c>
      <c r="D40" s="15">
        <v>14625089.223409999</v>
      </c>
      <c r="E40" s="17">
        <f t="shared" si="0"/>
        <v>95.047107447813701</v>
      </c>
    </row>
    <row r="41" s="1" customFormat="1">
      <c r="A41" s="7" t="s">
        <v>77</v>
      </c>
      <c r="B41" s="14" t="s">
        <v>78</v>
      </c>
      <c r="C41" s="15">
        <v>1852274.97914</v>
      </c>
      <c r="D41" s="15">
        <v>1838422.9013400001</v>
      </c>
      <c r="E41" s="17">
        <f t="shared" si="0"/>
        <v>99.252158672119435</v>
      </c>
    </row>
    <row r="42" s="1" customFormat="1" ht="24">
      <c r="A42" s="7" t="s">
        <v>79</v>
      </c>
      <c r="B42" s="14" t="s">
        <v>80</v>
      </c>
      <c r="C42" s="15">
        <v>18680.414000000001</v>
      </c>
      <c r="D42" s="15">
        <v>18680.357220000002</v>
      </c>
      <c r="E42" s="17">
        <f t="shared" si="0"/>
        <v>99.999696045280373</v>
      </c>
    </row>
    <row r="43">
      <c r="A43" s="7" t="s">
        <v>81</v>
      </c>
      <c r="B43" s="14" t="s">
        <v>82</v>
      </c>
      <c r="C43" s="15">
        <v>160763.91500000001</v>
      </c>
      <c r="D43" s="15">
        <v>83811.790729999993</v>
      </c>
      <c r="E43" s="17">
        <f t="shared" si="0"/>
        <v>52.133459632405689</v>
      </c>
    </row>
    <row r="44">
      <c r="A44" s="7" t="s">
        <v>83</v>
      </c>
      <c r="B44" s="14" t="s">
        <v>84</v>
      </c>
      <c r="C44" s="15">
        <v>924903.12202000001</v>
      </c>
      <c r="D44" s="15">
        <v>923980.68052000005</v>
      </c>
      <c r="E44" s="17">
        <f t="shared" si="0"/>
        <v>99.900266149174058</v>
      </c>
    </row>
    <row r="45" s="8" customFormat="1">
      <c r="A45" s="9" t="s">
        <v>85</v>
      </c>
      <c r="B45" s="10" t="s">
        <v>86</v>
      </c>
      <c r="C45" s="11">
        <f>C46+C47</f>
        <v>1506599.28235</v>
      </c>
      <c r="D45" s="11">
        <f>D46+D47</f>
        <v>1506561.05663</v>
      </c>
      <c r="E45" s="13">
        <f t="shared" si="0"/>
        <v>99.997462781215432</v>
      </c>
    </row>
    <row r="46">
      <c r="A46" s="7" t="s">
        <v>87</v>
      </c>
      <c r="B46" s="14" t="s">
        <v>88</v>
      </c>
      <c r="C46" s="15">
        <v>1371204.9823499999</v>
      </c>
      <c r="D46" s="15">
        <v>1371168.4086800001</v>
      </c>
      <c r="E46" s="17">
        <f t="shared" si="0"/>
        <v>99.997332735041766</v>
      </c>
    </row>
    <row r="47">
      <c r="A47" s="7" t="s">
        <v>89</v>
      </c>
      <c r="B47" s="14" t="s">
        <v>90</v>
      </c>
      <c r="C47" s="15">
        <v>135394.29999999999</v>
      </c>
      <c r="D47" s="15">
        <v>135392.64795000001</v>
      </c>
      <c r="E47" s="17">
        <f t="shared" si="0"/>
        <v>99.998779823079715</v>
      </c>
    </row>
    <row r="48" s="8" customFormat="1">
      <c r="A48" s="9" t="s">
        <v>91</v>
      </c>
      <c r="B48" s="10" t="s">
        <v>92</v>
      </c>
      <c r="C48" s="11">
        <f>C49+C50+C51+C52</f>
        <v>2024427.6347400001</v>
      </c>
      <c r="D48" s="12">
        <f>D49+D50+D51+D52</f>
        <v>2007160.4319300002</v>
      </c>
      <c r="E48" s="13">
        <f t="shared" si="0"/>
        <v>99.147057542898168</v>
      </c>
    </row>
    <row r="49">
      <c r="A49" s="7" t="s">
        <v>93</v>
      </c>
      <c r="B49" s="14" t="s">
        <v>94</v>
      </c>
      <c r="C49" s="15">
        <v>143179.55600000001</v>
      </c>
      <c r="D49" s="15">
        <v>143078.39194</v>
      </c>
      <c r="E49" s="17">
        <f t="shared" si="0"/>
        <v>99.929344619562855</v>
      </c>
    </row>
    <row r="50">
      <c r="A50" s="7" t="s">
        <v>95</v>
      </c>
      <c r="B50" s="14" t="s">
        <v>96</v>
      </c>
      <c r="C50" s="15">
        <f>591182.82909-1805.5</f>
        <v>589377.32909000001</v>
      </c>
      <c r="D50" s="15">
        <v>588441.07964999997</v>
      </c>
      <c r="E50" s="17">
        <f t="shared" si="0"/>
        <v>99.841146003792574</v>
      </c>
    </row>
    <row r="51">
      <c r="A51" s="7" t="s">
        <v>97</v>
      </c>
      <c r="B51" s="14" t="s">
        <v>98</v>
      </c>
      <c r="C51" s="15">
        <v>713887.73184000002</v>
      </c>
      <c r="D51" s="15">
        <v>699678.72394000005</v>
      </c>
      <c r="E51" s="17">
        <f t="shared" si="0"/>
        <v>98.009629908700475</v>
      </c>
    </row>
    <row r="52">
      <c r="A52" s="7" t="s">
        <v>99</v>
      </c>
      <c r="B52" s="14" t="s">
        <v>100</v>
      </c>
      <c r="C52" s="15">
        <v>577983.01780999999</v>
      </c>
      <c r="D52" s="15">
        <v>575962.23640000005</v>
      </c>
      <c r="E52" s="17">
        <f t="shared" si="0"/>
        <v>99.650373566743056</v>
      </c>
    </row>
    <row r="53" s="8" customFormat="1">
      <c r="A53" s="9" t="s">
        <v>101</v>
      </c>
      <c r="B53" s="10" t="s">
        <v>102</v>
      </c>
      <c r="C53" s="12">
        <f>C54+C55+C57+C56</f>
        <v>1603677.4464</v>
      </c>
      <c r="D53" s="11">
        <f>D54+D55+D57+D56</f>
        <v>1530084.3601499998</v>
      </c>
      <c r="E53" s="13">
        <f t="shared" si="0"/>
        <v>95.410979532373858</v>
      </c>
    </row>
    <row r="54">
      <c r="A54" s="7" t="s">
        <v>103</v>
      </c>
      <c r="B54" s="14" t="s">
        <v>104</v>
      </c>
      <c r="C54" s="15">
        <v>215123.87445999999</v>
      </c>
      <c r="D54" s="15">
        <v>206472.19281000001</v>
      </c>
      <c r="E54" s="17">
        <f t="shared" si="0"/>
        <v>95.978279179046368</v>
      </c>
    </row>
    <row r="55">
      <c r="A55" s="7" t="s">
        <v>105</v>
      </c>
      <c r="B55" s="14" t="s">
        <v>106</v>
      </c>
      <c r="C55" s="15">
        <v>30437.682000000001</v>
      </c>
      <c r="D55" s="15">
        <v>30437.681700000001</v>
      </c>
      <c r="E55" s="17">
        <f t="shared" si="0"/>
        <v>99.999999014379611</v>
      </c>
    </row>
    <row r="56" s="1" customFormat="1">
      <c r="A56" s="7" t="s">
        <v>107</v>
      </c>
      <c r="B56" s="14" t="s">
        <v>108</v>
      </c>
      <c r="C56" s="15">
        <v>1283925.4649400001</v>
      </c>
      <c r="D56" s="15">
        <v>1219076.0504099999</v>
      </c>
      <c r="E56" s="17">
        <f t="shared" si="0"/>
        <v>94.949129345835445</v>
      </c>
    </row>
    <row r="57">
      <c r="A57" s="7" t="s">
        <v>109</v>
      </c>
      <c r="B57" s="14" t="s">
        <v>110</v>
      </c>
      <c r="C57" s="15">
        <v>74190.425000000003</v>
      </c>
      <c r="D57" s="15">
        <v>74098.435230000003</v>
      </c>
      <c r="E57" s="17">
        <f t="shared" si="0"/>
        <v>99.876008568491145</v>
      </c>
    </row>
    <row r="58" s="1" customFormat="1">
      <c r="A58" s="9" t="s">
        <v>111</v>
      </c>
      <c r="B58" s="10" t="s">
        <v>112</v>
      </c>
      <c r="C58" s="11">
        <f>C59</f>
        <v>2904.4319999999998</v>
      </c>
      <c r="D58" s="11">
        <f>D59</f>
        <v>2904.4313999999999</v>
      </c>
      <c r="E58" s="13">
        <f t="shared" si="0"/>
        <v>99.999979341916074</v>
      </c>
    </row>
    <row r="59" s="1" customFormat="1" ht="24">
      <c r="A59" s="7" t="s">
        <v>113</v>
      </c>
      <c r="B59" s="14" t="s">
        <v>114</v>
      </c>
      <c r="C59" s="15">
        <v>2904.4319999999998</v>
      </c>
      <c r="D59" s="15">
        <v>2904.4313999999999</v>
      </c>
      <c r="E59" s="17">
        <f t="shared" si="0"/>
        <v>99.999979341916074</v>
      </c>
    </row>
    <row r="60" s="8" customFormat="1">
      <c r="A60" s="22" t="s">
        <v>115</v>
      </c>
      <c r="B60" s="23"/>
      <c r="C60" s="24">
        <f>C53+C48+C45+C38+C35+C29+C22+C18+C10+C58</f>
        <v>59681833.061059996</v>
      </c>
      <c r="D60" s="24">
        <f>D53+D48+D45+D38+D35+D29+D22+D18+D10+D58</f>
        <v>56735541.00506001</v>
      </c>
      <c r="E60" s="13">
        <f t="shared" si="0"/>
        <v>95.063335181099987</v>
      </c>
    </row>
    <row r="61" ht="12.75" customHeight="1">
      <c r="C61" s="1"/>
      <c r="D61" s="1"/>
    </row>
  </sheetData>
  <autoFilter ref="A9:E60"/>
  <mergeCells count="4">
    <mergeCell ref="C1:E1"/>
    <mergeCell ref="C2:E2"/>
    <mergeCell ref="A5:E5"/>
    <mergeCell ref="A7:C7"/>
  </mergeCells>
  <printOptions headings="0" gridLines="0"/>
  <pageMargins left="0.23622047244094491" right="0.23622047244094491" top="0.15748031496062992" bottom="0.98425196850393704" header="0.51181102362204722" footer="0.51181102362204722"/>
  <pageSetup paperSize="9" scale="90" fitToWidth="1" fitToHeight="1" pageOrder="downThenOver" orientation="portrait" usePrinterDefaults="1" blackAndWhite="0" draft="0" cellComments="none" useFirstPageNumber="0" errors="displayed" horizontalDpi="2147483648" verticalDpi="2147483648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revision>3</cp:revision>
  <dcterms:created xsi:type="dcterms:W3CDTF">2015-02-26T10:04:42Z</dcterms:created>
  <dcterms:modified xsi:type="dcterms:W3CDTF">2025-03-18T11:22:43Z</dcterms:modified>
</cp:coreProperties>
</file>