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2" windowWidth="20952" windowHeight="9720"/>
  </bookViews>
  <sheets>
    <sheet name="доходы" sheetId="1" r:id="rId1"/>
  </sheets>
  <definedNames>
    <definedName name="Print_Titles" localSheetId="0">доходы!#REF!</definedName>
    <definedName name="_xlnm.Print_Titles" localSheetId="0">доходы!$9:$10</definedName>
  </definedNames>
  <calcPr calcId="145621"/>
</workbook>
</file>

<file path=xl/calcChain.xml><?xml version="1.0" encoding="utf-8"?>
<calcChain xmlns="http://schemas.openxmlformats.org/spreadsheetml/2006/main">
  <c r="F526" i="1" l="1"/>
  <c r="F522" i="1"/>
  <c r="F521" i="1"/>
  <c r="F518" i="1"/>
  <c r="F515" i="1"/>
  <c r="F512" i="1"/>
  <c r="F510" i="1"/>
  <c r="F509" i="1"/>
  <c r="F506" i="1"/>
  <c r="F505" i="1"/>
  <c r="F504" i="1"/>
  <c r="F503" i="1"/>
  <c r="F502" i="1"/>
  <c r="F501" i="1"/>
  <c r="E500" i="1"/>
  <c r="D500" i="1"/>
  <c r="F496" i="1"/>
  <c r="F495" i="1"/>
  <c r="F494" i="1"/>
  <c r="F493" i="1"/>
  <c r="F492" i="1"/>
  <c r="F484" i="1"/>
  <c r="F483" i="1"/>
  <c r="F482" i="1"/>
  <c r="E482" i="1"/>
  <c r="D482" i="1"/>
  <c r="E479" i="1"/>
  <c r="D479" i="1"/>
  <c r="F477" i="1"/>
  <c r="F476" i="1"/>
  <c r="E468" i="1"/>
  <c r="D468" i="1"/>
  <c r="F461" i="1"/>
  <c r="F460" i="1"/>
  <c r="E459" i="1"/>
  <c r="D459" i="1"/>
  <c r="F458" i="1"/>
  <c r="F457" i="1"/>
  <c r="F453" i="1"/>
  <c r="E451" i="1"/>
  <c r="F451" i="1" s="1"/>
  <c r="D451" i="1"/>
  <c r="F447" i="1"/>
  <c r="F446" i="1"/>
  <c r="F445" i="1"/>
  <c r="F444" i="1"/>
  <c r="F443" i="1"/>
  <c r="F440" i="1"/>
  <c r="E439" i="1"/>
  <c r="F439" i="1" s="1"/>
  <c r="D439" i="1"/>
  <c r="F434" i="1"/>
  <c r="F433" i="1"/>
  <c r="F432" i="1"/>
  <c r="E431" i="1"/>
  <c r="F431" i="1" s="1"/>
  <c r="D431" i="1"/>
  <c r="F429" i="1"/>
  <c r="F428" i="1"/>
  <c r="F426" i="1"/>
  <c r="E424" i="1"/>
  <c r="F424" i="1" s="1"/>
  <c r="D424" i="1"/>
  <c r="F421" i="1"/>
  <c r="F420" i="1"/>
  <c r="F419" i="1"/>
  <c r="F415" i="1"/>
  <c r="F413" i="1"/>
  <c r="F411" i="1"/>
  <c r="F410" i="1"/>
  <c r="F409" i="1"/>
  <c r="F408" i="1"/>
  <c r="E407" i="1"/>
  <c r="D407" i="1"/>
  <c r="F405" i="1"/>
  <c r="F404" i="1"/>
  <c r="F403" i="1"/>
  <c r="F402" i="1"/>
  <c r="F395" i="1"/>
  <c r="F394" i="1"/>
  <c r="F391" i="1"/>
  <c r="F390" i="1"/>
  <c r="F389" i="1"/>
  <c r="F385" i="1"/>
  <c r="F383" i="1"/>
  <c r="E382" i="1"/>
  <c r="F382" i="1" s="1"/>
  <c r="D382" i="1"/>
  <c r="F377" i="1"/>
  <c r="F376" i="1"/>
  <c r="E373" i="1"/>
  <c r="F373" i="1" s="1"/>
  <c r="D373" i="1"/>
  <c r="F370" i="1"/>
  <c r="F369" i="1"/>
  <c r="F361" i="1"/>
  <c r="E359" i="1"/>
  <c r="D359" i="1"/>
  <c r="F357" i="1"/>
  <c r="F354" i="1"/>
  <c r="E352" i="1"/>
  <c r="D352" i="1"/>
  <c r="F351" i="1"/>
  <c r="F346" i="1"/>
  <c r="E343" i="1"/>
  <c r="D343" i="1"/>
  <c r="F342" i="1"/>
  <c r="F337" i="1"/>
  <c r="E332" i="1"/>
  <c r="D332" i="1"/>
  <c r="F329" i="1"/>
  <c r="F323" i="1"/>
  <c r="E317" i="1"/>
  <c r="D317" i="1"/>
  <c r="F314" i="1"/>
  <c r="F311" i="1"/>
  <c r="E308" i="1"/>
  <c r="D308" i="1"/>
  <c r="F307" i="1"/>
  <c r="F303" i="1"/>
  <c r="E299" i="1"/>
  <c r="D299" i="1"/>
  <c r="F295" i="1"/>
  <c r="F289" i="1"/>
  <c r="E285" i="1"/>
  <c r="D285" i="1"/>
  <c r="F282" i="1"/>
  <c r="F279" i="1"/>
  <c r="E276" i="1"/>
  <c r="D276" i="1"/>
  <c r="F272" i="1"/>
  <c r="F271" i="1"/>
  <c r="F269" i="1"/>
  <c r="F268" i="1"/>
  <c r="F267" i="1"/>
  <c r="F265" i="1"/>
  <c r="F264" i="1"/>
  <c r="F263" i="1"/>
  <c r="F262" i="1"/>
  <c r="F261" i="1"/>
  <c r="F260" i="1"/>
  <c r="F259" i="1"/>
  <c r="F258" i="1"/>
  <c r="F257" i="1"/>
  <c r="F256" i="1"/>
  <c r="F255" i="1"/>
  <c r="E250" i="1"/>
  <c r="D250" i="1"/>
  <c r="F248" i="1"/>
  <c r="F245" i="1"/>
  <c r="F244" i="1"/>
  <c r="E235" i="1"/>
  <c r="D235" i="1"/>
  <c r="F233" i="1"/>
  <c r="F232" i="1"/>
  <c r="F230" i="1"/>
  <c r="F225" i="1"/>
  <c r="F222" i="1"/>
  <c r="F221" i="1"/>
  <c r="E219" i="1"/>
  <c r="D219" i="1"/>
  <c r="F218" i="1"/>
  <c r="E217" i="1"/>
  <c r="D217" i="1"/>
  <c r="F216" i="1"/>
  <c r="F214" i="1"/>
  <c r="E213" i="1"/>
  <c r="D213" i="1"/>
  <c r="F212" i="1"/>
  <c r="E209" i="1"/>
  <c r="F209" i="1" s="1"/>
  <c r="D209" i="1"/>
  <c r="F208" i="1"/>
  <c r="F207" i="1"/>
  <c r="F206" i="1"/>
  <c r="F205" i="1"/>
  <c r="F204" i="1"/>
  <c r="F202" i="1"/>
  <c r="F201" i="1"/>
  <c r="F200" i="1"/>
  <c r="F199" i="1"/>
  <c r="F198" i="1"/>
  <c r="F197" i="1"/>
  <c r="F196" i="1"/>
  <c r="F195" i="1"/>
  <c r="F194" i="1"/>
  <c r="F193" i="1"/>
  <c r="F192" i="1"/>
  <c r="F191" i="1"/>
  <c r="F190" i="1"/>
  <c r="F189" i="1"/>
  <c r="F188"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E156" i="1"/>
  <c r="F156" i="1" s="1"/>
  <c r="D156" i="1"/>
  <c r="F155" i="1"/>
  <c r="E154" i="1"/>
  <c r="D154" i="1"/>
  <c r="E152" i="1"/>
  <c r="D152" i="1"/>
  <c r="F151" i="1"/>
  <c r="F149" i="1"/>
  <c r="E149" i="1"/>
  <c r="D149" i="1"/>
  <c r="E147" i="1"/>
  <c r="D147" i="1"/>
  <c r="F145" i="1"/>
  <c r="F144" i="1"/>
  <c r="F143" i="1"/>
  <c r="F142" i="1"/>
  <c r="F141" i="1"/>
  <c r="F140" i="1"/>
  <c r="F139" i="1"/>
  <c r="F138" i="1"/>
  <c r="E138" i="1"/>
  <c r="D138" i="1"/>
  <c r="E136" i="1"/>
  <c r="D136" i="1"/>
  <c r="F135" i="1"/>
  <c r="E134" i="1"/>
  <c r="D134" i="1"/>
  <c r="F132" i="1"/>
  <c r="E130" i="1"/>
  <c r="F130" i="1" s="1"/>
  <c r="D130" i="1"/>
  <c r="E128" i="1"/>
  <c r="D128" i="1"/>
  <c r="F127" i="1"/>
  <c r="F125" i="1"/>
  <c r="E124" i="1"/>
  <c r="D124" i="1"/>
  <c r="F123" i="1"/>
  <c r="F121" i="1"/>
  <c r="E120" i="1"/>
  <c r="D120" i="1"/>
  <c r="F118" i="1"/>
  <c r="F117" i="1"/>
  <c r="F116" i="1"/>
  <c r="F115" i="1"/>
  <c r="F114" i="1"/>
  <c r="F113" i="1"/>
  <c r="F112" i="1"/>
  <c r="F111" i="1"/>
  <c r="F110" i="1"/>
  <c r="F109" i="1"/>
  <c r="F108" i="1"/>
  <c r="F107" i="1"/>
  <c r="F106" i="1"/>
  <c r="F105" i="1"/>
  <c r="F104" i="1"/>
  <c r="F103" i="1"/>
  <c r="E102" i="1"/>
  <c r="F102" i="1" s="1"/>
  <c r="D102" i="1"/>
  <c r="E100" i="1"/>
  <c r="D100" i="1"/>
  <c r="E98" i="1"/>
  <c r="D98" i="1"/>
  <c r="F97" i="1"/>
  <c r="E95" i="1"/>
  <c r="D95" i="1"/>
  <c r="F94" i="1"/>
  <c r="E93" i="1"/>
  <c r="D93" i="1"/>
  <c r="F91" i="1"/>
  <c r="F87" i="1"/>
  <c r="F85" i="1"/>
  <c r="F83" i="1"/>
  <c r="F82" i="1"/>
  <c r="F81" i="1"/>
  <c r="F79" i="1"/>
  <c r="F72" i="1"/>
  <c r="F68" i="1"/>
  <c r="F66" i="1"/>
  <c r="F65" i="1"/>
  <c r="F64" i="1"/>
  <c r="F63" i="1"/>
  <c r="F61" i="1"/>
  <c r="F58" i="1"/>
  <c r="F56" i="1"/>
  <c r="F54" i="1"/>
  <c r="F52" i="1"/>
  <c r="F50" i="1"/>
  <c r="E49" i="1"/>
  <c r="D49" i="1"/>
  <c r="F37" i="1"/>
  <c r="F36" i="1"/>
  <c r="F35" i="1"/>
  <c r="F31" i="1"/>
  <c r="F29" i="1"/>
  <c r="F28" i="1"/>
  <c r="E27" i="1"/>
  <c r="F27" i="1" s="1"/>
  <c r="D27" i="1"/>
  <c r="F26" i="1"/>
  <c r="E25" i="1"/>
  <c r="D25" i="1"/>
  <c r="F24" i="1"/>
  <c r="E23" i="1"/>
  <c r="D23" i="1"/>
  <c r="F22" i="1"/>
  <c r="F21" i="1"/>
  <c r="E20" i="1"/>
  <c r="F20" i="1" s="1"/>
  <c r="D20" i="1"/>
  <c r="F19" i="1"/>
  <c r="F16" i="1"/>
  <c r="F14" i="1"/>
  <c r="F13" i="1"/>
  <c r="E11" i="1"/>
  <c r="D11" i="1"/>
  <c r="F11" i="1" l="1"/>
  <c r="F25" i="1"/>
  <c r="F93" i="1"/>
  <c r="F120" i="1"/>
  <c r="F124" i="1"/>
  <c r="F154" i="1"/>
  <c r="F276" i="1"/>
  <c r="F285" i="1"/>
  <c r="F299" i="1"/>
  <c r="F250" i="1"/>
  <c r="F407" i="1"/>
  <c r="D529" i="1"/>
  <c r="F23" i="1"/>
  <c r="F134" i="1"/>
  <c r="F219" i="1"/>
  <c r="F235" i="1"/>
  <c r="F308" i="1"/>
  <c r="F317" i="1"/>
  <c r="F332" i="1"/>
  <c r="F343" i="1"/>
  <c r="F352" i="1"/>
  <c r="F359" i="1"/>
  <c r="F459" i="1"/>
  <c r="F468" i="1"/>
  <c r="F500" i="1"/>
  <c r="F213" i="1"/>
  <c r="F217" i="1"/>
  <c r="F49" i="1"/>
  <c r="F95" i="1"/>
  <c r="E529" i="1"/>
  <c r="F529" i="1" l="1"/>
</calcChain>
</file>

<file path=xl/sharedStrings.xml><?xml version="1.0" encoding="utf-8"?>
<sst xmlns="http://schemas.openxmlformats.org/spreadsheetml/2006/main" count="1767" uniqueCount="623">
  <si>
    <t>Приложение 1</t>
  </si>
  <si>
    <t>к решению</t>
  </si>
  <si>
    <t>Пермской городской Думы</t>
  </si>
  <si>
    <t>тыс. руб.</t>
  </si>
  <si>
    <t>Код бюджетной классификации</t>
  </si>
  <si>
    <t>Наименование главного администратора доходов бюджета города Перми, наименование кода вида (подвида) доходов бюджета города Перми</t>
  </si>
  <si>
    <t>План в соответствии с решением ПГД от 19.12.2023 № 265 (в ред. от 17.12.2024 № 219 )</t>
  </si>
  <si>
    <t>Исполнено</t>
  </si>
  <si>
    <t>% исполнения</t>
  </si>
  <si>
    <t>главного администратора доходов</t>
  </si>
  <si>
    <t>вида (подвида) доходов бюджета</t>
  </si>
  <si>
    <t>048</t>
  </si>
  <si>
    <t>Федеральная служба по надзору в сфере природопользования</t>
  </si>
  <si>
    <t>1 12 01 010 01 2100 120</t>
  </si>
  <si>
    <t>Плата за выбросы загрязняющих веществ в атмосферный воздух стационарными объектами (пени по соответствующему платежу)</t>
  </si>
  <si>
    <t>Х</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</si>
  <si>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</si>
  <si>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</si>
  <si>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</si>
  <si>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</si>
  <si>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</si>
  <si>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</si>
  <si>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</si>
  <si>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</si>
  <si>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</si>
  <si>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</si>
  <si>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1 12 01 070 01 6000 120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</si>
  <si>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</si>
  <si>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</si>
  <si>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</si>
  <si>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</si>
  <si>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Федеральное агентство по рыболовству</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</si>
  <si>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</si>
  <si>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</si>
  <si>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096</t>
  </si>
  <si>
    <t>Федеральная служба по надзору в сфере связи, информационных технологий и массовых коммуникаций</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</si>
  <si>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</si>
  <si>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</si>
  <si>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150</t>
  </si>
  <si>
    <t>Федеральная служба по труду и занятости</t>
  </si>
  <si>
    <t>163</t>
  </si>
  <si>
    <t>Департамент имущественных отношений администрации города Перми</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</si>
  <si>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</si>
  <si>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</si>
  <si>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</si>
  <si>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</si>
  <si>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</si>
  <si>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</si>
  <si>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</si>
  <si>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</si>
  <si>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1 13 02 994 04 0030 130</t>
  </si>
  <si>
    <t>Прочие доходы от компенсации затрат бюджетов городских округов (прочие доходы)</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</si>
  <si>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</si>
  <si>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</si>
  <si>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1 14 03 040 04 0000 410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</si>
  <si>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</si>
  <si>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1 14 13 040 04 1000 410</t>
  </si>
  <si>
    <t>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(за исключением НДС) от реализации муниципального имущества в порядке, установленном Федеральным законом от 21.12.2001 № 178-ФЗ)</t>
  </si>
  <si>
    <t>1 14 13 040 04 2000 410</t>
  </si>
  <si>
    <t>Доходы от приватизации имущества, находящегося в собственности городских округов, в части приватизации нефинансовых активов имущества казны (Сумма НДС по договорам купли-продажи муниципального имущества, заключенным с физическими лицами, подлежащая перечислению в федеральный бюджет)</t>
  </si>
  <si>
    <t>1 14 13 040 04 3000 410</t>
  </si>
  <si>
    <t>Доходы от приватизации имущества, находящегося в собственности городских округов, в части приватизации нефинансовых активов имущества казны (Сумма доходов от реализации муниципального имущества в порядке, установленном Федеральным законом от 22.07.2008 № 159-ФЗ)</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</si>
  <si>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</si>
  <si>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</si>
  <si>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</si>
  <si>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</si>
  <si>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1 16 07 090 04 2100 140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</si>
  <si>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</si>
  <si>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</si>
  <si>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</si>
  <si>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</si>
  <si>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</si>
  <si>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</si>
  <si>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</si>
  <si>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</si>
  <si>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</si>
  <si>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</si>
  <si>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</si>
  <si>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</si>
  <si>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</si>
  <si>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</si>
  <si>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</si>
  <si>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1 17 05 040 04 9000 180</t>
  </si>
  <si>
    <t>Прочие неналоговые доходы бюджетов городских округов (Прочие доходы)</t>
  </si>
  <si>
    <t>182</t>
  </si>
  <si>
    <t>Федеральная налоговая служба</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</si>
  <si>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</si>
  <si>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</si>
  <si>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</si>
  <si>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</si>
  <si>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</si>
  <si>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</si>
  <si>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</si>
  <si>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</si>
  <si>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</si>
  <si>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</si>
  <si>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</si>
  <si>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</si>
  <si>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</si>
  <si>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</si>
  <si>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</si>
  <si>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</si>
  <si>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</si>
  <si>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</si>
  <si>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</si>
  <si>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</si>
  <si>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</si>
  <si>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</si>
  <si>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</si>
  <si>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</si>
  <si>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1 01 02 130 01 3000 110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</si>
  <si>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</si>
  <si>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1 01 02 140 01 1000 110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</si>
  <si>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</si>
  <si>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</si>
  <si>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</si>
  <si>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</si>
  <si>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</si>
  <si>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</si>
  <si>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</si>
  <si>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</si>
  <si>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</si>
  <si>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1 05 01 011 01 1000 110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</si>
  <si>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</si>
  <si>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1 05 01 011 01 3000 110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</si>
  <si>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</si>
  <si>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1 05 01 012 01 1000 110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</si>
  <si>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</si>
  <si>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1 05 01 012 01 3000 110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</si>
  <si>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</si>
  <si>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1 05 01 021 01 1000 110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</si>
  <si>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</si>
  <si>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1 05 01 021 01 3000 110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</si>
  <si>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</si>
  <si>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1 05 01 050 01 1000 110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</si>
  <si>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</si>
  <si>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</si>
  <si>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</si>
  <si>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</si>
  <si>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</si>
  <si>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</si>
  <si>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</si>
  <si>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</si>
  <si>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</si>
  <si>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</si>
  <si>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</si>
  <si>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1 05 03 020 01 3000 110</t>
  </si>
  <si>
    <t>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</si>
  <si>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</si>
  <si>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</si>
  <si>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</si>
  <si>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</si>
  <si>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</si>
  <si>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</si>
  <si>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</si>
  <si>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</si>
  <si>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</si>
  <si>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</si>
  <si>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</si>
  <si>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</si>
  <si>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</si>
  <si>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</si>
  <si>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</si>
  <si>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</si>
  <si>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</si>
  <si>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</si>
  <si>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</si>
  <si>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</si>
  <si>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1 16 10 129 01 9000 140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</si>
  <si>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</si>
  <si>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188</t>
  </si>
  <si>
    <t>Министерство внутренних дел Российской Федерации</t>
  </si>
  <si>
    <t>318</t>
  </si>
  <si>
    <t>Министерство юстиции Российской Федерации</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</si>
  <si>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</si>
  <si>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</si>
  <si>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</si>
  <si>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</si>
  <si>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321</t>
  </si>
  <si>
    <t>Федеральная служба государственной регистрации, кадастра и картографии</t>
  </si>
  <si>
    <t>498</t>
  </si>
  <si>
    <t>Федеральная служба по экологическому, технологическому и атомному надзору</t>
  </si>
  <si>
    <t>811</t>
  </si>
  <si>
    <t>Администрация губернатора Пермского края</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</si>
  <si>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</si>
  <si>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</si>
  <si>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</si>
  <si>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</si>
  <si>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</si>
  <si>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</si>
  <si>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</si>
  <si>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</si>
  <si>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</si>
  <si>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</si>
  <si>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</si>
  <si>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</si>
  <si>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</si>
  <si>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</si>
  <si>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</si>
  <si>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</si>
  <si>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</si>
  <si>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</si>
  <si>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</si>
  <si>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</si>
  <si>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</si>
  <si>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</si>
  <si>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</si>
  <si>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</si>
  <si>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</si>
  <si>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</si>
  <si>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</si>
  <si>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</si>
  <si>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</si>
  <si>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</si>
  <si>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</si>
  <si>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</si>
  <si>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</si>
  <si>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</si>
  <si>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815</t>
  </si>
  <si>
    <t>Государственная инспекция по экологии и природопользованию Пермского края</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</si>
  <si>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</si>
  <si>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</si>
  <si>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</si>
  <si>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</si>
  <si>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816</t>
  </si>
  <si>
    <t>Министерство природных ресурсов, лесного хозяйства и экологии Пермского края</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</si>
  <si>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</si>
  <si>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</si>
  <si>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826</t>
  </si>
  <si>
    <t>Государственная инспекция по охране объектов культурного наследия Пермского края</t>
  </si>
  <si>
    <t>830</t>
  </si>
  <si>
    <t>Министерство образования и науки Пермского края</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</si>
  <si>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</si>
  <si>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</si>
  <si>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</si>
  <si>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</si>
  <si>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832</t>
  </si>
  <si>
    <t>Министерство промышленности и торговли Пермского края</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</si>
  <si>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</si>
  <si>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</si>
  <si>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834</t>
  </si>
  <si>
    <t>Государственная ветеринарная инспекция Пермского края</t>
  </si>
  <si>
    <t>843</t>
  </si>
  <si>
    <t>Инспекция государственного жилищного надзора Пермского края</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</si>
  <si>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</si>
  <si>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</si>
  <si>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</si>
  <si>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</si>
  <si>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</si>
  <si>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</si>
  <si>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844</t>
  </si>
  <si>
    <t>Инспекция государственного технического надзора Пермского края</t>
  </si>
  <si>
    <t>846</t>
  </si>
  <si>
    <t>Министерство тарифного регулирования и энергетики Пермского края</t>
  </si>
  <si>
    <t>855</t>
  </si>
  <si>
    <t>Министерство труда и социального развития Пермского края</t>
  </si>
  <si>
    <t>864</t>
  </si>
  <si>
    <t>Министерство территориальной безопасности Пермского края</t>
  </si>
  <si>
    <t>886</t>
  </si>
  <si>
    <t>Агентство по делам юстиции и мировых судей Пермского края</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</si>
  <si>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</si>
  <si>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</si>
  <si>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</si>
  <si>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</si>
  <si>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</si>
  <si>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</si>
  <si>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</si>
  <si>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</si>
  <si>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</si>
  <si>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</si>
  <si>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</si>
  <si>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</si>
  <si>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</si>
  <si>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</si>
  <si>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1 16 01 093 01 0000 140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</si>
  <si>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</si>
  <si>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1 16 01 103 01 0000 140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</si>
  <si>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</si>
  <si>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1 16 01 113 01 0000 140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</si>
  <si>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</si>
  <si>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1 16 01 133 01 0000 140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</si>
  <si>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</si>
  <si>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</si>
  <si>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</si>
  <si>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</si>
  <si>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</si>
  <si>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</si>
  <si>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</si>
  <si>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</si>
  <si>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</si>
  <si>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</si>
  <si>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</si>
  <si>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</si>
  <si>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</si>
  <si>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</si>
  <si>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</si>
  <si>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</si>
  <si>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</si>
  <si>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</si>
  <si>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</si>
  <si>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</si>
  <si>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</si>
  <si>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1 16 01 183 01 0000 140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</si>
  <si>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</si>
  <si>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</si>
  <si>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</si>
  <si>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</si>
  <si>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</si>
  <si>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</si>
  <si>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</si>
  <si>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</si>
  <si>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</si>
  <si>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</si>
  <si>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</si>
  <si>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</si>
  <si>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</si>
  <si>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</si>
  <si>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</si>
  <si>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1 16 01 333 01 0006 140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</si>
  <si>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</si>
  <si>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</si>
  <si>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</si>
  <si>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</si>
  <si>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</si>
  <si>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1 16 01 333 01 0019 140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</si>
  <si>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государственного учета в области производства и оборота этилового спирта, алкогольной и спиртосодержащей продукции)</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</si>
  <si>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</si>
  <si>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</si>
  <si>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902</t>
  </si>
  <si>
    <t>Департамент финансов администрации города Перми</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</si>
  <si>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</si>
  <si>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</si>
  <si>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</si>
  <si>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</si>
  <si>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903</t>
  </si>
  <si>
    <t>Департамент градостроительства и архитектуры администрации города Перми</t>
  </si>
  <si>
    <t>1 13 01 994 04 0020 130</t>
  </si>
  <si>
    <t>Прочие доходы от оказания платных услуг (работ) получателями средств бюджетов городских округов (прочие доходы)</t>
  </si>
  <si>
    <t>2 07 04 050 04 0000 150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</si>
  <si>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</si>
  <si>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</si>
  <si>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</si>
  <si>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2 02 35 930 04 0000 150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</si>
  <si>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</si>
  <si>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</si>
  <si>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</si>
  <si>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1 12 04 041 04 0000 120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</si>
  <si>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</si>
  <si>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</si>
  <si>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</si>
  <si>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</si>
  <si>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</si>
  <si>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</si>
  <si>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</si>
  <si>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</si>
  <si>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</si>
  <si>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1 17 05 040 04 3000 180</t>
  </si>
  <si>
    <t>Прочие неналоговые доходы бюджетов городских округов (Восстановительная стоимость зеленых насаждений)</t>
  </si>
  <si>
    <t>2 02 29 999 04 0000 150</t>
  </si>
  <si>
    <t>Прочие субсидии бюджетам городских округов</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</si>
  <si>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</si>
  <si>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</si>
  <si>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</si>
  <si>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</si>
  <si>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</si>
  <si>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</si>
  <si>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924</t>
  </si>
  <si>
    <t>Департамент культуры и молодежной политики администрации города Перми</t>
  </si>
  <si>
    <t>2 02 25 353 04 0000 150</t>
  </si>
  <si>
    <t>Субсидии бюджетам городских округов на создание школ креативных индустрий</t>
  </si>
  <si>
    <t>2 02 25 454 04 0000 150</t>
  </si>
  <si>
    <t>Субсидии бюджетам городских округов на создание модельных муниципальных библиотек</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</si>
  <si>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</si>
  <si>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</si>
  <si>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2 02 25 519 04 0000 150</t>
  </si>
  <si>
    <t>Субсидии бюджетам городских округов на поддержку отрасли культуры</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</si>
  <si>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</si>
  <si>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</si>
  <si>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</si>
  <si>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</si>
  <si>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</si>
  <si>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</si>
  <si>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</si>
  <si>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</si>
  <si>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</si>
  <si>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</si>
  <si>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</si>
  <si>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</si>
  <si>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</si>
  <si>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</si>
  <si>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2 02 25 750 04 0000 150</t>
  </si>
  <si>
    <t>Субсидии бюджетам городских округов на реализацию мероприятий по модернизации школьных систем образования</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</si>
  <si>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</si>
  <si>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</si>
  <si>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</si>
  <si>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</si>
  <si>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</si>
  <si>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</si>
  <si>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</si>
  <si>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</si>
  <si>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</si>
  <si>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</si>
  <si>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</si>
  <si>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</si>
  <si>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2 02 30 024 04 0031 150</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</si>
  <si>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</si>
  <si>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</si>
  <si>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</si>
  <si>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</si>
  <si>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</si>
  <si>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</si>
  <si>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</si>
  <si>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2 02 45 050 04 0000 150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</si>
  <si>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</si>
  <si>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</si>
  <si>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</si>
  <si>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</si>
  <si>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</si>
  <si>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2 19 45 179 04 0000 150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</si>
  <si>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</si>
  <si>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</si>
  <si>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</si>
  <si>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931</t>
  </si>
  <si>
    <t>Администрация Ленинского района города Перми</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</si>
  <si>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</si>
  <si>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</si>
  <si>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</si>
  <si>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</si>
  <si>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</si>
  <si>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</si>
  <si>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</si>
  <si>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</si>
  <si>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1 17 01 040 04 0000 180</t>
  </si>
  <si>
    <t>Невыясненные поступления, зачисляемые в бюджеты городских округов</t>
  </si>
  <si>
    <t>1 17 15 020 04 1005 150</t>
  </si>
  <si>
    <t>Инициативные платежи, зачисляемые в бюджеты городских округов (Реконструкция хоккейной коробки (часть № 1) на стадионе по адресу: г. Пермь, ул. Бродовское кольцо, восточнее 10 дома)</t>
  </si>
  <si>
    <t>2 18 04 030 04 0000 150</t>
  </si>
  <si>
    <t>Доходы бюджетов городских округов от возврата иными организациями остатков субсидий прошлых лет</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</si>
  <si>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</si>
  <si>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</si>
  <si>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</si>
  <si>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</si>
  <si>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</si>
  <si>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</si>
  <si>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</si>
  <si>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</si>
  <si>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936</t>
  </si>
  <si>
    <t>Администрация Кировского района города Перми</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</si>
  <si>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</si>
  <si>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</si>
  <si>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937</t>
  </si>
  <si>
    <t>Администрация Орджоникидзевского района города Перми</t>
  </si>
  <si>
    <t>1 17 15 020 04 1003 150</t>
  </si>
  <si>
    <t>Инициативные платежи, зачисляемые в бюджеты городских округов (Организация и обустройство Молодежного центра в здании общественного центра по адресу: г. Пермь, ул. Барнаульская, д. 4 в микрорайоне "Гайва" Орджоникидзевского района города Перми)</t>
  </si>
  <si>
    <t>938</t>
  </si>
  <si>
    <t>администрация поселка Новые Ляды города Перми</t>
  </si>
  <si>
    <t>1 17 15 020 04 1001 150</t>
  </si>
  <si>
    <t>Инициативные платежи, зачисляемые в бюджеты городских округов (Обустройство спортивной площадки по ул. Кирова/ул. Школьная)</t>
  </si>
  <si>
    <t>1 17 15 020 04 1006 150</t>
  </si>
  <si>
    <t>Инициативные платежи, зачисляемые в бюджеты городских округов (Установка арт-объекта памятника археологии "Пеганкова Гора 1, Городище". 1 этап (обустройство места отдыха по адресу: Пермский край, г. Пермь, Свердловский район, левый берег р. Сылва, кадастровый номер земельного участка № 59:01:0000000:573))</t>
  </si>
  <si>
    <t>940</t>
  </si>
  <si>
    <t>Департамент жилищно-коммунального хозяйства администрации города Перми</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</si>
  <si>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</si>
  <si>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</si>
  <si>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1 16 10 081 04 0000 140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</si>
  <si>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</si>
  <si>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2 02 25 243 04 0000 150</t>
  </si>
  <si>
    <t>Субсидии бюджетам городских округов на строительство и реконструкцию (модернизацию) объектов питьевого водоснабжения</t>
  </si>
  <si>
    <t>2 02 25 555 04 0000 150</t>
  </si>
  <si>
    <t>Субсидии бюджетам городских округов на реализацию программ формирования современной городской среды</t>
  </si>
  <si>
    <t>2 19 25 555 04 0000 150</t>
  </si>
  <si>
    <t>Возврат остатков субсидий на реализацию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</si>
  <si>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</si>
  <si>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</si>
  <si>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2 02 20 077 04 0000 150</t>
  </si>
  <si>
    <t>Субсидии бюджетам городских округов на софинансирование капитальных вложений в объекты муниципальной собственности</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</si>
  <si>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</si>
  <si>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</si>
  <si>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2 19 25 305 04 0000 150</t>
  </si>
  <si>
    <t>Возврат остатков субсидий на создание новых мест в общеобразовательных организациях в связи с ростом числа обучающихся, вызванным демографическим фактором, из бюджетов городских округов</t>
  </si>
  <si>
    <t>2 19 25 520 04 0000 150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</si>
  <si>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</si>
  <si>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944</t>
  </si>
  <si>
    <t>Департамент дорог и благоустройства администрации города Перми</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</si>
  <si>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</si>
  <si>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</si>
  <si>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1 16 11 064 01 0000 140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</si>
  <si>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</si>
  <si>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1 17 15 020 04 1002 150</t>
  </si>
  <si>
    <t>Инициативные платежи, зачисляемые в бюджеты городских округов (Обустройство Доски Почета социальной сферы Кировского района города Перми)</t>
  </si>
  <si>
    <t>1 17 15 020 04 1004 150</t>
  </si>
  <si>
    <t>Инициативные платежи, зачисляемые в бюджеты городских округов (Благоустройство аллеи имени Шокина "Голованово приглашает!")</t>
  </si>
  <si>
    <t>1 17 15 020 04 1007 150</t>
  </si>
  <si>
    <t>Инициативные платежи, зачисляемые в бюджеты городских округов (Ремонт части лестничного марша по улице Сургутская "Сто шагов к мечте")</t>
  </si>
  <si>
    <t>1 17 15 020 04 2001 150</t>
  </si>
  <si>
    <t>Инициативные платежи, зачисляемые в бюджеты городских округов (Благоустройство сквера по ул. Пензенской)</t>
  </si>
  <si>
    <t>2 02 25 394 04 0000 150</t>
  </si>
  <si>
    <t>Субсидии бюджетам городских округов на приведение в нормативное состояние автомобильных дорог и искусственных дорожных сооружений</t>
  </si>
  <si>
    <t>2 02 45 393 04 0000 150</t>
  </si>
  <si>
    <t>Межбюджетные трансферты, передаваемые бюджетам городских округов на финансовое обеспечение дорожной деятельности</t>
  </si>
  <si>
    <t>945</t>
  </si>
  <si>
    <t>Департамент транспорта администрации города Перми</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</si>
  <si>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</si>
  <si>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</si>
  <si>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</si>
  <si>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</si>
  <si>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</si>
  <si>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</si>
  <si>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2 02 25 401 04 0000 150</t>
  </si>
  <si>
    <t>Субсидии бюджетам городских округов в целях обеспечения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</si>
  <si>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</si>
  <si>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</si>
  <si>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950</t>
  </si>
  <si>
    <t>Контрольный департамент администрации города Перми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</si>
  <si>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</si>
  <si>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</si>
  <si>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</si>
  <si>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</si>
  <si>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951</t>
  </si>
  <si>
    <t>департамент экономики и промышленной политики администрации города Перми</t>
  </si>
  <si>
    <t>1 08 07 150 01 0000 110</t>
  </si>
  <si>
    <t>Государственная пошлина за выдачу разрешения на установку рекламной конструкции</t>
  </si>
  <si>
    <t>1 11 09 080 04 1000 120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</si>
  <si>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рекламных конструкций)</t>
  </si>
  <si>
    <t>1 11 09 080 04 2000 120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</si>
  <si>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(Доходы по договорам на размещение нестационарных торговых объектов)</t>
  </si>
  <si>
    <t>1 16 07 090 04 1400 140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</si>
  <si>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</si>
  <si>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</si>
  <si>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</si>
  <si>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955</t>
  </si>
  <si>
    <t>департамент социальной политики администрации города Перми</t>
  </si>
  <si>
    <t>2 02 25 497 04 0000 150</t>
  </si>
  <si>
    <t>Субсидии бюджетам городских округов на реализацию мероприятий по обеспечению жильем молодых семей</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</si>
  <si>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</si>
  <si>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</si>
  <si>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</si>
  <si>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</si>
  <si>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</si>
  <si>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</si>
  <si>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2 19 25 497 04 0000 150</t>
  </si>
  <si>
    <t>Возврат остатков субсидий на реализацию мероприятий по обеспечению жильем молодых семей из бюджетов городских округов</t>
  </si>
  <si>
    <t>964</t>
  </si>
  <si>
    <t>Департамент общественной безопасности администрации города Перми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</si>
  <si>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</si>
  <si>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</si>
  <si>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975</t>
  </si>
  <si>
    <t>Администрация города Перми</t>
  </si>
  <si>
    <t>1 11 05 034 04 1000 120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</si>
  <si>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</si>
  <si>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1 13 02 064 04 0000 130</t>
  </si>
  <si>
    <t>Доходы, поступающие в порядке возмещения расходов, понесенных в связи с эксплуатацией имущества городских округов</t>
  </si>
  <si>
    <t>976</t>
  </si>
  <si>
    <t>Комитет по физической культуре и спорту администрации города Перми</t>
  </si>
  <si>
    <t>2 02 25 229 04 0000 150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</si>
  <si>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</si>
  <si>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985</t>
  </si>
  <si>
    <t>Пермская городская Дума</t>
  </si>
  <si>
    <t>991</t>
  </si>
  <si>
    <t>Управление жилищных отношений администрации города Перми</t>
  </si>
  <si>
    <t>1 14 01 040 04 0000 410</t>
  </si>
  <si>
    <t>Доходы от продажи квартир, находящихся в собственности городских округов</t>
  </si>
  <si>
    <t>1 16 07 090 04 3000 140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</si>
  <si>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социального найма жилого помещения)</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</si>
  <si>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</si>
  <si>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</si>
  <si>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</si>
  <si>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</si>
  <si>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2 02 35 082 04 0000 150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</si>
  <si>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</si>
  <si>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2 02 39 999 04 0000 150</t>
  </si>
  <si>
    <t>Прочие субвенции бюджетам городских округов</t>
  </si>
  <si>
    <t>2 19 35 082 04 0000 150</t>
  </si>
  <si>
    <t>Возврат остатков субвенций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городских округов</t>
  </si>
  <si>
    <t>2 19 35 485 04 0000 150</t>
  </si>
  <si>
    <t>Возврат остатков субвенций на обеспечение жильем граждан, уволенных с военной службы (службы), и приравненных к ним лиц из бюджетов городских округов</t>
  </si>
  <si>
    <t>992</t>
  </si>
  <si>
    <t>Департамент земельных отношений администрации города Перми</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</si>
  <si>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</si>
  <si>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</si>
  <si>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</si>
  <si>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</si>
  <si>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</si>
  <si>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</si>
  <si>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</si>
  <si>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</si>
  <si>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</si>
  <si>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</si>
  <si>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</si>
  <si>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</si>
  <si>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1 11 05 420 04 1000 120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</si>
  <si>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</si>
  <si>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</si>
  <si>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</si>
  <si>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</si>
  <si>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</si>
  <si>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</si>
  <si>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</si>
  <si>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1 14 06 324 04 0000 430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</si>
  <si>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</si>
  <si>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</si>
  <si>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</si>
  <si>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</si>
  <si>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</si>
  <si>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</si>
  <si>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</si>
  <si>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</si>
  <si>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</si>
  <si>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</si>
  <si>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</si>
  <si>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</si>
  <si>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</si>
  <si>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</si>
  <si>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</si>
  <si>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</si>
  <si>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</si>
  <si>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</si>
  <si>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</si>
  <si>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2 02 25 511 04 0000 150</t>
  </si>
  <si>
    <t>Субсидии бюджетам городских округов на проведение комплексных кадастровых работ</t>
  </si>
  <si>
    <t>Итого</t>
  </si>
  <si>
    <t>Отчет об исполнении доходов бюджета города Перми по кодам классификации доходов бюджетов за 2024 год</t>
  </si>
  <si>
    <t>от 27.05.2025 № 92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</si>
</sst>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
  </numFmts>
  <fonts count="5" x14ac:knownFonts="1">
    <font>
      <sz val="10"/>
      <color theme="1"/>
      <name val="Arial"/>
    </font>
    <font>
      <sz val="10"/>
      <color theme="1"/>
      <name val="Times New Roman"/>
    </font>
    <font>
      <sz val="10"/>
      <name val="Times New Roman"/>
    </font>
    <font>
      <b/>
      <sz val="12"/>
      <name val="Times New Roman"/>
    </font>
    <font>
      <sz val="10"/>
      <color indexed="2"/>
      <name val="Times New Roman"/>
    </font>
  </fonts>
  <fills count="2">
    <fill>
      <patternFill patternType="none"/>
    </fill>
    <fill>
      <patternFill patternType="gray125"/>
    </fill>
  </fills>
  <borders count="7">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style="thin">
        <color theme="1"/>
      </left>
      <right style="thin">
        <color theme="1"/>
      </right>
      <top/>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5" fontId="2" fillId="0" borderId="0" xfId="0" applyNumberFormat="1"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165" fontId="4" fillId="0" borderId="0" xfId="0" applyNumberFormat="1" applyFont="1" applyAlignment="1">
      <alignment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165" fontId="2" fillId="0" borderId="1" xfId="0" applyNumberFormat="1" applyFont="1" applyBorder="1" applyAlignment="1">
      <alignment horizontal="right" vertical="center" wrapText="1"/>
    </xf>
    <xf numFmtId="166"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65" fontId="2" fillId="0" borderId="3" xfId="0" applyNumberFormat="1" applyFont="1" applyBorder="1" applyAlignment="1">
      <alignment horizontal="right" vertical="center" wrapText="1"/>
    </xf>
    <xf numFmtId="166" fontId="2" fillId="0" borderId="4" xfId="0" applyNumberFormat="1" applyFont="1" applyBorder="1" applyAlignment="1">
      <alignment horizontal="center" vertical="center" wrapText="1"/>
    </xf>
    <xf numFmtId="166" fontId="2" fillId="0" borderId="5" xfId="0" applyNumberFormat="1" applyFont="1" applyBorder="1" applyAlignment="1">
      <alignment horizontal="center" vertical="center" wrapText="1"/>
    </xf>
    <xf numFmtId="166" fontId="2" fillId="0" borderId="6" xfId="0" applyNumberFormat="1" applyFont="1" applyBorder="1" applyAlignment="1">
      <alignment horizontal="center" vertical="center" wrapText="1"/>
    </xf>
    <xf numFmtId="167" fontId="2" fillId="0" borderId="1"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vertical="center"/>
    </xf>
    <xf numFmtId="165" fontId="2" fillId="0" borderId="1" xfId="0" applyNumberFormat="1" applyFont="1" applyBorder="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9"/>
  <sheetViews>
    <sheetView tabSelected="1" workbookViewId="0">
      <pane ySplit="10" topLeftCell="A11" activePane="bottomLeft" state="frozen"/>
      <selection pane="bottomLeft" activeCell="D9" sqref="D9:D10"/>
    </sheetView>
  </sheetViews>
  <sheetFormatPr defaultColWidth="9.109375" defaultRowHeight="13.2" x14ac:dyDescent="0.25"/>
  <cols>
    <col min="1" max="1" width="8.33203125" style="1" customWidth="1"/>
    <col min="2" max="2" width="22.109375" style="1" customWidth="1"/>
    <col min="3" max="3" width="54.44140625" style="1" customWidth="1"/>
    <col min="4" max="4" width="16.88671875" style="1" customWidth="1"/>
    <col min="5" max="5" width="15.44140625" style="1" customWidth="1"/>
    <col min="6" max="6" width="10.88671875" style="2" customWidth="1"/>
    <col min="7" max="16384" width="9.109375" style="1"/>
  </cols>
  <sheetData>
    <row r="1" spans="1:6" x14ac:dyDescent="0.25">
      <c r="A1" s="3"/>
      <c r="B1" s="3"/>
      <c r="C1" s="3"/>
      <c r="D1" s="3"/>
      <c r="F1" s="4" t="s">
        <v>0</v>
      </c>
    </row>
    <row r="2" spans="1:6" x14ac:dyDescent="0.25">
      <c r="A2" s="3"/>
      <c r="B2" s="3"/>
      <c r="C2" s="3"/>
      <c r="D2" s="5"/>
      <c r="F2" s="4" t="s">
        <v>1</v>
      </c>
    </row>
    <row r="3" spans="1:6" x14ac:dyDescent="0.25">
      <c r="A3" s="3"/>
      <c r="B3" s="3"/>
      <c r="D3" s="3"/>
      <c r="F3" s="6" t="s">
        <v>2</v>
      </c>
    </row>
    <row r="4" spans="1:6" x14ac:dyDescent="0.25">
      <c r="A4" s="3"/>
      <c r="B4" s="3"/>
      <c r="D4" s="3"/>
      <c r="E4" s="28" t="s">
        <v>622</v>
      </c>
      <c r="F4" s="28"/>
    </row>
    <row r="5" spans="1:6" x14ac:dyDescent="0.25">
      <c r="A5" s="3"/>
      <c r="B5" s="3"/>
      <c r="C5" s="25"/>
      <c r="D5" s="25"/>
      <c r="E5" s="25"/>
      <c r="F5" s="7"/>
    </row>
    <row r="6" spans="1:6" ht="15.6" x14ac:dyDescent="0.25">
      <c r="A6" s="26" t="s">
        <v>621</v>
      </c>
      <c r="B6" s="26"/>
      <c r="C6" s="26"/>
      <c r="D6" s="26"/>
      <c r="E6" s="26"/>
      <c r="F6" s="26"/>
    </row>
    <row r="7" spans="1:6" ht="15.6" x14ac:dyDescent="0.25">
      <c r="A7" s="26"/>
      <c r="B7" s="26"/>
      <c r="C7" s="26"/>
      <c r="D7" s="26"/>
      <c r="E7" s="26"/>
      <c r="F7" s="26"/>
    </row>
    <row r="8" spans="1:6" x14ac:dyDescent="0.25">
      <c r="A8" s="3"/>
      <c r="B8" s="3"/>
      <c r="C8" s="3"/>
      <c r="D8" s="8"/>
      <c r="F8" s="6" t="s">
        <v>3</v>
      </c>
    </row>
    <row r="9" spans="1:6" ht="15" customHeight="1" x14ac:dyDescent="0.25">
      <c r="A9" s="27" t="s">
        <v>4</v>
      </c>
      <c r="B9" s="27"/>
      <c r="C9" s="27" t="s">
        <v>5</v>
      </c>
      <c r="D9" s="27" t="s">
        <v>6</v>
      </c>
      <c r="E9" s="27" t="s">
        <v>7</v>
      </c>
      <c r="F9" s="27" t="s">
        <v>8</v>
      </c>
    </row>
    <row r="10" spans="1:6" ht="61.5" customHeight="1" x14ac:dyDescent="0.25">
      <c r="A10" s="9" t="s">
        <v>9</v>
      </c>
      <c r="B10" s="9" t="s">
        <v>10</v>
      </c>
      <c r="C10" s="27"/>
      <c r="D10" s="27"/>
      <c r="E10" s="27"/>
      <c r="F10" s="27"/>
    </row>
    <row r="11" spans="1:6" x14ac:dyDescent="0.25">
      <c r="A11" s="10" t="s">
        <v>11</v>
      </c>
      <c r="B11" s="11" t="s">
        <v>12</v>
      </c>
      <c r="C11" s="12"/>
      <c r="D11" s="13">
        <f>SUM(D12:D19)</f>
        <v>31584.1</v>
      </c>
      <c r="E11" s="13">
        <f>SUM(E12:E19)</f>
        <v>26335.558000000001</v>
      </c>
      <c r="F11" s="14">
        <f>IFERROR(E11/D11,"")</f>
        <v>0.83382328450074572</v>
      </c>
    </row>
    <row r="12" spans="1:6" ht="26.4" x14ac:dyDescent="0.25">
      <c r="A12" s="10" t="s">
        <v>11</v>
      </c>
      <c r="B12" s="15" t="s">
        <v>13</v>
      </c>
      <c r="C12" s="12" t="s">
        <v>14</v>
      </c>
      <c r="D12" s="13">
        <v>0</v>
      </c>
      <c r="E12" s="16">
        <v>2.1920000000000002</v>
      </c>
      <c r="F12" s="17" t="s">
        <v>15</v>
      </c>
    </row>
    <row r="13" spans="1:6" ht="52.8" x14ac:dyDescent="0.25">
      <c r="A13" s="10" t="s">
        <v>11</v>
      </c>
      <c r="B13" s="15" t="s">
        <v>16</v>
      </c>
      <c r="C13" s="12" t="s">
        <v>17</v>
      </c>
      <c r="D13" s="13">
        <v>5866</v>
      </c>
      <c r="E13" s="13">
        <v>6269.17</v>
      </c>
      <c r="F13" s="18">
        <f t="shared" ref="F13:F72" si="0">IFERROR(E13/D13,"")</f>
        <v>1.0687299693146948</v>
      </c>
    </row>
    <row r="14" spans="1:6" ht="52.8" x14ac:dyDescent="0.25">
      <c r="A14" s="10" t="s">
        <v>11</v>
      </c>
      <c r="B14" s="15" t="s">
        <v>18</v>
      </c>
      <c r="C14" s="12" t="s">
        <v>19</v>
      </c>
      <c r="D14" s="13">
        <v>14327.1</v>
      </c>
      <c r="E14" s="13">
        <v>16659.938999999998</v>
      </c>
      <c r="F14" s="14">
        <f t="shared" si="0"/>
        <v>1.1628270201227044</v>
      </c>
    </row>
    <row r="15" spans="1:6" ht="26.4" x14ac:dyDescent="0.25">
      <c r="A15" s="10" t="s">
        <v>11</v>
      </c>
      <c r="B15" s="15" t="s">
        <v>20</v>
      </c>
      <c r="C15" s="12" t="s">
        <v>21</v>
      </c>
      <c r="D15" s="13">
        <v>0</v>
      </c>
      <c r="E15" s="16">
        <v>5.6000000000000001E-2</v>
      </c>
      <c r="F15" s="17" t="s">
        <v>15</v>
      </c>
    </row>
    <row r="16" spans="1:6" ht="52.8" x14ac:dyDescent="0.25">
      <c r="A16" s="10" t="s">
        <v>11</v>
      </c>
      <c r="B16" s="15" t="s">
        <v>22</v>
      </c>
      <c r="C16" s="12" t="s">
        <v>23</v>
      </c>
      <c r="D16" s="13">
        <v>5140.6000000000004</v>
      </c>
      <c r="E16" s="13">
        <v>893.73099999999999</v>
      </c>
      <c r="F16" s="19">
        <f t="shared" si="0"/>
        <v>0.17385733182896937</v>
      </c>
    </row>
    <row r="17" spans="1:6" ht="52.8" x14ac:dyDescent="0.25">
      <c r="A17" s="10" t="s">
        <v>11</v>
      </c>
      <c r="B17" s="15" t="s">
        <v>24</v>
      </c>
      <c r="C17" s="12" t="s">
        <v>25</v>
      </c>
      <c r="D17" s="13">
        <v>0</v>
      </c>
      <c r="E17" s="16">
        <v>-0.03</v>
      </c>
      <c r="F17" s="17" t="s">
        <v>15</v>
      </c>
    </row>
    <row r="18" spans="1:6" ht="66" x14ac:dyDescent="0.25">
      <c r="A18" s="10" t="s">
        <v>11</v>
      </c>
      <c r="B18" s="15" t="s">
        <v>26</v>
      </c>
      <c r="C18" s="20" t="s">
        <v>27</v>
      </c>
      <c r="D18" s="13">
        <v>0</v>
      </c>
      <c r="E18" s="16">
        <v>-44.924999999999997</v>
      </c>
      <c r="F18" s="17" t="s">
        <v>15</v>
      </c>
    </row>
    <row r="19" spans="1:6" ht="145.19999999999999" x14ac:dyDescent="0.25">
      <c r="A19" s="10" t="s">
        <v>11</v>
      </c>
      <c r="B19" s="15" t="s">
        <v>28</v>
      </c>
      <c r="C19" s="20" t="s">
        <v>29</v>
      </c>
      <c r="D19" s="13">
        <v>6250.4</v>
      </c>
      <c r="E19" s="13">
        <v>2555.4250000000002</v>
      </c>
      <c r="F19" s="18">
        <f t="shared" si="0"/>
        <v>0.40884183412261621</v>
      </c>
    </row>
    <row r="20" spans="1:6" x14ac:dyDescent="0.25">
      <c r="A20" s="10" t="s">
        <v>30</v>
      </c>
      <c r="B20" s="11" t="s">
        <v>31</v>
      </c>
      <c r="C20" s="12"/>
      <c r="D20" s="13">
        <f>SUM(D21:D22)</f>
        <v>324.7</v>
      </c>
      <c r="E20" s="13">
        <f>SUM(E21:E22)</f>
        <v>572.14200000000005</v>
      </c>
      <c r="F20" s="21">
        <f t="shared" si="0"/>
        <v>1.7620634431783186</v>
      </c>
    </row>
    <row r="21" spans="1:6" ht="118.8" x14ac:dyDescent="0.25">
      <c r="A21" s="10" t="s">
        <v>30</v>
      </c>
      <c r="B21" s="15" t="s">
        <v>32</v>
      </c>
      <c r="C21" s="20" t="s">
        <v>33</v>
      </c>
      <c r="D21" s="13">
        <v>51.3</v>
      </c>
      <c r="E21" s="13">
        <v>6.7770000000000001</v>
      </c>
      <c r="F21" s="21">
        <f t="shared" si="0"/>
        <v>0.13210526315789475</v>
      </c>
    </row>
    <row r="22" spans="1:6" ht="145.19999999999999" x14ac:dyDescent="0.25">
      <c r="A22" s="10" t="s">
        <v>30</v>
      </c>
      <c r="B22" s="15" t="s">
        <v>28</v>
      </c>
      <c r="C22" s="20" t="s">
        <v>29</v>
      </c>
      <c r="D22" s="13">
        <v>273.39999999999998</v>
      </c>
      <c r="E22" s="13">
        <v>565.36500000000001</v>
      </c>
      <c r="F22" s="21">
        <f t="shared" si="0"/>
        <v>2.067904169714704</v>
      </c>
    </row>
    <row r="23" spans="1:6" x14ac:dyDescent="0.25">
      <c r="A23" s="10" t="s">
        <v>34</v>
      </c>
      <c r="B23" s="11" t="s">
        <v>35</v>
      </c>
      <c r="C23" s="12"/>
      <c r="D23" s="13">
        <f>SUM(D24:D24)</f>
        <v>88</v>
      </c>
      <c r="E23" s="13">
        <f>SUM(E24:E24)</f>
        <v>22.8</v>
      </c>
      <c r="F23" s="21">
        <f t="shared" si="0"/>
        <v>0.25909090909090909</v>
      </c>
    </row>
    <row r="24" spans="1:6" ht="118.8" x14ac:dyDescent="0.25">
      <c r="A24" s="10" t="s">
        <v>34</v>
      </c>
      <c r="B24" s="15" t="s">
        <v>36</v>
      </c>
      <c r="C24" s="20" t="s">
        <v>37</v>
      </c>
      <c r="D24" s="13">
        <v>88</v>
      </c>
      <c r="E24" s="13">
        <v>22.8</v>
      </c>
      <c r="F24" s="21">
        <f t="shared" si="0"/>
        <v>0.25909090909090909</v>
      </c>
    </row>
    <row r="25" spans="1:6" x14ac:dyDescent="0.25">
      <c r="A25" s="10" t="s">
        <v>38</v>
      </c>
      <c r="B25" s="11" t="s">
        <v>39</v>
      </c>
      <c r="C25" s="12"/>
      <c r="D25" s="13">
        <f>SUM(D26:D26)</f>
        <v>10</v>
      </c>
      <c r="E25" s="13">
        <f>SUM(E26:E26)</f>
        <v>0</v>
      </c>
      <c r="F25" s="21">
        <f t="shared" si="0"/>
        <v>0</v>
      </c>
    </row>
    <row r="26" spans="1:6" ht="118.8" x14ac:dyDescent="0.25">
      <c r="A26" s="10" t="s">
        <v>38</v>
      </c>
      <c r="B26" s="15" t="s">
        <v>32</v>
      </c>
      <c r="C26" s="20" t="s">
        <v>33</v>
      </c>
      <c r="D26" s="13">
        <v>10</v>
      </c>
      <c r="E26" s="13">
        <v>0</v>
      </c>
      <c r="F26" s="21">
        <f t="shared" si="0"/>
        <v>0</v>
      </c>
    </row>
    <row r="27" spans="1:6" x14ac:dyDescent="0.25">
      <c r="A27" s="10" t="s">
        <v>40</v>
      </c>
      <c r="B27" s="11" t="s">
        <v>41</v>
      </c>
      <c r="C27" s="12"/>
      <c r="D27" s="13">
        <f>SUM(D28:D48)</f>
        <v>412340.2</v>
      </c>
      <c r="E27" s="13">
        <f>SUM(E28:E48)</f>
        <v>418968.44500000001</v>
      </c>
      <c r="F27" s="21">
        <f t="shared" si="0"/>
        <v>1.0160746999686181</v>
      </c>
    </row>
    <row r="28" spans="1:6" ht="39.6" x14ac:dyDescent="0.25">
      <c r="A28" s="10" t="s">
        <v>40</v>
      </c>
      <c r="B28" s="15" t="s">
        <v>42</v>
      </c>
      <c r="C28" s="12" t="s">
        <v>43</v>
      </c>
      <c r="D28" s="13">
        <v>2640</v>
      </c>
      <c r="E28" s="13">
        <v>7403.835</v>
      </c>
      <c r="F28" s="21">
        <f t="shared" si="0"/>
        <v>2.8044829545454544</v>
      </c>
    </row>
    <row r="29" spans="1:6" ht="52.8" x14ac:dyDescent="0.25">
      <c r="A29" s="10" t="s">
        <v>40</v>
      </c>
      <c r="B29" s="15" t="s">
        <v>44</v>
      </c>
      <c r="C29" s="12" t="s">
        <v>45</v>
      </c>
      <c r="D29" s="13">
        <v>95135.2</v>
      </c>
      <c r="E29" s="13">
        <v>80185.187999999995</v>
      </c>
      <c r="F29" s="14">
        <f t="shared" si="0"/>
        <v>0.84285509464425357</v>
      </c>
    </row>
    <row r="30" spans="1:6" ht="66" x14ac:dyDescent="0.25">
      <c r="A30" s="10" t="s">
        <v>40</v>
      </c>
      <c r="B30" s="15" t="s">
        <v>46</v>
      </c>
      <c r="C30" s="12" t="s">
        <v>47</v>
      </c>
      <c r="D30" s="13">
        <v>0</v>
      </c>
      <c r="E30" s="16">
        <v>8.11</v>
      </c>
      <c r="F30" s="17" t="s">
        <v>15</v>
      </c>
    </row>
    <row r="31" spans="1:6" ht="66" x14ac:dyDescent="0.25">
      <c r="A31" s="10" t="s">
        <v>40</v>
      </c>
      <c r="B31" s="15" t="s">
        <v>48</v>
      </c>
      <c r="C31" s="12" t="s">
        <v>49</v>
      </c>
      <c r="D31" s="13">
        <v>557</v>
      </c>
      <c r="E31" s="13">
        <v>1641.019</v>
      </c>
      <c r="F31" s="19">
        <f t="shared" si="0"/>
        <v>2.9461741472172354</v>
      </c>
    </row>
    <row r="32" spans="1:6" ht="26.4" x14ac:dyDescent="0.25">
      <c r="A32" s="10" t="s">
        <v>40</v>
      </c>
      <c r="B32" s="15" t="s">
        <v>50</v>
      </c>
      <c r="C32" s="12" t="s">
        <v>51</v>
      </c>
      <c r="D32" s="13">
        <v>0</v>
      </c>
      <c r="E32" s="16">
        <v>3889.6709999999998</v>
      </c>
      <c r="F32" s="17" t="s">
        <v>15</v>
      </c>
    </row>
    <row r="33" spans="1:6" ht="66" x14ac:dyDescent="0.25">
      <c r="A33" s="10" t="s">
        <v>40</v>
      </c>
      <c r="B33" s="15" t="s">
        <v>52</v>
      </c>
      <c r="C33" s="20" t="s">
        <v>53</v>
      </c>
      <c r="D33" s="13">
        <v>0</v>
      </c>
      <c r="E33" s="16">
        <v>504.04899999999998</v>
      </c>
      <c r="F33" s="17" t="s">
        <v>15</v>
      </c>
    </row>
    <row r="34" spans="1:6" ht="39.6" x14ac:dyDescent="0.25">
      <c r="A34" s="10" t="s">
        <v>40</v>
      </c>
      <c r="B34" s="15" t="s">
        <v>54</v>
      </c>
      <c r="C34" s="12" t="s">
        <v>55</v>
      </c>
      <c r="D34" s="13">
        <v>0</v>
      </c>
      <c r="E34" s="16">
        <v>841.43200000000002</v>
      </c>
      <c r="F34" s="17" t="s">
        <v>15</v>
      </c>
    </row>
    <row r="35" spans="1:6" ht="79.2" x14ac:dyDescent="0.25">
      <c r="A35" s="10" t="s">
        <v>40</v>
      </c>
      <c r="B35" s="15" t="s">
        <v>56</v>
      </c>
      <c r="C35" s="20" t="s">
        <v>57</v>
      </c>
      <c r="D35" s="13">
        <v>276773.3</v>
      </c>
      <c r="E35" s="13">
        <v>287116.22600000002</v>
      </c>
      <c r="F35" s="18">
        <f t="shared" si="0"/>
        <v>1.0373696667995072</v>
      </c>
    </row>
    <row r="36" spans="1:6" ht="79.2" x14ac:dyDescent="0.25">
      <c r="A36" s="10" t="s">
        <v>40</v>
      </c>
      <c r="B36" s="15" t="s">
        <v>58</v>
      </c>
      <c r="C36" s="20" t="s">
        <v>59</v>
      </c>
      <c r="D36" s="13">
        <v>1403.8</v>
      </c>
      <c r="E36" s="13">
        <v>0</v>
      </c>
      <c r="F36" s="21">
        <f t="shared" si="0"/>
        <v>0</v>
      </c>
    </row>
    <row r="37" spans="1:6" ht="66" x14ac:dyDescent="0.25">
      <c r="A37" s="10" t="s">
        <v>40</v>
      </c>
      <c r="B37" s="15" t="s">
        <v>60</v>
      </c>
      <c r="C37" s="20" t="s">
        <v>61</v>
      </c>
      <c r="D37" s="13">
        <v>35830.9</v>
      </c>
      <c r="E37" s="13">
        <v>32452.720000000001</v>
      </c>
      <c r="F37" s="14">
        <f t="shared" si="0"/>
        <v>0.90571880695154183</v>
      </c>
    </row>
    <row r="38" spans="1:6" ht="66" x14ac:dyDescent="0.25">
      <c r="A38" s="10" t="s">
        <v>40</v>
      </c>
      <c r="B38" s="15" t="s">
        <v>62</v>
      </c>
      <c r="C38" s="12" t="s">
        <v>63</v>
      </c>
      <c r="D38" s="13">
        <v>0</v>
      </c>
      <c r="E38" s="16">
        <v>275.50299999999999</v>
      </c>
      <c r="F38" s="17" t="s">
        <v>15</v>
      </c>
    </row>
    <row r="39" spans="1:6" ht="92.4" x14ac:dyDescent="0.25">
      <c r="A39" s="10" t="s">
        <v>40</v>
      </c>
      <c r="B39" s="15" t="s">
        <v>64</v>
      </c>
      <c r="C39" s="20" t="s">
        <v>65</v>
      </c>
      <c r="D39" s="13">
        <v>0</v>
      </c>
      <c r="E39" s="16">
        <v>552.58900000000006</v>
      </c>
      <c r="F39" s="17" t="s">
        <v>15</v>
      </c>
    </row>
    <row r="40" spans="1:6" ht="105.6" x14ac:dyDescent="0.25">
      <c r="A40" s="10" t="s">
        <v>40</v>
      </c>
      <c r="B40" s="15" t="s">
        <v>66</v>
      </c>
      <c r="C40" s="20" t="s">
        <v>67</v>
      </c>
      <c r="D40" s="13">
        <v>0</v>
      </c>
      <c r="E40" s="16">
        <v>168.27</v>
      </c>
      <c r="F40" s="17" t="s">
        <v>15</v>
      </c>
    </row>
    <row r="41" spans="1:6" ht="105.6" x14ac:dyDescent="0.25">
      <c r="A41" s="10" t="s">
        <v>40</v>
      </c>
      <c r="B41" s="15" t="s">
        <v>68</v>
      </c>
      <c r="C41" s="20" t="s">
        <v>69</v>
      </c>
      <c r="D41" s="13">
        <v>0</v>
      </c>
      <c r="E41" s="16">
        <v>133.09100000000001</v>
      </c>
      <c r="F41" s="17" t="s">
        <v>15</v>
      </c>
    </row>
    <row r="42" spans="1:6" ht="66" x14ac:dyDescent="0.25">
      <c r="A42" s="10" t="s">
        <v>40</v>
      </c>
      <c r="B42" s="15" t="s">
        <v>70</v>
      </c>
      <c r="C42" s="20" t="s">
        <v>71</v>
      </c>
      <c r="D42" s="13">
        <v>0</v>
      </c>
      <c r="E42" s="16">
        <v>56.401000000000003</v>
      </c>
      <c r="F42" s="17" t="s">
        <v>15</v>
      </c>
    </row>
    <row r="43" spans="1:6" ht="39.6" x14ac:dyDescent="0.25">
      <c r="A43" s="10" t="s">
        <v>40</v>
      </c>
      <c r="B43" s="15" t="s">
        <v>72</v>
      </c>
      <c r="C43" s="12" t="s">
        <v>73</v>
      </c>
      <c r="D43" s="13">
        <v>0</v>
      </c>
      <c r="E43" s="16">
        <v>224.48400000000001</v>
      </c>
      <c r="F43" s="17" t="s">
        <v>15</v>
      </c>
    </row>
    <row r="44" spans="1:6" ht="52.8" x14ac:dyDescent="0.25">
      <c r="A44" s="10" t="s">
        <v>40</v>
      </c>
      <c r="B44" s="15" t="s">
        <v>74</v>
      </c>
      <c r="C44" s="12" t="s">
        <v>75</v>
      </c>
      <c r="D44" s="13">
        <v>0</v>
      </c>
      <c r="E44" s="16">
        <v>299.85000000000002</v>
      </c>
      <c r="F44" s="17" t="s">
        <v>15</v>
      </c>
    </row>
    <row r="45" spans="1:6" ht="132" x14ac:dyDescent="0.25">
      <c r="A45" s="10" t="s">
        <v>40</v>
      </c>
      <c r="B45" s="15" t="s">
        <v>76</v>
      </c>
      <c r="C45" s="20" t="s">
        <v>77</v>
      </c>
      <c r="D45" s="13">
        <v>0</v>
      </c>
      <c r="E45" s="16">
        <v>-5.2</v>
      </c>
      <c r="F45" s="17" t="s">
        <v>15</v>
      </c>
    </row>
    <row r="46" spans="1:6" ht="92.4" x14ac:dyDescent="0.25">
      <c r="A46" s="10" t="s">
        <v>40</v>
      </c>
      <c r="B46" s="15" t="s">
        <v>78</v>
      </c>
      <c r="C46" s="20" t="s">
        <v>79</v>
      </c>
      <c r="D46" s="13">
        <v>0</v>
      </c>
      <c r="E46" s="16">
        <v>583.28899999999999</v>
      </c>
      <c r="F46" s="17" t="s">
        <v>15</v>
      </c>
    </row>
    <row r="47" spans="1:6" ht="92.4" x14ac:dyDescent="0.25">
      <c r="A47" s="10" t="s">
        <v>40</v>
      </c>
      <c r="B47" s="15" t="s">
        <v>80</v>
      </c>
      <c r="C47" s="20" t="s">
        <v>81</v>
      </c>
      <c r="D47" s="13">
        <v>0</v>
      </c>
      <c r="E47" s="16">
        <v>100.52800000000001</v>
      </c>
      <c r="F47" s="17" t="s">
        <v>15</v>
      </c>
    </row>
    <row r="48" spans="1:6" ht="26.4" x14ac:dyDescent="0.25">
      <c r="A48" s="10" t="s">
        <v>40</v>
      </c>
      <c r="B48" s="15" t="s">
        <v>82</v>
      </c>
      <c r="C48" s="12" t="s">
        <v>83</v>
      </c>
      <c r="D48" s="13">
        <v>0</v>
      </c>
      <c r="E48" s="16">
        <v>2537.39</v>
      </c>
      <c r="F48" s="17" t="s">
        <v>15</v>
      </c>
    </row>
    <row r="49" spans="1:6" x14ac:dyDescent="0.25">
      <c r="A49" s="10" t="s">
        <v>84</v>
      </c>
      <c r="B49" s="11" t="s">
        <v>85</v>
      </c>
      <c r="C49" s="12"/>
      <c r="D49" s="13">
        <f>SUM(D50:D92)</f>
        <v>24658992.899999999</v>
      </c>
      <c r="E49" s="13">
        <f>SUM(E50:E92)</f>
        <v>25596265.596000016</v>
      </c>
      <c r="F49" s="18">
        <f t="shared" si="0"/>
        <v>1.0380093663922509</v>
      </c>
    </row>
    <row r="50" spans="1:6" ht="118.8" x14ac:dyDescent="0.25">
      <c r="A50" s="10" t="s">
        <v>84</v>
      </c>
      <c r="B50" s="15" t="s">
        <v>86</v>
      </c>
      <c r="C50" s="20" t="s">
        <v>87</v>
      </c>
      <c r="D50" s="13">
        <v>15591341.300000001</v>
      </c>
      <c r="E50" s="13">
        <v>16086679.078</v>
      </c>
      <c r="F50" s="14">
        <f t="shared" si="0"/>
        <v>1.0317700554730336</v>
      </c>
    </row>
    <row r="51" spans="1:6" ht="118.8" x14ac:dyDescent="0.25">
      <c r="A51" s="10" t="s">
        <v>84</v>
      </c>
      <c r="B51" s="15" t="s">
        <v>88</v>
      </c>
      <c r="C51" s="20" t="s">
        <v>89</v>
      </c>
      <c r="D51" s="13">
        <v>0</v>
      </c>
      <c r="E51" s="16">
        <v>770.33500000000004</v>
      </c>
      <c r="F51" s="17" t="s">
        <v>15</v>
      </c>
    </row>
    <row r="52" spans="1:6" ht="118.8" x14ac:dyDescent="0.25">
      <c r="A52" s="10" t="s">
        <v>84</v>
      </c>
      <c r="B52" s="15" t="s">
        <v>90</v>
      </c>
      <c r="C52" s="20" t="s">
        <v>91</v>
      </c>
      <c r="D52" s="13">
        <v>83500.7</v>
      </c>
      <c r="E52" s="13">
        <v>89697.362999999998</v>
      </c>
      <c r="F52" s="19">
        <f t="shared" si="0"/>
        <v>1.0742109108067357</v>
      </c>
    </row>
    <row r="53" spans="1:6" ht="118.8" x14ac:dyDescent="0.25">
      <c r="A53" s="10" t="s">
        <v>84</v>
      </c>
      <c r="B53" s="15" t="s">
        <v>92</v>
      </c>
      <c r="C53" s="20" t="s">
        <v>93</v>
      </c>
      <c r="D53" s="13">
        <v>0</v>
      </c>
      <c r="E53" s="16">
        <v>-80.724000000000004</v>
      </c>
      <c r="F53" s="17" t="s">
        <v>15</v>
      </c>
    </row>
    <row r="54" spans="1:6" ht="105.6" x14ac:dyDescent="0.25">
      <c r="A54" s="10" t="s">
        <v>84</v>
      </c>
      <c r="B54" s="15" t="s">
        <v>94</v>
      </c>
      <c r="C54" s="20" t="s">
        <v>95</v>
      </c>
      <c r="D54" s="13">
        <v>283276.79999999999</v>
      </c>
      <c r="E54" s="13">
        <v>296135.016</v>
      </c>
      <c r="F54" s="19">
        <f t="shared" si="0"/>
        <v>1.0453909956621934</v>
      </c>
    </row>
    <row r="55" spans="1:6" ht="105.6" x14ac:dyDescent="0.25">
      <c r="A55" s="10" t="s">
        <v>84</v>
      </c>
      <c r="B55" s="15" t="s">
        <v>96</v>
      </c>
      <c r="C55" s="20" t="s">
        <v>97</v>
      </c>
      <c r="D55" s="13">
        <v>0</v>
      </c>
      <c r="E55" s="16">
        <v>614.14200000000005</v>
      </c>
      <c r="F55" s="17" t="s">
        <v>15</v>
      </c>
    </row>
    <row r="56" spans="1:6" ht="105.6" x14ac:dyDescent="0.25">
      <c r="A56" s="10" t="s">
        <v>84</v>
      </c>
      <c r="B56" s="15" t="s">
        <v>98</v>
      </c>
      <c r="C56" s="20" t="s">
        <v>99</v>
      </c>
      <c r="D56" s="13">
        <v>75319.199999999997</v>
      </c>
      <c r="E56" s="13">
        <v>80012.752999999997</v>
      </c>
      <c r="F56" s="19">
        <f t="shared" si="0"/>
        <v>1.0623154919329998</v>
      </c>
    </row>
    <row r="57" spans="1:6" ht="118.8" x14ac:dyDescent="0.25">
      <c r="A57" s="10" t="s">
        <v>84</v>
      </c>
      <c r="B57" s="15" t="s">
        <v>100</v>
      </c>
      <c r="C57" s="20" t="s">
        <v>101</v>
      </c>
      <c r="D57" s="13">
        <v>0</v>
      </c>
      <c r="E57" s="16">
        <v>26.637</v>
      </c>
      <c r="F57" s="17" t="s">
        <v>15</v>
      </c>
    </row>
    <row r="58" spans="1:6" ht="145.19999999999999" x14ac:dyDescent="0.25">
      <c r="A58" s="10" t="s">
        <v>84</v>
      </c>
      <c r="B58" s="15" t="s">
        <v>102</v>
      </c>
      <c r="C58" s="20" t="s">
        <v>103</v>
      </c>
      <c r="D58" s="13">
        <v>822067</v>
      </c>
      <c r="E58" s="13">
        <v>856932.85600000003</v>
      </c>
      <c r="F58" s="19">
        <f t="shared" si="0"/>
        <v>1.0424124262377641</v>
      </c>
    </row>
    <row r="59" spans="1:6" ht="105.6" x14ac:dyDescent="0.25">
      <c r="A59" s="10" t="s">
        <v>84</v>
      </c>
      <c r="B59" s="15" t="s">
        <v>104</v>
      </c>
      <c r="C59" s="20" t="s">
        <v>105</v>
      </c>
      <c r="D59" s="13">
        <v>0</v>
      </c>
      <c r="E59" s="16">
        <v>443.50900000000001</v>
      </c>
      <c r="F59" s="17" t="s">
        <v>15</v>
      </c>
    </row>
    <row r="60" spans="1:6" ht="105.6" x14ac:dyDescent="0.25">
      <c r="A60" s="10" t="s">
        <v>84</v>
      </c>
      <c r="B60" s="15" t="s">
        <v>106</v>
      </c>
      <c r="C60" s="20" t="s">
        <v>107</v>
      </c>
      <c r="D60" s="13">
        <v>0</v>
      </c>
      <c r="E60" s="16">
        <v>2531.2649999999999</v>
      </c>
      <c r="F60" s="17" t="s">
        <v>15</v>
      </c>
    </row>
    <row r="61" spans="1:6" ht="79.2" x14ac:dyDescent="0.25">
      <c r="A61" s="10" t="s">
        <v>84</v>
      </c>
      <c r="B61" s="15" t="s">
        <v>108</v>
      </c>
      <c r="C61" s="20" t="s">
        <v>109</v>
      </c>
      <c r="D61" s="13">
        <v>502521.9</v>
      </c>
      <c r="E61" s="13">
        <v>486230.33</v>
      </c>
      <c r="F61" s="19">
        <f t="shared" si="0"/>
        <v>0.96758037808899466</v>
      </c>
    </row>
    <row r="62" spans="1:6" ht="92.4" x14ac:dyDescent="0.25">
      <c r="A62" s="10" t="s">
        <v>84</v>
      </c>
      <c r="B62" s="15" t="s">
        <v>110</v>
      </c>
      <c r="C62" s="20" t="s">
        <v>111</v>
      </c>
      <c r="D62" s="13">
        <v>0</v>
      </c>
      <c r="E62" s="16">
        <v>2.1000000000000001E-2</v>
      </c>
      <c r="F62" s="17" t="s">
        <v>15</v>
      </c>
    </row>
    <row r="63" spans="1:6" ht="79.2" x14ac:dyDescent="0.25">
      <c r="A63" s="10" t="s">
        <v>84</v>
      </c>
      <c r="B63" s="15" t="s">
        <v>112</v>
      </c>
      <c r="C63" s="20" t="s">
        <v>113</v>
      </c>
      <c r="D63" s="13">
        <v>1933084.5</v>
      </c>
      <c r="E63" s="13">
        <v>2052340.655</v>
      </c>
      <c r="F63" s="18">
        <f t="shared" si="0"/>
        <v>1.0616921583096859</v>
      </c>
    </row>
    <row r="64" spans="1:6" ht="92.4" x14ac:dyDescent="0.25">
      <c r="A64" s="10" t="s">
        <v>84</v>
      </c>
      <c r="B64" s="15" t="s">
        <v>114</v>
      </c>
      <c r="C64" s="20" t="s">
        <v>115</v>
      </c>
      <c r="D64" s="13">
        <v>36576.9</v>
      </c>
      <c r="E64" s="13">
        <v>42721.616000000002</v>
      </c>
      <c r="F64" s="21">
        <f t="shared" si="0"/>
        <v>1.1679944445811428</v>
      </c>
    </row>
    <row r="65" spans="1:6" ht="105.6" x14ac:dyDescent="0.25">
      <c r="A65" s="10" t="s">
        <v>84</v>
      </c>
      <c r="B65" s="15" t="s">
        <v>116</v>
      </c>
      <c r="C65" s="20" t="s">
        <v>117</v>
      </c>
      <c r="D65" s="13">
        <v>257.2</v>
      </c>
      <c r="E65" s="13">
        <v>246.84</v>
      </c>
      <c r="F65" s="21">
        <f t="shared" si="0"/>
        <v>0.95972006220839823</v>
      </c>
    </row>
    <row r="66" spans="1:6" ht="92.4" x14ac:dyDescent="0.25">
      <c r="A66" s="10" t="s">
        <v>84</v>
      </c>
      <c r="B66" s="15" t="s">
        <v>118</v>
      </c>
      <c r="C66" s="20" t="s">
        <v>119</v>
      </c>
      <c r="D66" s="13">
        <v>42395.1</v>
      </c>
      <c r="E66" s="13">
        <v>44373.686000000002</v>
      </c>
      <c r="F66" s="14">
        <f t="shared" si="0"/>
        <v>1.0466701576361419</v>
      </c>
    </row>
    <row r="67" spans="1:6" ht="92.4" x14ac:dyDescent="0.25">
      <c r="A67" s="10" t="s">
        <v>84</v>
      </c>
      <c r="B67" s="15" t="s">
        <v>120</v>
      </c>
      <c r="C67" s="20" t="s">
        <v>121</v>
      </c>
      <c r="D67" s="13">
        <v>0</v>
      </c>
      <c r="E67" s="16">
        <v>-4650.1930000000002</v>
      </c>
      <c r="F67" s="17" t="s">
        <v>15</v>
      </c>
    </row>
    <row r="68" spans="1:6" ht="52.8" x14ac:dyDescent="0.25">
      <c r="A68" s="10" t="s">
        <v>84</v>
      </c>
      <c r="B68" s="15" t="s">
        <v>122</v>
      </c>
      <c r="C68" s="12" t="s">
        <v>123</v>
      </c>
      <c r="D68" s="13">
        <v>732699.7</v>
      </c>
      <c r="E68" s="13">
        <v>801133.49699999997</v>
      </c>
      <c r="F68" s="19">
        <f t="shared" si="0"/>
        <v>1.0933995155177489</v>
      </c>
    </row>
    <row r="69" spans="1:6" ht="52.8" x14ac:dyDescent="0.25">
      <c r="A69" s="10" t="s">
        <v>84</v>
      </c>
      <c r="B69" s="15" t="s">
        <v>124</v>
      </c>
      <c r="C69" s="12" t="s">
        <v>125</v>
      </c>
      <c r="D69" s="13">
        <v>0</v>
      </c>
      <c r="E69" s="16">
        <v>77.921999999999997</v>
      </c>
      <c r="F69" s="17" t="s">
        <v>15</v>
      </c>
    </row>
    <row r="70" spans="1:6" ht="66" x14ac:dyDescent="0.25">
      <c r="A70" s="10" t="s">
        <v>84</v>
      </c>
      <c r="B70" s="15" t="s">
        <v>126</v>
      </c>
      <c r="C70" s="20" t="s">
        <v>127</v>
      </c>
      <c r="D70" s="13">
        <v>0</v>
      </c>
      <c r="E70" s="16">
        <v>-1.2370000000000001</v>
      </c>
      <c r="F70" s="17" t="s">
        <v>15</v>
      </c>
    </row>
    <row r="71" spans="1:6" ht="66" x14ac:dyDescent="0.25">
      <c r="A71" s="10" t="s">
        <v>84</v>
      </c>
      <c r="B71" s="15" t="s">
        <v>128</v>
      </c>
      <c r="C71" s="20" t="s">
        <v>129</v>
      </c>
      <c r="D71" s="13">
        <v>0</v>
      </c>
      <c r="E71" s="16">
        <v>4.4999999999999998E-2</v>
      </c>
      <c r="F71" s="17" t="s">
        <v>15</v>
      </c>
    </row>
    <row r="72" spans="1:6" ht="79.2" x14ac:dyDescent="0.25">
      <c r="A72" s="10" t="s">
        <v>84</v>
      </c>
      <c r="B72" s="15" t="s">
        <v>130</v>
      </c>
      <c r="C72" s="20" t="s">
        <v>131</v>
      </c>
      <c r="D72" s="13">
        <v>343033.8</v>
      </c>
      <c r="E72" s="13">
        <v>342758.67300000001</v>
      </c>
      <c r="F72" s="19">
        <f t="shared" si="0"/>
        <v>0.99919795950136703</v>
      </c>
    </row>
    <row r="73" spans="1:6" ht="79.2" x14ac:dyDescent="0.25">
      <c r="A73" s="10" t="s">
        <v>84</v>
      </c>
      <c r="B73" s="15" t="s">
        <v>132</v>
      </c>
      <c r="C73" s="20" t="s">
        <v>133</v>
      </c>
      <c r="D73" s="13">
        <v>0</v>
      </c>
      <c r="E73" s="16">
        <v>45.203000000000003</v>
      </c>
      <c r="F73" s="17" t="s">
        <v>15</v>
      </c>
    </row>
    <row r="74" spans="1:6" ht="66" x14ac:dyDescent="0.25">
      <c r="A74" s="10" t="s">
        <v>84</v>
      </c>
      <c r="B74" s="15" t="s">
        <v>134</v>
      </c>
      <c r="C74" s="12" t="s">
        <v>135</v>
      </c>
      <c r="D74" s="13">
        <v>0</v>
      </c>
      <c r="E74" s="16">
        <v>-0.21199999999999999</v>
      </c>
      <c r="F74" s="17" t="s">
        <v>15</v>
      </c>
    </row>
    <row r="75" spans="1:6" ht="52.8" x14ac:dyDescent="0.25">
      <c r="A75" s="10" t="s">
        <v>84</v>
      </c>
      <c r="B75" s="15" t="s">
        <v>136</v>
      </c>
      <c r="C75" s="12" t="s">
        <v>137</v>
      </c>
      <c r="D75" s="13">
        <v>0</v>
      </c>
      <c r="E75" s="16">
        <v>502.51600000000002</v>
      </c>
      <c r="F75" s="17" t="s">
        <v>15</v>
      </c>
    </row>
    <row r="76" spans="1:6" ht="52.8" x14ac:dyDescent="0.25">
      <c r="A76" s="10" t="s">
        <v>84</v>
      </c>
      <c r="B76" s="15" t="s">
        <v>138</v>
      </c>
      <c r="C76" s="12" t="s">
        <v>139</v>
      </c>
      <c r="D76" s="13">
        <v>0</v>
      </c>
      <c r="E76" s="16">
        <v>55.158999999999999</v>
      </c>
      <c r="F76" s="17" t="s">
        <v>15</v>
      </c>
    </row>
    <row r="77" spans="1:6" ht="52.8" x14ac:dyDescent="0.25">
      <c r="A77" s="10" t="s">
        <v>84</v>
      </c>
      <c r="B77" s="15" t="s">
        <v>140</v>
      </c>
      <c r="C77" s="12" t="s">
        <v>141</v>
      </c>
      <c r="D77" s="13">
        <v>0</v>
      </c>
      <c r="E77" s="16">
        <v>-1.2410000000000001</v>
      </c>
      <c r="F77" s="17" t="s">
        <v>15</v>
      </c>
    </row>
    <row r="78" spans="1:6" ht="66" x14ac:dyDescent="0.25">
      <c r="A78" s="10" t="s">
        <v>84</v>
      </c>
      <c r="B78" s="15" t="s">
        <v>142</v>
      </c>
      <c r="C78" s="12" t="s">
        <v>143</v>
      </c>
      <c r="D78" s="13">
        <v>0</v>
      </c>
      <c r="E78" s="16">
        <v>2.0699999999999998</v>
      </c>
      <c r="F78" s="17" t="s">
        <v>15</v>
      </c>
    </row>
    <row r="79" spans="1:6" ht="39.6" x14ac:dyDescent="0.25">
      <c r="A79" s="10" t="s">
        <v>84</v>
      </c>
      <c r="B79" s="15" t="s">
        <v>144</v>
      </c>
      <c r="C79" s="12" t="s">
        <v>145</v>
      </c>
      <c r="D79" s="13">
        <v>792.3</v>
      </c>
      <c r="E79" s="13">
        <v>1295.317</v>
      </c>
      <c r="F79" s="19">
        <f t="shared" ref="F79:F97" si="1">IFERROR(E79/D79,"")</f>
        <v>1.6348819891455257</v>
      </c>
    </row>
    <row r="80" spans="1:6" ht="52.8" x14ac:dyDescent="0.25">
      <c r="A80" s="10" t="s">
        <v>84</v>
      </c>
      <c r="B80" s="15" t="s">
        <v>146</v>
      </c>
      <c r="C80" s="12" t="s">
        <v>147</v>
      </c>
      <c r="D80" s="13">
        <v>0</v>
      </c>
      <c r="E80" s="16">
        <v>0.434</v>
      </c>
      <c r="F80" s="17" t="s">
        <v>15</v>
      </c>
    </row>
    <row r="81" spans="1:6" ht="52.8" x14ac:dyDescent="0.25">
      <c r="A81" s="10" t="s">
        <v>84</v>
      </c>
      <c r="B81" s="15" t="s">
        <v>148</v>
      </c>
      <c r="C81" s="12" t="s">
        <v>149</v>
      </c>
      <c r="D81" s="13">
        <v>354934.4</v>
      </c>
      <c r="E81" s="13">
        <v>319156.97600000002</v>
      </c>
      <c r="F81" s="18">
        <f t="shared" si="1"/>
        <v>0.89919989722044413</v>
      </c>
    </row>
    <row r="82" spans="1:6" ht="66" x14ac:dyDescent="0.25">
      <c r="A82" s="10" t="s">
        <v>84</v>
      </c>
      <c r="B82" s="15" t="s">
        <v>150</v>
      </c>
      <c r="C82" s="12" t="s">
        <v>151</v>
      </c>
      <c r="D82" s="13">
        <v>1250550.2</v>
      </c>
      <c r="E82" s="13">
        <v>1374654.666</v>
      </c>
      <c r="F82" s="21">
        <f t="shared" si="1"/>
        <v>1.0992398913694148</v>
      </c>
    </row>
    <row r="83" spans="1:6" ht="52.8" x14ac:dyDescent="0.25">
      <c r="A83" s="10" t="s">
        <v>84</v>
      </c>
      <c r="B83" s="15" t="s">
        <v>152</v>
      </c>
      <c r="C83" s="12" t="s">
        <v>153</v>
      </c>
      <c r="D83" s="13">
        <v>2057308.6</v>
      </c>
      <c r="E83" s="13">
        <v>2011283.409</v>
      </c>
      <c r="F83" s="14">
        <f t="shared" si="1"/>
        <v>0.97762844572758789</v>
      </c>
    </row>
    <row r="84" spans="1:6" ht="52.8" x14ac:dyDescent="0.25">
      <c r="A84" s="10" t="s">
        <v>84</v>
      </c>
      <c r="B84" s="15" t="s">
        <v>154</v>
      </c>
      <c r="C84" s="12" t="s">
        <v>155</v>
      </c>
      <c r="D84" s="13">
        <v>0</v>
      </c>
      <c r="E84" s="16">
        <v>15.457000000000001</v>
      </c>
      <c r="F84" s="17" t="s">
        <v>15</v>
      </c>
    </row>
    <row r="85" spans="1:6" ht="52.8" x14ac:dyDescent="0.25">
      <c r="A85" s="10" t="s">
        <v>84</v>
      </c>
      <c r="B85" s="15" t="s">
        <v>156</v>
      </c>
      <c r="C85" s="12" t="s">
        <v>157</v>
      </c>
      <c r="D85" s="13">
        <v>325426.7</v>
      </c>
      <c r="E85" s="13">
        <v>341454.97600000002</v>
      </c>
      <c r="F85" s="19">
        <f t="shared" si="1"/>
        <v>1.0492531067672075</v>
      </c>
    </row>
    <row r="86" spans="1:6" ht="52.8" x14ac:dyDescent="0.25">
      <c r="A86" s="10" t="s">
        <v>84</v>
      </c>
      <c r="B86" s="15" t="s">
        <v>158</v>
      </c>
      <c r="C86" s="12" t="s">
        <v>159</v>
      </c>
      <c r="D86" s="13">
        <v>0</v>
      </c>
      <c r="E86" s="16">
        <v>-5.16</v>
      </c>
      <c r="F86" s="17" t="s">
        <v>15</v>
      </c>
    </row>
    <row r="87" spans="1:6" ht="52.8" x14ac:dyDescent="0.25">
      <c r="A87" s="10" t="s">
        <v>84</v>
      </c>
      <c r="B87" s="15" t="s">
        <v>160</v>
      </c>
      <c r="C87" s="12" t="s">
        <v>161</v>
      </c>
      <c r="D87" s="13">
        <v>223881.60000000001</v>
      </c>
      <c r="E87" s="13">
        <v>356361.89899999998</v>
      </c>
      <c r="F87" s="19">
        <f t="shared" si="1"/>
        <v>1.5917426845261065</v>
      </c>
    </row>
    <row r="88" spans="1:6" ht="66" x14ac:dyDescent="0.25">
      <c r="A88" s="10" t="s">
        <v>84</v>
      </c>
      <c r="B88" s="15" t="s">
        <v>162</v>
      </c>
      <c r="C88" s="20" t="s">
        <v>163</v>
      </c>
      <c r="D88" s="13">
        <v>0</v>
      </c>
      <c r="E88" s="16">
        <v>12586.473</v>
      </c>
      <c r="F88" s="17" t="s">
        <v>15</v>
      </c>
    </row>
    <row r="89" spans="1:6" ht="52.8" x14ac:dyDescent="0.25">
      <c r="A89" s="10" t="s">
        <v>84</v>
      </c>
      <c r="B89" s="15" t="s">
        <v>164</v>
      </c>
      <c r="C89" s="12" t="s">
        <v>165</v>
      </c>
      <c r="D89" s="13">
        <v>0</v>
      </c>
      <c r="E89" s="16">
        <v>-270.38900000000001</v>
      </c>
      <c r="F89" s="17" t="s">
        <v>15</v>
      </c>
    </row>
    <row r="90" spans="1:6" ht="118.8" x14ac:dyDescent="0.25">
      <c r="A90" s="10" t="s">
        <v>84</v>
      </c>
      <c r="B90" s="15" t="s">
        <v>32</v>
      </c>
      <c r="C90" s="20" t="s">
        <v>33</v>
      </c>
      <c r="D90" s="13">
        <v>0</v>
      </c>
      <c r="E90" s="16">
        <v>107.806</v>
      </c>
      <c r="F90" s="17" t="s">
        <v>15</v>
      </c>
    </row>
    <row r="91" spans="1:6" ht="66" x14ac:dyDescent="0.25">
      <c r="A91" s="10" t="s">
        <v>84</v>
      </c>
      <c r="B91" s="15" t="s">
        <v>166</v>
      </c>
      <c r="C91" s="12" t="s">
        <v>167</v>
      </c>
      <c r="D91" s="13">
        <v>25</v>
      </c>
      <c r="E91" s="13">
        <v>0</v>
      </c>
      <c r="F91" s="19">
        <f t="shared" si="1"/>
        <v>0</v>
      </c>
    </row>
    <row r="92" spans="1:6" ht="66" x14ac:dyDescent="0.25">
      <c r="A92" s="10" t="s">
        <v>84</v>
      </c>
      <c r="B92" s="15" t="s">
        <v>168</v>
      </c>
      <c r="C92" s="12" t="s">
        <v>169</v>
      </c>
      <c r="D92" s="13">
        <v>0</v>
      </c>
      <c r="E92" s="16">
        <v>26.152000000000001</v>
      </c>
      <c r="F92" s="17" t="s">
        <v>15</v>
      </c>
    </row>
    <row r="93" spans="1:6" x14ac:dyDescent="0.25">
      <c r="A93" s="10" t="s">
        <v>170</v>
      </c>
      <c r="B93" s="11" t="s">
        <v>171</v>
      </c>
      <c r="C93" s="12"/>
      <c r="D93" s="13">
        <f>SUM(D94:D94)</f>
        <v>2891.4</v>
      </c>
      <c r="E93" s="13">
        <f>SUM(E94:E94)</f>
        <v>1316.85</v>
      </c>
      <c r="F93" s="18">
        <f t="shared" si="1"/>
        <v>0.45543681261672542</v>
      </c>
    </row>
    <row r="94" spans="1:6" ht="118.8" x14ac:dyDescent="0.25">
      <c r="A94" s="10" t="s">
        <v>170</v>
      </c>
      <c r="B94" s="15" t="s">
        <v>32</v>
      </c>
      <c r="C94" s="20" t="s">
        <v>33</v>
      </c>
      <c r="D94" s="13">
        <v>2891.4</v>
      </c>
      <c r="E94" s="13">
        <v>1316.85</v>
      </c>
      <c r="F94" s="21">
        <f t="shared" si="1"/>
        <v>0.45543681261672542</v>
      </c>
    </row>
    <row r="95" spans="1:6" x14ac:dyDescent="0.25">
      <c r="A95" s="10" t="s">
        <v>172</v>
      </c>
      <c r="B95" s="11" t="s">
        <v>173</v>
      </c>
      <c r="C95" s="12"/>
      <c r="D95" s="13">
        <f>SUM(D96:D97)</f>
        <v>328.3</v>
      </c>
      <c r="E95" s="13">
        <f>SUM(E96:E97)</f>
        <v>90.5</v>
      </c>
      <c r="F95" s="14">
        <f t="shared" si="1"/>
        <v>0.27566250380749313</v>
      </c>
    </row>
    <row r="96" spans="1:6" ht="92.4" x14ac:dyDescent="0.25">
      <c r="A96" s="10" t="s">
        <v>172</v>
      </c>
      <c r="B96" s="15" t="s">
        <v>174</v>
      </c>
      <c r="C96" s="20" t="s">
        <v>175</v>
      </c>
      <c r="D96" s="13">
        <v>0</v>
      </c>
      <c r="E96" s="16">
        <v>0.1</v>
      </c>
      <c r="F96" s="17" t="s">
        <v>15</v>
      </c>
    </row>
    <row r="97" spans="1:6" ht="92.4" x14ac:dyDescent="0.25">
      <c r="A97" s="10" t="s">
        <v>172</v>
      </c>
      <c r="B97" s="15" t="s">
        <v>176</v>
      </c>
      <c r="C97" s="20" t="s">
        <v>177</v>
      </c>
      <c r="D97" s="13">
        <v>328.3</v>
      </c>
      <c r="E97" s="13">
        <v>90.4</v>
      </c>
      <c r="F97" s="19">
        <f t="shared" si="1"/>
        <v>0.27535790435577218</v>
      </c>
    </row>
    <row r="98" spans="1:6" x14ac:dyDescent="0.25">
      <c r="A98" s="10" t="s">
        <v>178</v>
      </c>
      <c r="B98" s="11" t="s">
        <v>179</v>
      </c>
      <c r="C98" s="12"/>
      <c r="D98" s="13">
        <f>SUM(D99:D99)</f>
        <v>0</v>
      </c>
      <c r="E98" s="16">
        <f>SUM(E99:E99)</f>
        <v>-3.028</v>
      </c>
      <c r="F98" s="17" t="s">
        <v>15</v>
      </c>
    </row>
    <row r="99" spans="1:6" ht="118.8" x14ac:dyDescent="0.25">
      <c r="A99" s="10" t="s">
        <v>178</v>
      </c>
      <c r="B99" s="15" t="s">
        <v>32</v>
      </c>
      <c r="C99" s="20" t="s">
        <v>33</v>
      </c>
      <c r="D99" s="13">
        <v>0</v>
      </c>
      <c r="E99" s="16">
        <v>-3.028</v>
      </c>
      <c r="F99" s="17" t="s">
        <v>15</v>
      </c>
    </row>
    <row r="100" spans="1:6" x14ac:dyDescent="0.25">
      <c r="A100" s="10" t="s">
        <v>180</v>
      </c>
      <c r="B100" s="11" t="s">
        <v>181</v>
      </c>
      <c r="C100" s="12"/>
      <c r="D100" s="13">
        <f>SUM(D101:D101)</f>
        <v>0</v>
      </c>
      <c r="E100" s="16">
        <f>SUM(E101:E101)</f>
        <v>-28.263999999999999</v>
      </c>
      <c r="F100" s="17" t="s">
        <v>15</v>
      </c>
    </row>
    <row r="101" spans="1:6" ht="118.8" x14ac:dyDescent="0.25">
      <c r="A101" s="10" t="s">
        <v>180</v>
      </c>
      <c r="B101" s="15" t="s">
        <v>32</v>
      </c>
      <c r="C101" s="20" t="s">
        <v>33</v>
      </c>
      <c r="D101" s="13">
        <v>0</v>
      </c>
      <c r="E101" s="16">
        <v>-28.263999999999999</v>
      </c>
      <c r="F101" s="17" t="s">
        <v>15</v>
      </c>
    </row>
    <row r="102" spans="1:6" x14ac:dyDescent="0.25">
      <c r="A102" s="10" t="s">
        <v>182</v>
      </c>
      <c r="B102" s="11" t="s">
        <v>183</v>
      </c>
      <c r="C102" s="12"/>
      <c r="D102" s="13">
        <f>SUM(D103:D119)</f>
        <v>570.59999999999991</v>
      </c>
      <c r="E102" s="13">
        <f>SUM(E103:E119)</f>
        <v>414.23200000000003</v>
      </c>
      <c r="F102" s="18">
        <f t="shared" ref="F102:F165" si="2">IFERROR(E102/D102,"")</f>
        <v>0.72595864002804078</v>
      </c>
    </row>
    <row r="103" spans="1:6" ht="105.6" x14ac:dyDescent="0.25">
      <c r="A103" s="10" t="s">
        <v>182</v>
      </c>
      <c r="B103" s="15" t="s">
        <v>184</v>
      </c>
      <c r="C103" s="20" t="s">
        <v>185</v>
      </c>
      <c r="D103" s="13">
        <v>71</v>
      </c>
      <c r="E103" s="13">
        <v>62.466000000000001</v>
      </c>
      <c r="F103" s="21">
        <f t="shared" si="2"/>
        <v>0.87980281690140849</v>
      </c>
    </row>
    <row r="104" spans="1:6" ht="66" x14ac:dyDescent="0.25">
      <c r="A104" s="10" t="s">
        <v>182</v>
      </c>
      <c r="B104" s="15" t="s">
        <v>186</v>
      </c>
      <c r="C104" s="20" t="s">
        <v>187</v>
      </c>
      <c r="D104" s="13">
        <v>11.9</v>
      </c>
      <c r="E104" s="13">
        <v>0.1</v>
      </c>
      <c r="F104" s="21">
        <f t="shared" si="2"/>
        <v>8.4033613445378148E-3</v>
      </c>
    </row>
    <row r="105" spans="1:6" ht="158.4" x14ac:dyDescent="0.25">
      <c r="A105" s="10" t="s">
        <v>182</v>
      </c>
      <c r="B105" s="15" t="s">
        <v>188</v>
      </c>
      <c r="C105" s="20" t="s">
        <v>189</v>
      </c>
      <c r="D105" s="13">
        <v>2.8</v>
      </c>
      <c r="E105" s="13">
        <v>0</v>
      </c>
      <c r="F105" s="21">
        <f t="shared" si="2"/>
        <v>0</v>
      </c>
    </row>
    <row r="106" spans="1:6" ht="118.8" x14ac:dyDescent="0.25">
      <c r="A106" s="10" t="s">
        <v>182</v>
      </c>
      <c r="B106" s="15" t="s">
        <v>190</v>
      </c>
      <c r="C106" s="20" t="s">
        <v>191</v>
      </c>
      <c r="D106" s="13">
        <v>10.9</v>
      </c>
      <c r="E106" s="13">
        <v>4</v>
      </c>
      <c r="F106" s="21">
        <f t="shared" si="2"/>
        <v>0.36697247706422015</v>
      </c>
    </row>
    <row r="107" spans="1:6" ht="105.6" x14ac:dyDescent="0.25">
      <c r="A107" s="10" t="s">
        <v>182</v>
      </c>
      <c r="B107" s="15" t="s">
        <v>192</v>
      </c>
      <c r="C107" s="20" t="s">
        <v>193</v>
      </c>
      <c r="D107" s="13">
        <v>8</v>
      </c>
      <c r="E107" s="13">
        <v>8</v>
      </c>
      <c r="F107" s="21">
        <f t="shared" si="2"/>
        <v>1</v>
      </c>
    </row>
    <row r="108" spans="1:6" ht="118.8" x14ac:dyDescent="0.25">
      <c r="A108" s="10" t="s">
        <v>182</v>
      </c>
      <c r="B108" s="15" t="s">
        <v>194</v>
      </c>
      <c r="C108" s="20" t="s">
        <v>195</v>
      </c>
      <c r="D108" s="13">
        <v>4.4000000000000004</v>
      </c>
      <c r="E108" s="13">
        <v>3.75</v>
      </c>
      <c r="F108" s="21">
        <f t="shared" si="2"/>
        <v>0.85227272727272718</v>
      </c>
    </row>
    <row r="109" spans="1:6" ht="92.4" x14ac:dyDescent="0.25">
      <c r="A109" s="10" t="s">
        <v>182</v>
      </c>
      <c r="B109" s="15" t="s">
        <v>196</v>
      </c>
      <c r="C109" s="20" t="s">
        <v>197</v>
      </c>
      <c r="D109" s="13">
        <v>76</v>
      </c>
      <c r="E109" s="13">
        <v>45.561999999999998</v>
      </c>
      <c r="F109" s="21">
        <f t="shared" si="2"/>
        <v>0.59949999999999992</v>
      </c>
    </row>
    <row r="110" spans="1:6" ht="92.4" x14ac:dyDescent="0.25">
      <c r="A110" s="10" t="s">
        <v>182</v>
      </c>
      <c r="B110" s="15" t="s">
        <v>198</v>
      </c>
      <c r="C110" s="20" t="s">
        <v>199</v>
      </c>
      <c r="D110" s="13">
        <v>41.9</v>
      </c>
      <c r="E110" s="13">
        <v>28.54</v>
      </c>
      <c r="F110" s="21">
        <f t="shared" si="2"/>
        <v>0.68114558472553699</v>
      </c>
    </row>
    <row r="111" spans="1:6" ht="79.2" x14ac:dyDescent="0.25">
      <c r="A111" s="10" t="s">
        <v>182</v>
      </c>
      <c r="B111" s="15" t="s">
        <v>200</v>
      </c>
      <c r="C111" s="20" t="s">
        <v>201</v>
      </c>
      <c r="D111" s="13">
        <v>0.5</v>
      </c>
      <c r="E111" s="13">
        <v>0.6</v>
      </c>
      <c r="F111" s="21">
        <f t="shared" si="2"/>
        <v>1.2</v>
      </c>
    </row>
    <row r="112" spans="1:6" ht="79.2" x14ac:dyDescent="0.25">
      <c r="A112" s="10" t="s">
        <v>182</v>
      </c>
      <c r="B112" s="15" t="s">
        <v>202</v>
      </c>
      <c r="C112" s="20" t="s">
        <v>203</v>
      </c>
      <c r="D112" s="13">
        <v>60</v>
      </c>
      <c r="E112" s="13">
        <v>26.306999999999999</v>
      </c>
      <c r="F112" s="21">
        <f t="shared" si="2"/>
        <v>0.43844999999999995</v>
      </c>
    </row>
    <row r="113" spans="1:6" ht="66" x14ac:dyDescent="0.25">
      <c r="A113" s="10" t="s">
        <v>182</v>
      </c>
      <c r="B113" s="15" t="s">
        <v>204</v>
      </c>
      <c r="C113" s="20" t="s">
        <v>205</v>
      </c>
      <c r="D113" s="13">
        <v>3.5</v>
      </c>
      <c r="E113" s="13">
        <v>2.5</v>
      </c>
      <c r="F113" s="21">
        <f t="shared" si="2"/>
        <v>0.7142857142857143</v>
      </c>
    </row>
    <row r="114" spans="1:6" ht="66" x14ac:dyDescent="0.25">
      <c r="A114" s="10" t="s">
        <v>182</v>
      </c>
      <c r="B114" s="15" t="s">
        <v>206</v>
      </c>
      <c r="C114" s="20" t="s">
        <v>207</v>
      </c>
      <c r="D114" s="13">
        <v>3</v>
      </c>
      <c r="E114" s="13">
        <v>3</v>
      </c>
      <c r="F114" s="21">
        <f t="shared" si="2"/>
        <v>1</v>
      </c>
    </row>
    <row r="115" spans="1:6" ht="79.2" x14ac:dyDescent="0.25">
      <c r="A115" s="10" t="s">
        <v>182</v>
      </c>
      <c r="B115" s="15" t="s">
        <v>208</v>
      </c>
      <c r="C115" s="20" t="s">
        <v>209</v>
      </c>
      <c r="D115" s="13">
        <v>2.5</v>
      </c>
      <c r="E115" s="13">
        <v>2</v>
      </c>
      <c r="F115" s="21">
        <f t="shared" si="2"/>
        <v>0.8</v>
      </c>
    </row>
    <row r="116" spans="1:6" ht="66" x14ac:dyDescent="0.25">
      <c r="A116" s="10" t="s">
        <v>182</v>
      </c>
      <c r="B116" s="15" t="s">
        <v>210</v>
      </c>
      <c r="C116" s="20" t="s">
        <v>211</v>
      </c>
      <c r="D116" s="13">
        <v>18</v>
      </c>
      <c r="E116" s="13">
        <v>13.763999999999999</v>
      </c>
      <c r="F116" s="21">
        <f t="shared" si="2"/>
        <v>0.76466666666666661</v>
      </c>
    </row>
    <row r="117" spans="1:6" ht="92.4" x14ac:dyDescent="0.25">
      <c r="A117" s="10" t="s">
        <v>182</v>
      </c>
      <c r="B117" s="15" t="s">
        <v>212</v>
      </c>
      <c r="C117" s="20" t="s">
        <v>213</v>
      </c>
      <c r="D117" s="13">
        <v>176.2</v>
      </c>
      <c r="E117" s="13">
        <v>133.31899999999999</v>
      </c>
      <c r="F117" s="21">
        <f t="shared" si="2"/>
        <v>0.75663450624290574</v>
      </c>
    </row>
    <row r="118" spans="1:6" ht="79.2" x14ac:dyDescent="0.25">
      <c r="A118" s="10" t="s">
        <v>182</v>
      </c>
      <c r="B118" s="15" t="s">
        <v>214</v>
      </c>
      <c r="C118" s="20" t="s">
        <v>215</v>
      </c>
      <c r="D118" s="13">
        <v>80</v>
      </c>
      <c r="E118" s="13">
        <v>50.323999999999998</v>
      </c>
      <c r="F118" s="14">
        <f t="shared" si="2"/>
        <v>0.62905</v>
      </c>
    </row>
    <row r="119" spans="1:6" ht="145.19999999999999" x14ac:dyDescent="0.25">
      <c r="A119" s="10" t="s">
        <v>182</v>
      </c>
      <c r="B119" s="15" t="s">
        <v>216</v>
      </c>
      <c r="C119" s="20" t="s">
        <v>217</v>
      </c>
      <c r="D119" s="13">
        <v>0</v>
      </c>
      <c r="E119" s="16">
        <v>30</v>
      </c>
      <c r="F119" s="17" t="s">
        <v>15</v>
      </c>
    </row>
    <row r="120" spans="1:6" x14ac:dyDescent="0.25">
      <c r="A120" s="10" t="s">
        <v>218</v>
      </c>
      <c r="B120" s="11" t="s">
        <v>219</v>
      </c>
      <c r="C120" s="12"/>
      <c r="D120" s="13">
        <f>SUM(D121:D123)</f>
        <v>1000</v>
      </c>
      <c r="E120" s="13">
        <f>SUM(E121:E123)</f>
        <v>502.17099999999999</v>
      </c>
      <c r="F120" s="18">
        <f t="shared" si="2"/>
        <v>0.50217100000000003</v>
      </c>
    </row>
    <row r="121" spans="1:6" ht="158.4" x14ac:dyDescent="0.25">
      <c r="A121" s="10" t="s">
        <v>218</v>
      </c>
      <c r="B121" s="15" t="s">
        <v>220</v>
      </c>
      <c r="C121" s="20" t="s">
        <v>221</v>
      </c>
      <c r="D121" s="13">
        <v>200</v>
      </c>
      <c r="E121" s="13">
        <v>105</v>
      </c>
      <c r="F121" s="14">
        <f t="shared" si="2"/>
        <v>0.52500000000000002</v>
      </c>
    </row>
    <row r="122" spans="1:6" ht="79.2" x14ac:dyDescent="0.25">
      <c r="A122" s="10" t="s">
        <v>218</v>
      </c>
      <c r="B122" s="15" t="s">
        <v>222</v>
      </c>
      <c r="C122" s="20" t="s">
        <v>223</v>
      </c>
      <c r="D122" s="13">
        <v>0</v>
      </c>
      <c r="E122" s="16">
        <v>0.45</v>
      </c>
      <c r="F122" s="17" t="s">
        <v>15</v>
      </c>
    </row>
    <row r="123" spans="1:6" ht="79.2" x14ac:dyDescent="0.25">
      <c r="A123" s="10" t="s">
        <v>218</v>
      </c>
      <c r="B123" s="15" t="s">
        <v>214</v>
      </c>
      <c r="C123" s="20" t="s">
        <v>215</v>
      </c>
      <c r="D123" s="13">
        <v>800</v>
      </c>
      <c r="E123" s="13">
        <v>396.721</v>
      </c>
      <c r="F123" s="18">
        <f t="shared" si="2"/>
        <v>0.49590125000000002</v>
      </c>
    </row>
    <row r="124" spans="1:6" x14ac:dyDescent="0.25">
      <c r="A124" s="10" t="s">
        <v>224</v>
      </c>
      <c r="B124" s="11" t="s">
        <v>225</v>
      </c>
      <c r="C124" s="12"/>
      <c r="D124" s="13">
        <f>SUM(D125:D127)</f>
        <v>7000</v>
      </c>
      <c r="E124" s="13">
        <f>SUM(E125:E127)</f>
        <v>2416.1879999999996</v>
      </c>
      <c r="F124" s="21">
        <f t="shared" si="2"/>
        <v>0.34516971428571425</v>
      </c>
    </row>
    <row r="125" spans="1:6" ht="79.2" x14ac:dyDescent="0.25">
      <c r="A125" s="10" t="s">
        <v>224</v>
      </c>
      <c r="B125" s="15" t="s">
        <v>214</v>
      </c>
      <c r="C125" s="20" t="s">
        <v>215</v>
      </c>
      <c r="D125" s="13">
        <v>500</v>
      </c>
      <c r="E125" s="13">
        <v>22.492000000000001</v>
      </c>
      <c r="F125" s="14">
        <f t="shared" si="2"/>
        <v>4.4984000000000003E-2</v>
      </c>
    </row>
    <row r="126" spans="1:6" ht="52.8" x14ac:dyDescent="0.25">
      <c r="A126" s="10" t="s">
        <v>224</v>
      </c>
      <c r="B126" s="15" t="s">
        <v>226</v>
      </c>
      <c r="C126" s="12" t="s">
        <v>227</v>
      </c>
      <c r="D126" s="13">
        <v>0</v>
      </c>
      <c r="E126" s="16">
        <v>-4.0000000000000001E-3</v>
      </c>
      <c r="F126" s="17" t="s">
        <v>15</v>
      </c>
    </row>
    <row r="127" spans="1:6" ht="145.19999999999999" x14ac:dyDescent="0.25">
      <c r="A127" s="10" t="s">
        <v>224</v>
      </c>
      <c r="B127" s="15" t="s">
        <v>28</v>
      </c>
      <c r="C127" s="20" t="s">
        <v>29</v>
      </c>
      <c r="D127" s="13">
        <v>6500</v>
      </c>
      <c r="E127" s="13">
        <v>2393.6999999999998</v>
      </c>
      <c r="F127" s="19">
        <f t="shared" si="2"/>
        <v>0.36826153846153842</v>
      </c>
    </row>
    <row r="128" spans="1:6" x14ac:dyDescent="0.25">
      <c r="A128" s="10" t="s">
        <v>228</v>
      </c>
      <c r="B128" s="11" t="s">
        <v>229</v>
      </c>
      <c r="C128" s="12"/>
      <c r="D128" s="13">
        <f>SUM(D129:D129)</f>
        <v>0</v>
      </c>
      <c r="E128" s="16">
        <f>SUM(E129:E129)</f>
        <v>1.5</v>
      </c>
      <c r="F128" s="17" t="s">
        <v>15</v>
      </c>
    </row>
    <row r="129" spans="1:6" ht="158.4" x14ac:dyDescent="0.25">
      <c r="A129" s="10" t="s">
        <v>228</v>
      </c>
      <c r="B129" s="15" t="s">
        <v>220</v>
      </c>
      <c r="C129" s="20" t="s">
        <v>221</v>
      </c>
      <c r="D129" s="13">
        <v>0</v>
      </c>
      <c r="E129" s="16">
        <v>1.5</v>
      </c>
      <c r="F129" s="17" t="s">
        <v>15</v>
      </c>
    </row>
    <row r="130" spans="1:6" x14ac:dyDescent="0.25">
      <c r="A130" s="10" t="s">
        <v>230</v>
      </c>
      <c r="B130" s="11" t="s">
        <v>231</v>
      </c>
      <c r="C130" s="12"/>
      <c r="D130" s="13">
        <f>SUM(D131:D133)</f>
        <v>15</v>
      </c>
      <c r="E130" s="13">
        <f>SUM(E131:E133)</f>
        <v>9</v>
      </c>
      <c r="F130" s="19">
        <f t="shared" si="2"/>
        <v>0.6</v>
      </c>
    </row>
    <row r="131" spans="1:6" ht="158.4" x14ac:dyDescent="0.25">
      <c r="A131" s="10" t="s">
        <v>230</v>
      </c>
      <c r="B131" s="15" t="s">
        <v>220</v>
      </c>
      <c r="C131" s="20" t="s">
        <v>221</v>
      </c>
      <c r="D131" s="13">
        <v>0</v>
      </c>
      <c r="E131" s="16">
        <v>5</v>
      </c>
      <c r="F131" s="17" t="s">
        <v>15</v>
      </c>
    </row>
    <row r="132" spans="1:6" ht="92.4" x14ac:dyDescent="0.25">
      <c r="A132" s="10" t="s">
        <v>230</v>
      </c>
      <c r="B132" s="15" t="s">
        <v>232</v>
      </c>
      <c r="C132" s="20" t="s">
        <v>233</v>
      </c>
      <c r="D132" s="13">
        <v>15</v>
      </c>
      <c r="E132" s="13">
        <v>-0.5</v>
      </c>
      <c r="F132" s="19">
        <f t="shared" si="2"/>
        <v>-3.3333333333333333E-2</v>
      </c>
    </row>
    <row r="133" spans="1:6" ht="92.4" x14ac:dyDescent="0.25">
      <c r="A133" s="10" t="s">
        <v>230</v>
      </c>
      <c r="B133" s="15" t="s">
        <v>234</v>
      </c>
      <c r="C133" s="20" t="s">
        <v>235</v>
      </c>
      <c r="D133" s="13">
        <v>0</v>
      </c>
      <c r="E133" s="16">
        <v>4.5</v>
      </c>
      <c r="F133" s="17" t="s">
        <v>15</v>
      </c>
    </row>
    <row r="134" spans="1:6" x14ac:dyDescent="0.25">
      <c r="A134" s="10" t="s">
        <v>236</v>
      </c>
      <c r="B134" s="11" t="s">
        <v>237</v>
      </c>
      <c r="C134" s="12"/>
      <c r="D134" s="13">
        <f>SUM(D135:D135)</f>
        <v>336</v>
      </c>
      <c r="E134" s="13">
        <f>SUM(E135:E135)</f>
        <v>10.334</v>
      </c>
      <c r="F134" s="18">
        <f t="shared" si="2"/>
        <v>3.075595238095238E-2</v>
      </c>
    </row>
    <row r="135" spans="1:6" ht="92.4" x14ac:dyDescent="0.25">
      <c r="A135" s="10" t="s">
        <v>236</v>
      </c>
      <c r="B135" s="15" t="s">
        <v>238</v>
      </c>
      <c r="C135" s="20" t="s">
        <v>239</v>
      </c>
      <c r="D135" s="13">
        <v>336</v>
      </c>
      <c r="E135" s="13">
        <v>10.334</v>
      </c>
      <c r="F135" s="14">
        <f t="shared" si="2"/>
        <v>3.075595238095238E-2</v>
      </c>
    </row>
    <row r="136" spans="1:6" x14ac:dyDescent="0.25">
      <c r="A136" s="10" t="s">
        <v>240</v>
      </c>
      <c r="B136" s="11" t="s">
        <v>241</v>
      </c>
      <c r="C136" s="12"/>
      <c r="D136" s="13">
        <f>SUM(D137:D137)</f>
        <v>0</v>
      </c>
      <c r="E136" s="16">
        <f>SUM(E137:E137)</f>
        <v>20</v>
      </c>
      <c r="F136" s="17" t="s">
        <v>15</v>
      </c>
    </row>
    <row r="137" spans="1:6" ht="79.2" x14ac:dyDescent="0.25">
      <c r="A137" s="10" t="s">
        <v>240</v>
      </c>
      <c r="B137" s="15" t="s">
        <v>214</v>
      </c>
      <c r="C137" s="20" t="s">
        <v>215</v>
      </c>
      <c r="D137" s="13">
        <v>0</v>
      </c>
      <c r="E137" s="16">
        <v>20</v>
      </c>
      <c r="F137" s="17" t="s">
        <v>15</v>
      </c>
    </row>
    <row r="138" spans="1:6" x14ac:dyDescent="0.25">
      <c r="A138" s="10" t="s">
        <v>242</v>
      </c>
      <c r="B138" s="11" t="s">
        <v>243</v>
      </c>
      <c r="C138" s="12"/>
      <c r="D138" s="13">
        <f>SUM(D139:D146)</f>
        <v>11439.2</v>
      </c>
      <c r="E138" s="13">
        <f>SUM(E139:E146)</f>
        <v>2954.165</v>
      </c>
      <c r="F138" s="18">
        <f t="shared" si="2"/>
        <v>0.2582492656829149</v>
      </c>
    </row>
    <row r="139" spans="1:6" ht="79.2" x14ac:dyDescent="0.25">
      <c r="A139" s="10" t="s">
        <v>242</v>
      </c>
      <c r="B139" s="15" t="s">
        <v>244</v>
      </c>
      <c r="C139" s="20" t="s">
        <v>245</v>
      </c>
      <c r="D139" s="13">
        <v>3.3</v>
      </c>
      <c r="E139" s="13">
        <v>134.458</v>
      </c>
      <c r="F139" s="21">
        <f t="shared" si="2"/>
        <v>40.74484848484849</v>
      </c>
    </row>
    <row r="140" spans="1:6" ht="66" x14ac:dyDescent="0.25">
      <c r="A140" s="10" t="s">
        <v>242</v>
      </c>
      <c r="B140" s="15" t="s">
        <v>246</v>
      </c>
      <c r="C140" s="20" t="s">
        <v>247</v>
      </c>
      <c r="D140" s="13">
        <v>8.3000000000000007</v>
      </c>
      <c r="E140" s="13">
        <v>12.705</v>
      </c>
      <c r="F140" s="21">
        <f t="shared" si="2"/>
        <v>1.530722891566265</v>
      </c>
    </row>
    <row r="141" spans="1:6" ht="92.4" x14ac:dyDescent="0.25">
      <c r="A141" s="10" t="s">
        <v>242</v>
      </c>
      <c r="B141" s="15" t="s">
        <v>238</v>
      </c>
      <c r="C141" s="20" t="s">
        <v>239</v>
      </c>
      <c r="D141" s="13">
        <v>6632</v>
      </c>
      <c r="E141" s="13">
        <v>2508.7710000000002</v>
      </c>
      <c r="F141" s="21">
        <f t="shared" si="2"/>
        <v>0.37828272014475273</v>
      </c>
    </row>
    <row r="142" spans="1:6" ht="158.4" x14ac:dyDescent="0.25">
      <c r="A142" s="10" t="s">
        <v>242</v>
      </c>
      <c r="B142" s="15" t="s">
        <v>220</v>
      </c>
      <c r="C142" s="20" t="s">
        <v>221</v>
      </c>
      <c r="D142" s="13">
        <v>2524.3000000000002</v>
      </c>
      <c r="E142" s="13">
        <v>230.22499999999999</v>
      </c>
      <c r="F142" s="21">
        <f t="shared" si="2"/>
        <v>9.1203501960939654E-2</v>
      </c>
    </row>
    <row r="143" spans="1:6" ht="79.2" x14ac:dyDescent="0.25">
      <c r="A143" s="10" t="s">
        <v>242</v>
      </c>
      <c r="B143" s="15" t="s">
        <v>222</v>
      </c>
      <c r="C143" s="20" t="s">
        <v>223</v>
      </c>
      <c r="D143" s="13">
        <v>147</v>
      </c>
      <c r="E143" s="13">
        <v>39.631</v>
      </c>
      <c r="F143" s="21">
        <f t="shared" si="2"/>
        <v>0.26959863945578233</v>
      </c>
    </row>
    <row r="144" spans="1:6" ht="132" x14ac:dyDescent="0.25">
      <c r="A144" s="10" t="s">
        <v>242</v>
      </c>
      <c r="B144" s="15" t="s">
        <v>248</v>
      </c>
      <c r="C144" s="20" t="s">
        <v>249</v>
      </c>
      <c r="D144" s="13">
        <v>424.3</v>
      </c>
      <c r="E144" s="13">
        <v>199.35499999999999</v>
      </c>
      <c r="F144" s="21">
        <f t="shared" si="2"/>
        <v>0.46984444968182887</v>
      </c>
    </row>
    <row r="145" spans="1:6" ht="79.2" x14ac:dyDescent="0.25">
      <c r="A145" s="10" t="s">
        <v>242</v>
      </c>
      <c r="B145" s="15" t="s">
        <v>214</v>
      </c>
      <c r="C145" s="20" t="s">
        <v>215</v>
      </c>
      <c r="D145" s="13">
        <v>1700</v>
      </c>
      <c r="E145" s="13">
        <v>461.44799999999998</v>
      </c>
      <c r="F145" s="14">
        <f t="shared" si="2"/>
        <v>0.27144000000000001</v>
      </c>
    </row>
    <row r="146" spans="1:6" ht="52.8" x14ac:dyDescent="0.25">
      <c r="A146" s="10" t="s">
        <v>242</v>
      </c>
      <c r="B146" s="15" t="s">
        <v>226</v>
      </c>
      <c r="C146" s="12" t="s">
        <v>227</v>
      </c>
      <c r="D146" s="13">
        <v>0</v>
      </c>
      <c r="E146" s="16">
        <v>-632.428</v>
      </c>
      <c r="F146" s="17" t="s">
        <v>15</v>
      </c>
    </row>
    <row r="147" spans="1:6" x14ac:dyDescent="0.25">
      <c r="A147" s="10" t="s">
        <v>250</v>
      </c>
      <c r="B147" s="11" t="s">
        <v>251</v>
      </c>
      <c r="C147" s="12"/>
      <c r="D147" s="13">
        <f>SUM(D148:D148)</f>
        <v>0</v>
      </c>
      <c r="E147" s="16">
        <f>SUM(E148:E148)</f>
        <v>0.5</v>
      </c>
      <c r="F147" s="17" t="s">
        <v>15</v>
      </c>
    </row>
    <row r="148" spans="1:6" ht="158.4" x14ac:dyDescent="0.25">
      <c r="A148" s="10" t="s">
        <v>250</v>
      </c>
      <c r="B148" s="15" t="s">
        <v>220</v>
      </c>
      <c r="C148" s="20" t="s">
        <v>221</v>
      </c>
      <c r="D148" s="13">
        <v>0</v>
      </c>
      <c r="E148" s="16">
        <v>0.5</v>
      </c>
      <c r="F148" s="17" t="s">
        <v>15</v>
      </c>
    </row>
    <row r="149" spans="1:6" x14ac:dyDescent="0.25">
      <c r="A149" s="10" t="s">
        <v>252</v>
      </c>
      <c r="B149" s="11" t="s">
        <v>253</v>
      </c>
      <c r="C149" s="12"/>
      <c r="D149" s="13">
        <f>SUM(D150:D151)</f>
        <v>2000</v>
      </c>
      <c r="E149" s="13">
        <f>SUM(E150:E151)</f>
        <v>-47.216999999999999</v>
      </c>
      <c r="F149" s="19">
        <f t="shared" si="2"/>
        <v>-2.3608500000000001E-2</v>
      </c>
    </row>
    <row r="150" spans="1:6" ht="158.4" x14ac:dyDescent="0.25">
      <c r="A150" s="10" t="s">
        <v>252</v>
      </c>
      <c r="B150" s="15" t="s">
        <v>220</v>
      </c>
      <c r="C150" s="20" t="s">
        <v>221</v>
      </c>
      <c r="D150" s="13">
        <v>0</v>
      </c>
      <c r="E150" s="16">
        <v>2</v>
      </c>
      <c r="F150" s="17" t="s">
        <v>15</v>
      </c>
    </row>
    <row r="151" spans="1:6" ht="79.2" x14ac:dyDescent="0.25">
      <c r="A151" s="10" t="s">
        <v>252</v>
      </c>
      <c r="B151" s="15" t="s">
        <v>214</v>
      </c>
      <c r="C151" s="20" t="s">
        <v>215</v>
      </c>
      <c r="D151" s="13">
        <v>2000</v>
      </c>
      <c r="E151" s="13">
        <v>-49.216999999999999</v>
      </c>
      <c r="F151" s="19">
        <f t="shared" si="2"/>
        <v>-2.4608499999999998E-2</v>
      </c>
    </row>
    <row r="152" spans="1:6" x14ac:dyDescent="0.25">
      <c r="A152" s="10" t="s">
        <v>254</v>
      </c>
      <c r="B152" s="11" t="s">
        <v>255</v>
      </c>
      <c r="C152" s="12"/>
      <c r="D152" s="13">
        <f>SUM(D153:D153)</f>
        <v>0</v>
      </c>
      <c r="E152" s="16">
        <f>SUM(E153:E153)</f>
        <v>2.5</v>
      </c>
      <c r="F152" s="17" t="s">
        <v>15</v>
      </c>
    </row>
    <row r="153" spans="1:6" ht="66" x14ac:dyDescent="0.25">
      <c r="A153" s="10" t="s">
        <v>254</v>
      </c>
      <c r="B153" s="15" t="s">
        <v>186</v>
      </c>
      <c r="C153" s="20" t="s">
        <v>187</v>
      </c>
      <c r="D153" s="13">
        <v>0</v>
      </c>
      <c r="E153" s="16">
        <v>2.5</v>
      </c>
      <c r="F153" s="17" t="s">
        <v>15</v>
      </c>
    </row>
    <row r="154" spans="1:6" x14ac:dyDescent="0.25">
      <c r="A154" s="10" t="s">
        <v>256</v>
      </c>
      <c r="B154" s="11" t="s">
        <v>257</v>
      </c>
      <c r="C154" s="12"/>
      <c r="D154" s="13">
        <f>SUM(D155:D155)</f>
        <v>80</v>
      </c>
      <c r="E154" s="13">
        <f>SUM(E155:E155)</f>
        <v>316.596</v>
      </c>
      <c r="F154" s="18">
        <f t="shared" si="2"/>
        <v>3.9574500000000001</v>
      </c>
    </row>
    <row r="155" spans="1:6" ht="79.2" x14ac:dyDescent="0.25">
      <c r="A155" s="10" t="s">
        <v>256</v>
      </c>
      <c r="B155" s="15" t="s">
        <v>214</v>
      </c>
      <c r="C155" s="20" t="s">
        <v>215</v>
      </c>
      <c r="D155" s="13">
        <v>80</v>
      </c>
      <c r="E155" s="13">
        <v>316.596</v>
      </c>
      <c r="F155" s="21">
        <f t="shared" si="2"/>
        <v>3.9574500000000001</v>
      </c>
    </row>
    <row r="156" spans="1:6" x14ac:dyDescent="0.25">
      <c r="A156" s="10" t="s">
        <v>258</v>
      </c>
      <c r="B156" s="11" t="s">
        <v>259</v>
      </c>
      <c r="C156" s="12"/>
      <c r="D156" s="13">
        <f>SUM(D157:D208)</f>
        <v>46082.000000000007</v>
      </c>
      <c r="E156" s="13">
        <f>SUM(E157:E208)</f>
        <v>24355.295999999998</v>
      </c>
      <c r="F156" s="21">
        <f t="shared" si="2"/>
        <v>0.52852081072870094</v>
      </c>
    </row>
    <row r="157" spans="1:6" ht="92.4" x14ac:dyDescent="0.25">
      <c r="A157" s="10" t="s">
        <v>258</v>
      </c>
      <c r="B157" s="15" t="s">
        <v>260</v>
      </c>
      <c r="C157" s="20" t="s">
        <v>261</v>
      </c>
      <c r="D157" s="13">
        <v>56.1</v>
      </c>
      <c r="E157" s="13">
        <v>10</v>
      </c>
      <c r="F157" s="21">
        <f t="shared" si="2"/>
        <v>0.17825311942959002</v>
      </c>
    </row>
    <row r="158" spans="1:6" ht="79.2" x14ac:dyDescent="0.25">
      <c r="A158" s="10" t="s">
        <v>258</v>
      </c>
      <c r="B158" s="15" t="s">
        <v>262</v>
      </c>
      <c r="C158" s="20" t="s">
        <v>263</v>
      </c>
      <c r="D158" s="13">
        <v>80</v>
      </c>
      <c r="E158" s="13">
        <v>190.5</v>
      </c>
      <c r="F158" s="21">
        <f t="shared" si="2"/>
        <v>2.3812500000000001</v>
      </c>
    </row>
    <row r="159" spans="1:6" ht="66" x14ac:dyDescent="0.25">
      <c r="A159" s="10" t="s">
        <v>258</v>
      </c>
      <c r="B159" s="15" t="s">
        <v>186</v>
      </c>
      <c r="C159" s="20" t="s">
        <v>187</v>
      </c>
      <c r="D159" s="13">
        <v>625.70000000000005</v>
      </c>
      <c r="E159" s="13">
        <v>435.57600000000002</v>
      </c>
      <c r="F159" s="21">
        <f t="shared" si="2"/>
        <v>0.69614192104842576</v>
      </c>
    </row>
    <row r="160" spans="1:6" ht="158.4" x14ac:dyDescent="0.25">
      <c r="A160" s="10" t="s">
        <v>258</v>
      </c>
      <c r="B160" s="15" t="s">
        <v>188</v>
      </c>
      <c r="C160" s="20" t="s">
        <v>189</v>
      </c>
      <c r="D160" s="13">
        <v>100</v>
      </c>
      <c r="E160" s="13">
        <v>60.055</v>
      </c>
      <c r="F160" s="21">
        <f t="shared" si="2"/>
        <v>0.60055000000000003</v>
      </c>
    </row>
    <row r="161" spans="1:6" ht="118.8" x14ac:dyDescent="0.25">
      <c r="A161" s="10" t="s">
        <v>258</v>
      </c>
      <c r="B161" s="15" t="s">
        <v>190</v>
      </c>
      <c r="C161" s="20" t="s">
        <v>191</v>
      </c>
      <c r="D161" s="13">
        <v>1200</v>
      </c>
      <c r="E161" s="13">
        <v>900.97400000000005</v>
      </c>
      <c r="F161" s="21">
        <f t="shared" si="2"/>
        <v>0.75081166666666665</v>
      </c>
    </row>
    <row r="162" spans="1:6" ht="158.4" x14ac:dyDescent="0.25">
      <c r="A162" s="10" t="s">
        <v>258</v>
      </c>
      <c r="B162" s="15" t="s">
        <v>264</v>
      </c>
      <c r="C162" s="20" t="s">
        <v>265</v>
      </c>
      <c r="D162" s="13">
        <v>250</v>
      </c>
      <c r="E162" s="13">
        <v>204.322</v>
      </c>
      <c r="F162" s="21">
        <f t="shared" si="2"/>
        <v>0.81728800000000001</v>
      </c>
    </row>
    <row r="163" spans="1:6" ht="92.4" x14ac:dyDescent="0.25">
      <c r="A163" s="10" t="s">
        <v>258</v>
      </c>
      <c r="B163" s="15" t="s">
        <v>196</v>
      </c>
      <c r="C163" s="20" t="s">
        <v>197</v>
      </c>
      <c r="D163" s="13">
        <v>4000</v>
      </c>
      <c r="E163" s="13">
        <v>2321.8359999999998</v>
      </c>
      <c r="F163" s="21">
        <f t="shared" si="2"/>
        <v>0.58045899999999995</v>
      </c>
    </row>
    <row r="164" spans="1:6" ht="92.4" x14ac:dyDescent="0.25">
      <c r="A164" s="10" t="s">
        <v>258</v>
      </c>
      <c r="B164" s="15" t="s">
        <v>198</v>
      </c>
      <c r="C164" s="20" t="s">
        <v>199</v>
      </c>
      <c r="D164" s="13">
        <v>86.4</v>
      </c>
      <c r="E164" s="13">
        <v>54.378999999999998</v>
      </c>
      <c r="F164" s="21">
        <f t="shared" si="2"/>
        <v>0.62938657407407406</v>
      </c>
    </row>
    <row r="165" spans="1:6" ht="79.2" x14ac:dyDescent="0.25">
      <c r="A165" s="10" t="s">
        <v>258</v>
      </c>
      <c r="B165" s="15" t="s">
        <v>200</v>
      </c>
      <c r="C165" s="20" t="s">
        <v>201</v>
      </c>
      <c r="D165" s="13">
        <v>50</v>
      </c>
      <c r="E165" s="13">
        <v>12.731999999999999</v>
      </c>
      <c r="F165" s="21">
        <f t="shared" si="2"/>
        <v>0.25463999999999998</v>
      </c>
    </row>
    <row r="166" spans="1:6" ht="92.4" x14ac:dyDescent="0.25">
      <c r="A166" s="10" t="s">
        <v>258</v>
      </c>
      <c r="B166" s="15" t="s">
        <v>266</v>
      </c>
      <c r="C166" s="20" t="s">
        <v>267</v>
      </c>
      <c r="D166" s="13">
        <v>250</v>
      </c>
      <c r="E166" s="13">
        <v>108.40300000000001</v>
      </c>
      <c r="F166" s="21">
        <f t="shared" ref="F166:F225" si="3">IFERROR(E166/D166,"")</f>
        <v>0.433612</v>
      </c>
    </row>
    <row r="167" spans="1:6" ht="79.2" x14ac:dyDescent="0.25">
      <c r="A167" s="10" t="s">
        <v>258</v>
      </c>
      <c r="B167" s="15" t="s">
        <v>202</v>
      </c>
      <c r="C167" s="20" t="s">
        <v>203</v>
      </c>
      <c r="D167" s="13">
        <v>600</v>
      </c>
      <c r="E167" s="13">
        <v>284.79000000000002</v>
      </c>
      <c r="F167" s="21">
        <f t="shared" si="3"/>
        <v>0.47465000000000002</v>
      </c>
    </row>
    <row r="168" spans="1:6" ht="66" x14ac:dyDescent="0.25">
      <c r="A168" s="10" t="s">
        <v>258</v>
      </c>
      <c r="B168" s="15" t="s">
        <v>204</v>
      </c>
      <c r="C168" s="20" t="s">
        <v>205</v>
      </c>
      <c r="D168" s="13">
        <v>665.1</v>
      </c>
      <c r="E168" s="13">
        <v>727.42499999999995</v>
      </c>
      <c r="F168" s="21">
        <f t="shared" si="3"/>
        <v>1.0937077131258457</v>
      </c>
    </row>
    <row r="169" spans="1:6" ht="105.6" x14ac:dyDescent="0.25">
      <c r="A169" s="10" t="s">
        <v>258</v>
      </c>
      <c r="B169" s="15" t="s">
        <v>268</v>
      </c>
      <c r="C169" s="20" t="s">
        <v>269</v>
      </c>
      <c r="D169" s="13">
        <v>11.8</v>
      </c>
      <c r="E169" s="13">
        <v>11.573</v>
      </c>
      <c r="F169" s="21">
        <f t="shared" si="3"/>
        <v>0.98076271186440678</v>
      </c>
    </row>
    <row r="170" spans="1:6" ht="92.4" x14ac:dyDescent="0.25">
      <c r="A170" s="10" t="s">
        <v>258</v>
      </c>
      <c r="B170" s="15" t="s">
        <v>270</v>
      </c>
      <c r="C170" s="20" t="s">
        <v>271</v>
      </c>
      <c r="D170" s="13">
        <v>800</v>
      </c>
      <c r="E170" s="13">
        <v>54.5</v>
      </c>
      <c r="F170" s="21">
        <f t="shared" si="3"/>
        <v>6.8125000000000005E-2</v>
      </c>
    </row>
    <row r="171" spans="1:6" ht="79.2" x14ac:dyDescent="0.25">
      <c r="A171" s="10" t="s">
        <v>258</v>
      </c>
      <c r="B171" s="15" t="s">
        <v>272</v>
      </c>
      <c r="C171" s="20" t="s">
        <v>273</v>
      </c>
      <c r="D171" s="13">
        <v>574.9</v>
      </c>
      <c r="E171" s="13">
        <v>210.35599999999999</v>
      </c>
      <c r="F171" s="21">
        <f t="shared" si="3"/>
        <v>0.36590015654896502</v>
      </c>
    </row>
    <row r="172" spans="1:6" ht="66" x14ac:dyDescent="0.25">
      <c r="A172" s="10" t="s">
        <v>258</v>
      </c>
      <c r="B172" s="15" t="s">
        <v>274</v>
      </c>
      <c r="C172" s="20" t="s">
        <v>275</v>
      </c>
      <c r="D172" s="13">
        <v>22.9</v>
      </c>
      <c r="E172" s="13">
        <v>24.5</v>
      </c>
      <c r="F172" s="21">
        <f t="shared" si="3"/>
        <v>1.0698689956331879</v>
      </c>
    </row>
    <row r="173" spans="1:6" ht="79.2" x14ac:dyDescent="0.25">
      <c r="A173" s="10" t="s">
        <v>258</v>
      </c>
      <c r="B173" s="15" t="s">
        <v>276</v>
      </c>
      <c r="C173" s="20" t="s">
        <v>277</v>
      </c>
      <c r="D173" s="13">
        <v>2.5</v>
      </c>
      <c r="E173" s="13">
        <v>10</v>
      </c>
      <c r="F173" s="21">
        <f t="shared" si="3"/>
        <v>4</v>
      </c>
    </row>
    <row r="174" spans="1:6" ht="66" x14ac:dyDescent="0.25">
      <c r="A174" s="10" t="s">
        <v>258</v>
      </c>
      <c r="B174" s="15" t="s">
        <v>278</v>
      </c>
      <c r="C174" s="12" t="s">
        <v>279</v>
      </c>
      <c r="D174" s="13">
        <v>24.2</v>
      </c>
      <c r="E174" s="13">
        <v>4.0330000000000004</v>
      </c>
      <c r="F174" s="21">
        <f t="shared" si="3"/>
        <v>0.16665289256198348</v>
      </c>
    </row>
    <row r="175" spans="1:6" ht="66" x14ac:dyDescent="0.25">
      <c r="A175" s="10" t="s">
        <v>258</v>
      </c>
      <c r="B175" s="15" t="s">
        <v>280</v>
      </c>
      <c r="C175" s="20" t="s">
        <v>281</v>
      </c>
      <c r="D175" s="13">
        <v>380</v>
      </c>
      <c r="E175" s="13">
        <v>143.511</v>
      </c>
      <c r="F175" s="21">
        <f t="shared" si="3"/>
        <v>0.37766052631578945</v>
      </c>
    </row>
    <row r="176" spans="1:6" ht="105.6" x14ac:dyDescent="0.25">
      <c r="A176" s="10" t="s">
        <v>258</v>
      </c>
      <c r="B176" s="15" t="s">
        <v>282</v>
      </c>
      <c r="C176" s="20" t="s">
        <v>283</v>
      </c>
      <c r="D176" s="13">
        <v>450</v>
      </c>
      <c r="E176" s="13">
        <v>100.44</v>
      </c>
      <c r="F176" s="21">
        <f t="shared" si="3"/>
        <v>0.22319999999999998</v>
      </c>
    </row>
    <row r="177" spans="1:6" ht="105.6" x14ac:dyDescent="0.25">
      <c r="A177" s="10" t="s">
        <v>258</v>
      </c>
      <c r="B177" s="15" t="s">
        <v>284</v>
      </c>
      <c r="C177" s="20" t="s">
        <v>285</v>
      </c>
      <c r="D177" s="13">
        <v>120</v>
      </c>
      <c r="E177" s="13">
        <v>30.773</v>
      </c>
      <c r="F177" s="21">
        <f t="shared" si="3"/>
        <v>0.25644166666666668</v>
      </c>
    </row>
    <row r="178" spans="1:6" ht="105.6" x14ac:dyDescent="0.25">
      <c r="A178" s="10" t="s">
        <v>258</v>
      </c>
      <c r="B178" s="15" t="s">
        <v>286</v>
      </c>
      <c r="C178" s="20" t="s">
        <v>287</v>
      </c>
      <c r="D178" s="13">
        <v>69.7</v>
      </c>
      <c r="E178" s="13">
        <v>30</v>
      </c>
      <c r="F178" s="21">
        <f t="shared" si="3"/>
        <v>0.43041606886657102</v>
      </c>
    </row>
    <row r="179" spans="1:6" ht="92.4" x14ac:dyDescent="0.25">
      <c r="A179" s="10" t="s">
        <v>258</v>
      </c>
      <c r="B179" s="15" t="s">
        <v>238</v>
      </c>
      <c r="C179" s="20" t="s">
        <v>239</v>
      </c>
      <c r="D179" s="13">
        <v>1800</v>
      </c>
      <c r="E179" s="13">
        <v>787.82</v>
      </c>
      <c r="F179" s="21">
        <f t="shared" si="3"/>
        <v>0.43767777777777783</v>
      </c>
    </row>
    <row r="180" spans="1:6" ht="118.8" x14ac:dyDescent="0.25">
      <c r="A180" s="10" t="s">
        <v>258</v>
      </c>
      <c r="B180" s="15" t="s">
        <v>288</v>
      </c>
      <c r="C180" s="20" t="s">
        <v>289</v>
      </c>
      <c r="D180" s="13">
        <v>80</v>
      </c>
      <c r="E180" s="13">
        <v>32.667000000000002</v>
      </c>
      <c r="F180" s="21">
        <f t="shared" si="3"/>
        <v>0.40833750000000002</v>
      </c>
    </row>
    <row r="181" spans="1:6" ht="132" x14ac:dyDescent="0.25">
      <c r="A181" s="10" t="s">
        <v>258</v>
      </c>
      <c r="B181" s="15" t="s">
        <v>290</v>
      </c>
      <c r="C181" s="20" t="s">
        <v>291</v>
      </c>
      <c r="D181" s="13">
        <v>200</v>
      </c>
      <c r="E181" s="13">
        <v>184.76400000000001</v>
      </c>
      <c r="F181" s="21">
        <f t="shared" si="3"/>
        <v>0.92382000000000009</v>
      </c>
    </row>
    <row r="182" spans="1:6" ht="105.6" x14ac:dyDescent="0.25">
      <c r="A182" s="10" t="s">
        <v>258</v>
      </c>
      <c r="B182" s="15" t="s">
        <v>292</v>
      </c>
      <c r="C182" s="20" t="s">
        <v>293</v>
      </c>
      <c r="D182" s="13">
        <v>1018.6</v>
      </c>
      <c r="E182" s="13">
        <v>451.32499999999999</v>
      </c>
      <c r="F182" s="21">
        <f t="shared" si="3"/>
        <v>0.44308364421755347</v>
      </c>
    </row>
    <row r="183" spans="1:6" ht="79.2" x14ac:dyDescent="0.25">
      <c r="A183" s="10" t="s">
        <v>258</v>
      </c>
      <c r="B183" s="15" t="s">
        <v>294</v>
      </c>
      <c r="C183" s="20" t="s">
        <v>295</v>
      </c>
      <c r="D183" s="13">
        <v>17.5</v>
      </c>
      <c r="E183" s="13">
        <v>3.7759999999999998</v>
      </c>
      <c r="F183" s="21">
        <f t="shared" si="3"/>
        <v>0.21577142857142856</v>
      </c>
    </row>
    <row r="184" spans="1:6" ht="118.8" x14ac:dyDescent="0.25">
      <c r="A184" s="10" t="s">
        <v>258</v>
      </c>
      <c r="B184" s="15" t="s">
        <v>296</v>
      </c>
      <c r="C184" s="20" t="s">
        <v>297</v>
      </c>
      <c r="D184" s="13">
        <v>65</v>
      </c>
      <c r="E184" s="13">
        <v>23.686</v>
      </c>
      <c r="F184" s="21">
        <f t="shared" si="3"/>
        <v>0.3644</v>
      </c>
    </row>
    <row r="185" spans="1:6" ht="132" x14ac:dyDescent="0.25">
      <c r="A185" s="10" t="s">
        <v>258</v>
      </c>
      <c r="B185" s="15" t="s">
        <v>298</v>
      </c>
      <c r="C185" s="20" t="s">
        <v>299</v>
      </c>
      <c r="D185" s="13">
        <v>25</v>
      </c>
      <c r="E185" s="13">
        <v>29.992000000000001</v>
      </c>
      <c r="F185" s="21">
        <f t="shared" si="3"/>
        <v>1.1996800000000001</v>
      </c>
    </row>
    <row r="186" spans="1:6" ht="52.8" x14ac:dyDescent="0.25">
      <c r="A186" s="10" t="s">
        <v>258</v>
      </c>
      <c r="B186" s="15" t="s">
        <v>300</v>
      </c>
      <c r="C186" s="12" t="s">
        <v>301</v>
      </c>
      <c r="D186" s="13">
        <v>150</v>
      </c>
      <c r="E186" s="13">
        <v>138.04599999999999</v>
      </c>
      <c r="F186" s="14">
        <f t="shared" si="3"/>
        <v>0.92030666666666661</v>
      </c>
    </row>
    <row r="187" spans="1:6" ht="105.6" x14ac:dyDescent="0.25">
      <c r="A187" s="10" t="s">
        <v>258</v>
      </c>
      <c r="B187" s="15" t="s">
        <v>302</v>
      </c>
      <c r="C187" s="20" t="s">
        <v>303</v>
      </c>
      <c r="D187" s="13">
        <v>0</v>
      </c>
      <c r="E187" s="16">
        <v>6</v>
      </c>
      <c r="F187" s="17" t="s">
        <v>15</v>
      </c>
    </row>
    <row r="188" spans="1:6" ht="158.4" x14ac:dyDescent="0.25">
      <c r="A188" s="10" t="s">
        <v>258</v>
      </c>
      <c r="B188" s="15" t="s">
        <v>220</v>
      </c>
      <c r="C188" s="20" t="s">
        <v>221</v>
      </c>
      <c r="D188" s="13">
        <v>4150.3</v>
      </c>
      <c r="E188" s="13">
        <v>667.79300000000001</v>
      </c>
      <c r="F188" s="18">
        <f t="shared" si="3"/>
        <v>0.16090234440883791</v>
      </c>
    </row>
    <row r="189" spans="1:6" ht="79.2" x14ac:dyDescent="0.25">
      <c r="A189" s="10" t="s">
        <v>258</v>
      </c>
      <c r="B189" s="15" t="s">
        <v>222</v>
      </c>
      <c r="C189" s="20" t="s">
        <v>223</v>
      </c>
      <c r="D189" s="13">
        <v>138.19999999999999</v>
      </c>
      <c r="E189" s="13">
        <v>7.31</v>
      </c>
      <c r="F189" s="21">
        <f t="shared" si="3"/>
        <v>5.2894356005788713E-2</v>
      </c>
    </row>
    <row r="190" spans="1:6" ht="79.2" x14ac:dyDescent="0.25">
      <c r="A190" s="10" t="s">
        <v>258</v>
      </c>
      <c r="B190" s="15" t="s">
        <v>208</v>
      </c>
      <c r="C190" s="20" t="s">
        <v>209</v>
      </c>
      <c r="D190" s="13">
        <v>100</v>
      </c>
      <c r="E190" s="13">
        <v>63.287999999999997</v>
      </c>
      <c r="F190" s="21">
        <f t="shared" si="3"/>
        <v>0.63288</v>
      </c>
    </row>
    <row r="191" spans="1:6" ht="92.4" x14ac:dyDescent="0.25">
      <c r="A191" s="10" t="s">
        <v>258</v>
      </c>
      <c r="B191" s="15" t="s">
        <v>232</v>
      </c>
      <c r="C191" s="20" t="s">
        <v>233</v>
      </c>
      <c r="D191" s="13">
        <v>150</v>
      </c>
      <c r="E191" s="13">
        <v>10.25</v>
      </c>
      <c r="F191" s="21">
        <f t="shared" si="3"/>
        <v>6.8333333333333329E-2</v>
      </c>
    </row>
    <row r="192" spans="1:6" ht="79.2" x14ac:dyDescent="0.25">
      <c r="A192" s="10" t="s">
        <v>258</v>
      </c>
      <c r="B192" s="15" t="s">
        <v>304</v>
      </c>
      <c r="C192" s="20" t="s">
        <v>305</v>
      </c>
      <c r="D192" s="13">
        <v>620</v>
      </c>
      <c r="E192" s="13">
        <v>751.18499999999995</v>
      </c>
      <c r="F192" s="21">
        <f t="shared" si="3"/>
        <v>1.2115887096774192</v>
      </c>
    </row>
    <row r="193" spans="1:6" ht="118.8" x14ac:dyDescent="0.25">
      <c r="A193" s="10" t="s">
        <v>258</v>
      </c>
      <c r="B193" s="15" t="s">
        <v>306</v>
      </c>
      <c r="C193" s="20" t="s">
        <v>307</v>
      </c>
      <c r="D193" s="13">
        <v>471.7</v>
      </c>
      <c r="E193" s="13">
        <v>625</v>
      </c>
      <c r="F193" s="21">
        <f t="shared" si="3"/>
        <v>1.3249947000211999</v>
      </c>
    </row>
    <row r="194" spans="1:6" ht="132" x14ac:dyDescent="0.25">
      <c r="A194" s="10" t="s">
        <v>258</v>
      </c>
      <c r="B194" s="15" t="s">
        <v>248</v>
      </c>
      <c r="C194" s="20" t="s">
        <v>249</v>
      </c>
      <c r="D194" s="13">
        <v>103.2</v>
      </c>
      <c r="E194" s="13">
        <v>15.856999999999999</v>
      </c>
      <c r="F194" s="21">
        <f t="shared" si="3"/>
        <v>0.15365310077519378</v>
      </c>
    </row>
    <row r="195" spans="1:6" ht="66" x14ac:dyDescent="0.25">
      <c r="A195" s="10" t="s">
        <v>258</v>
      </c>
      <c r="B195" s="15" t="s">
        <v>210</v>
      </c>
      <c r="C195" s="20" t="s">
        <v>211</v>
      </c>
      <c r="D195" s="13">
        <v>200.9</v>
      </c>
      <c r="E195" s="13">
        <v>189.08799999999999</v>
      </c>
      <c r="F195" s="21">
        <f t="shared" si="3"/>
        <v>0.94120457939273261</v>
      </c>
    </row>
    <row r="196" spans="1:6" ht="105.6" x14ac:dyDescent="0.25">
      <c r="A196" s="10" t="s">
        <v>258</v>
      </c>
      <c r="B196" s="15" t="s">
        <v>308</v>
      </c>
      <c r="C196" s="20" t="s">
        <v>309</v>
      </c>
      <c r="D196" s="13">
        <v>118.7</v>
      </c>
      <c r="E196" s="13">
        <v>133</v>
      </c>
      <c r="F196" s="21">
        <f t="shared" si="3"/>
        <v>1.1204717775905644</v>
      </c>
    </row>
    <row r="197" spans="1:6" ht="92.4" x14ac:dyDescent="0.25">
      <c r="A197" s="10" t="s">
        <v>258</v>
      </c>
      <c r="B197" s="15" t="s">
        <v>310</v>
      </c>
      <c r="C197" s="20" t="s">
        <v>311</v>
      </c>
      <c r="D197" s="13">
        <v>550.5</v>
      </c>
      <c r="E197" s="13">
        <v>579.04999999999995</v>
      </c>
      <c r="F197" s="21">
        <f t="shared" si="3"/>
        <v>1.0518619436875567</v>
      </c>
    </row>
    <row r="198" spans="1:6" ht="211.2" x14ac:dyDescent="0.25">
      <c r="A198" s="10" t="s">
        <v>258</v>
      </c>
      <c r="B198" s="15" t="s">
        <v>312</v>
      </c>
      <c r="C198" s="20" t="s">
        <v>313</v>
      </c>
      <c r="D198" s="13">
        <v>25</v>
      </c>
      <c r="E198" s="13">
        <v>16.315999999999999</v>
      </c>
      <c r="F198" s="21">
        <f t="shared" si="3"/>
        <v>0.65264</v>
      </c>
    </row>
    <row r="199" spans="1:6" ht="105.6" x14ac:dyDescent="0.25">
      <c r="A199" s="10" t="s">
        <v>258</v>
      </c>
      <c r="B199" s="15" t="s">
        <v>314</v>
      </c>
      <c r="C199" s="20" t="s">
        <v>315</v>
      </c>
      <c r="D199" s="13">
        <v>61</v>
      </c>
      <c r="E199" s="13">
        <v>30</v>
      </c>
      <c r="F199" s="21">
        <f t="shared" si="3"/>
        <v>0.49180327868852458</v>
      </c>
    </row>
    <row r="200" spans="1:6" ht="132" x14ac:dyDescent="0.25">
      <c r="A200" s="10" t="s">
        <v>258</v>
      </c>
      <c r="B200" s="15" t="s">
        <v>316</v>
      </c>
      <c r="C200" s="20" t="s">
        <v>317</v>
      </c>
      <c r="D200" s="13">
        <v>300</v>
      </c>
      <c r="E200" s="13">
        <v>137.77099999999999</v>
      </c>
      <c r="F200" s="21">
        <f t="shared" si="3"/>
        <v>0.45923666666666663</v>
      </c>
    </row>
    <row r="201" spans="1:6" ht="92.4" x14ac:dyDescent="0.25">
      <c r="A201" s="10" t="s">
        <v>258</v>
      </c>
      <c r="B201" s="15" t="s">
        <v>212</v>
      </c>
      <c r="C201" s="20" t="s">
        <v>213</v>
      </c>
      <c r="D201" s="13">
        <v>14</v>
      </c>
      <c r="E201" s="13">
        <v>12.475</v>
      </c>
      <c r="F201" s="21">
        <f t="shared" si="3"/>
        <v>0.89107142857142851</v>
      </c>
    </row>
    <row r="202" spans="1:6" ht="79.2" x14ac:dyDescent="0.25">
      <c r="A202" s="10" t="s">
        <v>258</v>
      </c>
      <c r="B202" s="15" t="s">
        <v>214</v>
      </c>
      <c r="C202" s="20" t="s">
        <v>215</v>
      </c>
      <c r="D202" s="13">
        <v>19952.2</v>
      </c>
      <c r="E202" s="13">
        <v>11001.290999999999</v>
      </c>
      <c r="F202" s="14">
        <f t="shared" si="3"/>
        <v>0.55138235382564327</v>
      </c>
    </row>
    <row r="203" spans="1:6" ht="132" x14ac:dyDescent="0.25">
      <c r="A203" s="10" t="s">
        <v>258</v>
      </c>
      <c r="B203" s="15" t="s">
        <v>318</v>
      </c>
      <c r="C203" s="20" t="s">
        <v>319</v>
      </c>
      <c r="D203" s="13">
        <v>0</v>
      </c>
      <c r="E203" s="16">
        <v>1.4239999999999999</v>
      </c>
      <c r="F203" s="17" t="s">
        <v>15</v>
      </c>
    </row>
    <row r="204" spans="1:6" ht="184.8" x14ac:dyDescent="0.25">
      <c r="A204" s="10" t="s">
        <v>258</v>
      </c>
      <c r="B204" s="15" t="s">
        <v>320</v>
      </c>
      <c r="C204" s="20" t="s">
        <v>321</v>
      </c>
      <c r="D204" s="13">
        <v>550</v>
      </c>
      <c r="E204" s="13">
        <v>505.86200000000002</v>
      </c>
      <c r="F204" s="18">
        <f t="shared" si="3"/>
        <v>0.91974909090909096</v>
      </c>
    </row>
    <row r="205" spans="1:6" ht="145.19999999999999" x14ac:dyDescent="0.25">
      <c r="A205" s="10" t="s">
        <v>258</v>
      </c>
      <c r="B205" s="15" t="s">
        <v>216</v>
      </c>
      <c r="C205" s="20" t="s">
        <v>217</v>
      </c>
      <c r="D205" s="13">
        <v>4500</v>
      </c>
      <c r="E205" s="13">
        <v>1945.5820000000001</v>
      </c>
      <c r="F205" s="21">
        <f t="shared" si="3"/>
        <v>0.4323515555555556</v>
      </c>
    </row>
    <row r="206" spans="1:6" ht="145.19999999999999" x14ac:dyDescent="0.25">
      <c r="A206" s="10" t="s">
        <v>258</v>
      </c>
      <c r="B206" s="15" t="s">
        <v>322</v>
      </c>
      <c r="C206" s="20" t="s">
        <v>323</v>
      </c>
      <c r="D206" s="13">
        <v>40</v>
      </c>
      <c r="E206" s="13">
        <v>0</v>
      </c>
      <c r="F206" s="21">
        <f t="shared" si="3"/>
        <v>0</v>
      </c>
    </row>
    <row r="207" spans="1:6" ht="158.4" x14ac:dyDescent="0.25">
      <c r="A207" s="10" t="s">
        <v>258</v>
      </c>
      <c r="B207" s="15" t="s">
        <v>324</v>
      </c>
      <c r="C207" s="20" t="s">
        <v>325</v>
      </c>
      <c r="D207" s="13">
        <v>50</v>
      </c>
      <c r="E207" s="13">
        <v>0</v>
      </c>
      <c r="F207" s="21">
        <f t="shared" si="3"/>
        <v>0</v>
      </c>
    </row>
    <row r="208" spans="1:6" ht="145.19999999999999" x14ac:dyDescent="0.25">
      <c r="A208" s="10" t="s">
        <v>258</v>
      </c>
      <c r="B208" s="15" t="s">
        <v>326</v>
      </c>
      <c r="C208" s="20" t="s">
        <v>327</v>
      </c>
      <c r="D208" s="13">
        <v>210.9</v>
      </c>
      <c r="E208" s="13">
        <v>74</v>
      </c>
      <c r="F208" s="21">
        <f t="shared" si="3"/>
        <v>0.35087719298245612</v>
      </c>
    </row>
    <row r="209" spans="1:6" x14ac:dyDescent="0.25">
      <c r="A209" s="10" t="s">
        <v>328</v>
      </c>
      <c r="B209" s="11" t="s">
        <v>329</v>
      </c>
      <c r="C209" s="12"/>
      <c r="D209" s="13">
        <f>SUM(D210:D212)</f>
        <v>393903.5</v>
      </c>
      <c r="E209" s="13">
        <f>SUM(E210:E212)</f>
        <v>396670.57500000001</v>
      </c>
      <c r="F209" s="21">
        <f t="shared" si="3"/>
        <v>1.0070247535246577</v>
      </c>
    </row>
    <row r="210" spans="1:6" ht="26.4" x14ac:dyDescent="0.25">
      <c r="A210" s="10" t="s">
        <v>328</v>
      </c>
      <c r="B210" s="15" t="s">
        <v>50</v>
      </c>
      <c r="C210" s="12" t="s">
        <v>51</v>
      </c>
      <c r="D210" s="13">
        <v>0</v>
      </c>
      <c r="E210" s="13">
        <v>3.7999999999999999E-2</v>
      </c>
      <c r="F210" s="21" t="s">
        <v>15</v>
      </c>
    </row>
    <row r="211" spans="1:6" ht="26.4" x14ac:dyDescent="0.25">
      <c r="A211" s="10" t="s">
        <v>328</v>
      </c>
      <c r="B211" s="15" t="s">
        <v>330</v>
      </c>
      <c r="C211" s="12" t="s">
        <v>331</v>
      </c>
      <c r="D211" s="13">
        <v>0</v>
      </c>
      <c r="E211" s="13">
        <v>1733.2370000000001</v>
      </c>
      <c r="F211" s="21" t="s">
        <v>15</v>
      </c>
    </row>
    <row r="212" spans="1:6" x14ac:dyDescent="0.25">
      <c r="A212" s="10" t="s">
        <v>328</v>
      </c>
      <c r="B212" s="15" t="s">
        <v>332</v>
      </c>
      <c r="C212" s="12" t="s">
        <v>333</v>
      </c>
      <c r="D212" s="13">
        <v>393903.5</v>
      </c>
      <c r="E212" s="13">
        <v>394937.3</v>
      </c>
      <c r="F212" s="21">
        <f t="shared" si="3"/>
        <v>1.0026245006708496</v>
      </c>
    </row>
    <row r="213" spans="1:6" x14ac:dyDescent="0.25">
      <c r="A213" s="10" t="s">
        <v>334</v>
      </c>
      <c r="B213" s="11" t="s">
        <v>335</v>
      </c>
      <c r="C213" s="12"/>
      <c r="D213" s="13">
        <f>SUM(D214:D216)</f>
        <v>1150935.406</v>
      </c>
      <c r="E213" s="13">
        <f>SUM(E214:E216)</f>
        <v>1175686.906</v>
      </c>
      <c r="F213" s="21">
        <f t="shared" si="3"/>
        <v>1.0215055509379298</v>
      </c>
    </row>
    <row r="214" spans="1:6" ht="26.4" x14ac:dyDescent="0.25">
      <c r="A214" s="10" t="s">
        <v>334</v>
      </c>
      <c r="B214" s="15" t="s">
        <v>336</v>
      </c>
      <c r="C214" s="12" t="s">
        <v>337</v>
      </c>
      <c r="D214" s="13">
        <v>715.4</v>
      </c>
      <c r="E214" s="13">
        <v>688</v>
      </c>
      <c r="F214" s="21">
        <f t="shared" si="3"/>
        <v>0.96169974839250771</v>
      </c>
    </row>
    <row r="215" spans="1:6" ht="66" x14ac:dyDescent="0.25">
      <c r="A215" s="10" t="s">
        <v>334</v>
      </c>
      <c r="B215" s="15" t="s">
        <v>62</v>
      </c>
      <c r="C215" s="12" t="s">
        <v>63</v>
      </c>
      <c r="D215" s="13">
        <v>0</v>
      </c>
      <c r="E215" s="13">
        <v>14.459</v>
      </c>
      <c r="F215" s="21" t="s">
        <v>15</v>
      </c>
    </row>
    <row r="216" spans="1:6" ht="26.4" x14ac:dyDescent="0.25">
      <c r="A216" s="10" t="s">
        <v>334</v>
      </c>
      <c r="B216" s="15" t="s">
        <v>338</v>
      </c>
      <c r="C216" s="12" t="s">
        <v>339</v>
      </c>
      <c r="D216" s="13">
        <v>1150220.0060000001</v>
      </c>
      <c r="E216" s="13">
        <v>1174984.4469999999</v>
      </c>
      <c r="F216" s="21">
        <f>IFERROR(E216/D216,"")</f>
        <v>1.0215301775928247</v>
      </c>
    </row>
    <row r="217" spans="1:6" x14ac:dyDescent="0.25">
      <c r="A217" s="10" t="s">
        <v>340</v>
      </c>
      <c r="B217" s="11" t="s">
        <v>341</v>
      </c>
      <c r="C217" s="12"/>
      <c r="D217" s="13">
        <f>D218</f>
        <v>62746.8</v>
      </c>
      <c r="E217" s="13">
        <f>E218</f>
        <v>64776.2</v>
      </c>
      <c r="F217" s="18">
        <f t="shared" si="3"/>
        <v>1.0323426852046638</v>
      </c>
    </row>
    <row r="218" spans="1:6" ht="26.4" x14ac:dyDescent="0.25">
      <c r="A218" s="10" t="s">
        <v>340</v>
      </c>
      <c r="B218" s="15" t="s">
        <v>342</v>
      </c>
      <c r="C218" s="12" t="s">
        <v>343</v>
      </c>
      <c r="D218" s="13">
        <v>62746.8</v>
      </c>
      <c r="E218" s="13">
        <v>64776.2</v>
      </c>
      <c r="F218" s="21">
        <f t="shared" si="3"/>
        <v>1.0323426852046638</v>
      </c>
    </row>
    <row r="219" spans="1:6" x14ac:dyDescent="0.25">
      <c r="A219" s="10" t="s">
        <v>344</v>
      </c>
      <c r="B219" s="11" t="s">
        <v>345</v>
      </c>
      <c r="C219" s="12"/>
      <c r="D219" s="13">
        <f>SUM(D220:D234)</f>
        <v>143540.34399999998</v>
      </c>
      <c r="E219" s="13">
        <f>SUM(E220:E234)</f>
        <v>285919.05700000003</v>
      </c>
      <c r="F219" s="14">
        <f t="shared" si="3"/>
        <v>1.9919072856617932</v>
      </c>
    </row>
    <row r="220" spans="1:6" ht="39.6" x14ac:dyDescent="0.25">
      <c r="A220" s="10" t="s">
        <v>344</v>
      </c>
      <c r="B220" s="15" t="s">
        <v>346</v>
      </c>
      <c r="C220" s="12" t="s">
        <v>347</v>
      </c>
      <c r="D220" s="13">
        <v>0</v>
      </c>
      <c r="E220" s="16">
        <v>31.143000000000001</v>
      </c>
      <c r="F220" s="17" t="s">
        <v>15</v>
      </c>
    </row>
    <row r="221" spans="1:6" ht="39.6" x14ac:dyDescent="0.25">
      <c r="A221" s="10" t="s">
        <v>344</v>
      </c>
      <c r="B221" s="15" t="s">
        <v>348</v>
      </c>
      <c r="C221" s="12" t="s">
        <v>349</v>
      </c>
      <c r="D221" s="13">
        <v>1920.6</v>
      </c>
      <c r="E221" s="13">
        <v>3024.143</v>
      </c>
      <c r="F221" s="18">
        <f t="shared" si="3"/>
        <v>1.5745824221597418</v>
      </c>
    </row>
    <row r="222" spans="1:6" ht="26.4" x14ac:dyDescent="0.25">
      <c r="A222" s="10" t="s">
        <v>344</v>
      </c>
      <c r="B222" s="15" t="s">
        <v>50</v>
      </c>
      <c r="C222" s="12" t="s">
        <v>51</v>
      </c>
      <c r="D222" s="13">
        <v>6973.7439999999997</v>
      </c>
      <c r="E222" s="13">
        <v>7357.5439999999999</v>
      </c>
      <c r="F222" s="14">
        <f t="shared" si="3"/>
        <v>1.0550349998508692</v>
      </c>
    </row>
    <row r="223" spans="1:6" ht="66" x14ac:dyDescent="0.25">
      <c r="A223" s="10" t="s">
        <v>344</v>
      </c>
      <c r="B223" s="15" t="s">
        <v>52</v>
      </c>
      <c r="C223" s="20" t="s">
        <v>53</v>
      </c>
      <c r="D223" s="13">
        <v>0</v>
      </c>
      <c r="E223" s="16">
        <v>2.4049999999999998</v>
      </c>
      <c r="F223" s="17" t="s">
        <v>15</v>
      </c>
    </row>
    <row r="224" spans="1:6" ht="39.6" x14ac:dyDescent="0.25">
      <c r="A224" s="10" t="s">
        <v>344</v>
      </c>
      <c r="B224" s="15" t="s">
        <v>350</v>
      </c>
      <c r="C224" s="12" t="s">
        <v>351</v>
      </c>
      <c r="D224" s="13">
        <v>0</v>
      </c>
      <c r="E224" s="16">
        <v>9.75</v>
      </c>
      <c r="F224" s="17" t="s">
        <v>15</v>
      </c>
    </row>
    <row r="225" spans="1:6" ht="66" x14ac:dyDescent="0.25">
      <c r="A225" s="10" t="s">
        <v>344</v>
      </c>
      <c r="B225" s="15" t="s">
        <v>62</v>
      </c>
      <c r="C225" s="12" t="s">
        <v>63</v>
      </c>
      <c r="D225" s="13">
        <v>6772</v>
      </c>
      <c r="E225" s="13">
        <v>7341.8130000000001</v>
      </c>
      <c r="F225" s="19">
        <f t="shared" si="3"/>
        <v>1.0841424985233314</v>
      </c>
    </row>
    <row r="226" spans="1:6" ht="79.2" x14ac:dyDescent="0.25">
      <c r="A226" s="10" t="s">
        <v>344</v>
      </c>
      <c r="B226" s="15" t="s">
        <v>352</v>
      </c>
      <c r="C226" s="20" t="s">
        <v>353</v>
      </c>
      <c r="D226" s="13">
        <v>0</v>
      </c>
      <c r="E226" s="16">
        <v>50.960999999999999</v>
      </c>
      <c r="F226" s="17" t="s">
        <v>15</v>
      </c>
    </row>
    <row r="227" spans="1:6" ht="66" x14ac:dyDescent="0.25">
      <c r="A227" s="10" t="s">
        <v>344</v>
      </c>
      <c r="B227" s="15" t="s">
        <v>70</v>
      </c>
      <c r="C227" s="20" t="s">
        <v>71</v>
      </c>
      <c r="D227" s="13">
        <v>0</v>
      </c>
      <c r="E227" s="16">
        <v>3144.5830000000001</v>
      </c>
      <c r="F227" s="17" t="s">
        <v>15</v>
      </c>
    </row>
    <row r="228" spans="1:6" ht="39.6" x14ac:dyDescent="0.25">
      <c r="A228" s="10" t="s">
        <v>344</v>
      </c>
      <c r="B228" s="15" t="s">
        <v>72</v>
      </c>
      <c r="C228" s="12" t="s">
        <v>73</v>
      </c>
      <c r="D228" s="13">
        <v>0</v>
      </c>
      <c r="E228" s="16">
        <v>45.2</v>
      </c>
      <c r="F228" s="17" t="s">
        <v>15</v>
      </c>
    </row>
    <row r="229" spans="1:6" ht="66" x14ac:dyDescent="0.25">
      <c r="A229" s="10" t="s">
        <v>344</v>
      </c>
      <c r="B229" s="15" t="s">
        <v>354</v>
      </c>
      <c r="C229" s="12" t="s">
        <v>355</v>
      </c>
      <c r="D229" s="13">
        <v>0</v>
      </c>
      <c r="E229" s="16">
        <v>-33.700000000000003</v>
      </c>
      <c r="F229" s="17" t="s">
        <v>15</v>
      </c>
    </row>
    <row r="230" spans="1:6" ht="26.4" x14ac:dyDescent="0.25">
      <c r="A230" s="10" t="s">
        <v>344</v>
      </c>
      <c r="B230" s="15" t="s">
        <v>356</v>
      </c>
      <c r="C230" s="12" t="s">
        <v>357</v>
      </c>
      <c r="D230" s="13">
        <v>100165</v>
      </c>
      <c r="E230" s="13">
        <v>162980.13500000001</v>
      </c>
      <c r="F230" s="19">
        <f t="shared" ref="F230:F289" si="4">IFERROR(E230/D230,"")</f>
        <v>1.6271166075974643</v>
      </c>
    </row>
    <row r="231" spans="1:6" x14ac:dyDescent="0.25">
      <c r="A231" s="10" t="s">
        <v>344</v>
      </c>
      <c r="B231" s="15" t="s">
        <v>358</v>
      </c>
      <c r="C231" s="12" t="s">
        <v>359</v>
      </c>
      <c r="D231" s="13">
        <v>0</v>
      </c>
      <c r="E231" s="16">
        <v>71882.695999999996</v>
      </c>
      <c r="F231" s="17" t="s">
        <v>15</v>
      </c>
    </row>
    <row r="232" spans="1:6" ht="66" x14ac:dyDescent="0.25">
      <c r="A232" s="10" t="s">
        <v>344</v>
      </c>
      <c r="B232" s="15" t="s">
        <v>360</v>
      </c>
      <c r="C232" s="20" t="s">
        <v>361</v>
      </c>
      <c r="D232" s="13">
        <v>26754.7</v>
      </c>
      <c r="E232" s="13">
        <v>29087.3</v>
      </c>
      <c r="F232" s="18">
        <f t="shared" si="4"/>
        <v>1.0871846815699671</v>
      </c>
    </row>
    <row r="233" spans="1:6" ht="79.2" x14ac:dyDescent="0.25">
      <c r="A233" s="10" t="s">
        <v>344</v>
      </c>
      <c r="B233" s="15" t="s">
        <v>362</v>
      </c>
      <c r="C233" s="20" t="s">
        <v>363</v>
      </c>
      <c r="D233" s="13">
        <v>954.3</v>
      </c>
      <c r="E233" s="13">
        <v>998.9</v>
      </c>
      <c r="F233" s="14">
        <f t="shared" si="4"/>
        <v>1.0467358273079745</v>
      </c>
    </row>
    <row r="234" spans="1:6" ht="39.6" x14ac:dyDescent="0.25">
      <c r="A234" s="10" t="s">
        <v>344</v>
      </c>
      <c r="B234" s="15" t="s">
        <v>364</v>
      </c>
      <c r="C234" s="12" t="s">
        <v>365</v>
      </c>
      <c r="D234" s="13">
        <v>0</v>
      </c>
      <c r="E234" s="16">
        <v>-3.8159999999999998</v>
      </c>
      <c r="F234" s="17" t="s">
        <v>15</v>
      </c>
    </row>
    <row r="235" spans="1:6" x14ac:dyDescent="0.25">
      <c r="A235" s="10" t="s">
        <v>366</v>
      </c>
      <c r="B235" s="11" t="s">
        <v>367</v>
      </c>
      <c r="C235" s="12"/>
      <c r="D235" s="13">
        <f>SUM(D236:D249)</f>
        <v>38528.655000000006</v>
      </c>
      <c r="E235" s="13">
        <f>SUM(E236:E249)</f>
        <v>140976.96799999996</v>
      </c>
      <c r="F235" s="19">
        <f t="shared" si="4"/>
        <v>3.6590160751783301</v>
      </c>
    </row>
    <row r="236" spans="1:6" ht="26.4" x14ac:dyDescent="0.25">
      <c r="A236" s="10" t="s">
        <v>366</v>
      </c>
      <c r="B236" s="15" t="s">
        <v>50</v>
      </c>
      <c r="C236" s="12" t="s">
        <v>51</v>
      </c>
      <c r="D236" s="13">
        <v>0</v>
      </c>
      <c r="E236" s="16">
        <v>1.208</v>
      </c>
      <c r="F236" s="17" t="s">
        <v>15</v>
      </c>
    </row>
    <row r="237" spans="1:6" ht="66" x14ac:dyDescent="0.25">
      <c r="A237" s="10" t="s">
        <v>366</v>
      </c>
      <c r="B237" s="15" t="s">
        <v>52</v>
      </c>
      <c r="C237" s="20" t="s">
        <v>53</v>
      </c>
      <c r="D237" s="13">
        <v>0</v>
      </c>
      <c r="E237" s="16">
        <v>8</v>
      </c>
      <c r="F237" s="17" t="s">
        <v>15</v>
      </c>
    </row>
    <row r="238" spans="1:6" ht="66" x14ac:dyDescent="0.25">
      <c r="A238" s="10" t="s">
        <v>366</v>
      </c>
      <c r="B238" s="15" t="s">
        <v>62</v>
      </c>
      <c r="C238" s="12" t="s">
        <v>63</v>
      </c>
      <c r="D238" s="13">
        <v>0</v>
      </c>
      <c r="E238" s="16">
        <v>9.8000000000000004E-2</v>
      </c>
      <c r="F238" s="17" t="s">
        <v>15</v>
      </c>
    </row>
    <row r="239" spans="1:6" ht="66" x14ac:dyDescent="0.25">
      <c r="A239" s="10" t="s">
        <v>366</v>
      </c>
      <c r="B239" s="15" t="s">
        <v>70</v>
      </c>
      <c r="C239" s="20" t="s">
        <v>71</v>
      </c>
      <c r="D239" s="13">
        <v>0</v>
      </c>
      <c r="E239" s="16">
        <v>17.408000000000001</v>
      </c>
      <c r="F239" s="17" t="s">
        <v>15</v>
      </c>
    </row>
    <row r="240" spans="1:6" ht="26.4" x14ac:dyDescent="0.25">
      <c r="A240" s="10" t="s">
        <v>366</v>
      </c>
      <c r="B240" s="15" t="s">
        <v>368</v>
      </c>
      <c r="C240" s="12" t="s">
        <v>369</v>
      </c>
      <c r="D240" s="13">
        <v>0</v>
      </c>
      <c r="E240" s="16">
        <v>58928.6</v>
      </c>
      <c r="F240" s="17" t="s">
        <v>15</v>
      </c>
    </row>
    <row r="241" spans="1:6" ht="26.4" x14ac:dyDescent="0.25">
      <c r="A241" s="10" t="s">
        <v>366</v>
      </c>
      <c r="B241" s="15" t="s">
        <v>370</v>
      </c>
      <c r="C241" s="12" t="s">
        <v>371</v>
      </c>
      <c r="D241" s="13">
        <v>0</v>
      </c>
      <c r="E241" s="16">
        <v>8000</v>
      </c>
      <c r="F241" s="17" t="s">
        <v>15</v>
      </c>
    </row>
    <row r="242" spans="1:6" ht="39.6" x14ac:dyDescent="0.25">
      <c r="A242" s="10" t="s">
        <v>366</v>
      </c>
      <c r="B242" s="15" t="s">
        <v>372</v>
      </c>
      <c r="C242" s="12" t="s">
        <v>373</v>
      </c>
      <c r="D242" s="13">
        <v>0</v>
      </c>
      <c r="E242" s="16">
        <v>5000</v>
      </c>
      <c r="F242" s="17" t="s">
        <v>15</v>
      </c>
    </row>
    <row r="243" spans="1:6" ht="26.4" x14ac:dyDescent="0.25">
      <c r="A243" s="10" t="s">
        <v>366</v>
      </c>
      <c r="B243" s="15" t="s">
        <v>374</v>
      </c>
      <c r="C243" s="12" t="s">
        <v>375</v>
      </c>
      <c r="D243" s="13">
        <v>0</v>
      </c>
      <c r="E243" s="16">
        <v>22194.874</v>
      </c>
      <c r="F243" s="17" t="s">
        <v>15</v>
      </c>
    </row>
    <row r="244" spans="1:6" x14ac:dyDescent="0.25">
      <c r="A244" s="10" t="s">
        <v>366</v>
      </c>
      <c r="B244" s="15" t="s">
        <v>358</v>
      </c>
      <c r="C244" s="12" t="s">
        <v>359</v>
      </c>
      <c r="D244" s="13">
        <v>28000</v>
      </c>
      <c r="E244" s="13">
        <v>14195.655000000001</v>
      </c>
      <c r="F244" s="18">
        <f t="shared" si="4"/>
        <v>0.50698767857142857</v>
      </c>
    </row>
    <row r="245" spans="1:6" ht="26.4" x14ac:dyDescent="0.25">
      <c r="A245" s="10" t="s">
        <v>366</v>
      </c>
      <c r="B245" s="15" t="s">
        <v>376</v>
      </c>
      <c r="C245" s="12" t="s">
        <v>377</v>
      </c>
      <c r="D245" s="13">
        <v>10415.799999999999</v>
      </c>
      <c r="E245" s="13">
        <v>31915.8</v>
      </c>
      <c r="F245" s="14">
        <f t="shared" si="4"/>
        <v>3.0641717390886924</v>
      </c>
    </row>
    <row r="246" spans="1:6" ht="26.4" x14ac:dyDescent="0.25">
      <c r="A246" s="10" t="s">
        <v>366</v>
      </c>
      <c r="B246" s="15" t="s">
        <v>378</v>
      </c>
      <c r="C246" s="12" t="s">
        <v>379</v>
      </c>
      <c r="D246" s="13">
        <v>0</v>
      </c>
      <c r="E246" s="16">
        <v>491.24900000000002</v>
      </c>
      <c r="F246" s="17" t="s">
        <v>15</v>
      </c>
    </row>
    <row r="247" spans="1:6" ht="26.4" x14ac:dyDescent="0.25">
      <c r="A247" s="10" t="s">
        <v>366</v>
      </c>
      <c r="B247" s="15" t="s">
        <v>380</v>
      </c>
      <c r="C247" s="12" t="s">
        <v>381</v>
      </c>
      <c r="D247" s="13">
        <v>0</v>
      </c>
      <c r="E247" s="16">
        <v>13.365</v>
      </c>
      <c r="F247" s="17" t="s">
        <v>15</v>
      </c>
    </row>
    <row r="248" spans="1:6" ht="26.4" x14ac:dyDescent="0.25">
      <c r="A248" s="10" t="s">
        <v>366</v>
      </c>
      <c r="B248" s="15" t="s">
        <v>382</v>
      </c>
      <c r="C248" s="12" t="s">
        <v>383</v>
      </c>
      <c r="D248" s="13">
        <v>112.855</v>
      </c>
      <c r="E248" s="13">
        <v>213.971</v>
      </c>
      <c r="F248" s="19">
        <f t="shared" si="4"/>
        <v>1.8959815692703026</v>
      </c>
    </row>
    <row r="249" spans="1:6" ht="39.6" x14ac:dyDescent="0.25">
      <c r="A249" s="10" t="s">
        <v>366</v>
      </c>
      <c r="B249" s="15" t="s">
        <v>364</v>
      </c>
      <c r="C249" s="12" t="s">
        <v>365</v>
      </c>
      <c r="D249" s="13">
        <v>0</v>
      </c>
      <c r="E249" s="16">
        <v>-3.26</v>
      </c>
      <c r="F249" s="17" t="s">
        <v>15</v>
      </c>
    </row>
    <row r="250" spans="1:6" x14ac:dyDescent="0.25">
      <c r="A250" s="10" t="s">
        <v>384</v>
      </c>
      <c r="B250" s="11" t="s">
        <v>385</v>
      </c>
      <c r="C250" s="12"/>
      <c r="D250" s="13">
        <f>SUM(D251:D275)</f>
        <v>14237797.602999998</v>
      </c>
      <c r="E250" s="13">
        <f>SUM(E251:E275)</f>
        <v>16357642.445999997</v>
      </c>
      <c r="F250" s="19">
        <f t="shared" si="4"/>
        <v>1.1488885361422285</v>
      </c>
    </row>
    <row r="251" spans="1:6" ht="92.4" x14ac:dyDescent="0.25">
      <c r="A251" s="10" t="s">
        <v>384</v>
      </c>
      <c r="B251" s="15" t="s">
        <v>386</v>
      </c>
      <c r="C251" s="20" t="s">
        <v>387</v>
      </c>
      <c r="D251" s="13">
        <v>0</v>
      </c>
      <c r="E251" s="16">
        <v>11.994</v>
      </c>
      <c r="F251" s="17" t="s">
        <v>15</v>
      </c>
    </row>
    <row r="252" spans="1:6" ht="26.4" x14ac:dyDescent="0.25">
      <c r="A252" s="10" t="s">
        <v>384</v>
      </c>
      <c r="B252" s="15" t="s">
        <v>50</v>
      </c>
      <c r="C252" s="12" t="s">
        <v>51</v>
      </c>
      <c r="D252" s="13">
        <v>0</v>
      </c>
      <c r="E252" s="16">
        <v>3373.67</v>
      </c>
      <c r="F252" s="17" t="s">
        <v>15</v>
      </c>
    </row>
    <row r="253" spans="1:6" ht="66" x14ac:dyDescent="0.25">
      <c r="A253" s="10" t="s">
        <v>384</v>
      </c>
      <c r="B253" s="15" t="s">
        <v>388</v>
      </c>
      <c r="C253" s="20" t="s">
        <v>389</v>
      </c>
      <c r="D253" s="13">
        <v>0</v>
      </c>
      <c r="E253" s="16">
        <v>88.111999999999995</v>
      </c>
      <c r="F253" s="17" t="s">
        <v>15</v>
      </c>
    </row>
    <row r="254" spans="1:6" ht="26.4" x14ac:dyDescent="0.25">
      <c r="A254" s="10" t="s">
        <v>384</v>
      </c>
      <c r="B254" s="15" t="s">
        <v>390</v>
      </c>
      <c r="C254" s="12" t="s">
        <v>391</v>
      </c>
      <c r="D254" s="13">
        <v>0</v>
      </c>
      <c r="E254" s="16">
        <v>572061.73300000001</v>
      </c>
      <c r="F254" s="17" t="s">
        <v>15</v>
      </c>
    </row>
    <row r="255" spans="1:6" x14ac:dyDescent="0.25">
      <c r="A255" s="10" t="s">
        <v>384</v>
      </c>
      <c r="B255" s="15" t="s">
        <v>358</v>
      </c>
      <c r="C255" s="12" t="s">
        <v>359</v>
      </c>
      <c r="D255" s="22">
        <v>88833</v>
      </c>
      <c r="E255" s="13">
        <v>170784.375</v>
      </c>
      <c r="F255" s="18">
        <f t="shared" si="4"/>
        <v>1.9225330113809058</v>
      </c>
    </row>
    <row r="256" spans="1:6" ht="92.4" x14ac:dyDescent="0.25">
      <c r="A256" s="10" t="s">
        <v>384</v>
      </c>
      <c r="B256" s="15" t="s">
        <v>392</v>
      </c>
      <c r="C256" s="20" t="s">
        <v>393</v>
      </c>
      <c r="D256" s="13">
        <v>6325276.5</v>
      </c>
      <c r="E256" s="13">
        <v>7459592.7740000002</v>
      </c>
      <c r="F256" s="21">
        <f t="shared" si="4"/>
        <v>1.1793307018278174</v>
      </c>
    </row>
    <row r="257" spans="1:6" ht="79.2" x14ac:dyDescent="0.25">
      <c r="A257" s="10" t="s">
        <v>384</v>
      </c>
      <c r="B257" s="15" t="s">
        <v>394</v>
      </c>
      <c r="C257" s="20" t="s">
        <v>395</v>
      </c>
      <c r="D257" s="13">
        <v>54624.4</v>
      </c>
      <c r="E257" s="13">
        <v>16157.6</v>
      </c>
      <c r="F257" s="21">
        <f t="shared" si="4"/>
        <v>0.29579455334978505</v>
      </c>
    </row>
    <row r="258" spans="1:6" ht="105.6" x14ac:dyDescent="0.25">
      <c r="A258" s="10" t="s">
        <v>384</v>
      </c>
      <c r="B258" s="15" t="s">
        <v>396</v>
      </c>
      <c r="C258" s="20" t="s">
        <v>397</v>
      </c>
      <c r="D258" s="13">
        <v>395.1</v>
      </c>
      <c r="E258" s="13">
        <v>395.1</v>
      </c>
      <c r="F258" s="21">
        <f t="shared" si="4"/>
        <v>1</v>
      </c>
    </row>
    <row r="259" spans="1:6" ht="52.8" x14ac:dyDescent="0.25">
      <c r="A259" s="10" t="s">
        <v>384</v>
      </c>
      <c r="B259" s="15" t="s">
        <v>398</v>
      </c>
      <c r="C259" s="12" t="s">
        <v>399</v>
      </c>
      <c r="D259" s="13">
        <v>317820.3</v>
      </c>
      <c r="E259" s="13">
        <v>321634.7</v>
      </c>
      <c r="F259" s="21">
        <f t="shared" si="4"/>
        <v>1.0120017506748311</v>
      </c>
    </row>
    <row r="260" spans="1:6" ht="52.8" x14ac:dyDescent="0.25">
      <c r="A260" s="10" t="s">
        <v>384</v>
      </c>
      <c r="B260" s="15" t="s">
        <v>400</v>
      </c>
      <c r="C260" s="12" t="s">
        <v>401</v>
      </c>
      <c r="D260" s="13">
        <v>99418.7</v>
      </c>
      <c r="E260" s="13">
        <v>53858.896000000001</v>
      </c>
      <c r="F260" s="21">
        <f t="shared" si="4"/>
        <v>0.541738083479265</v>
      </c>
    </row>
    <row r="261" spans="1:6" ht="79.2" x14ac:dyDescent="0.25">
      <c r="A261" s="10" t="s">
        <v>384</v>
      </c>
      <c r="B261" s="15" t="s">
        <v>402</v>
      </c>
      <c r="C261" s="20" t="s">
        <v>403</v>
      </c>
      <c r="D261" s="13">
        <v>10200.799999999999</v>
      </c>
      <c r="E261" s="13">
        <v>8515.2000000000007</v>
      </c>
      <c r="F261" s="21">
        <f t="shared" si="4"/>
        <v>0.8347580581915145</v>
      </c>
    </row>
    <row r="262" spans="1:6" ht="66" x14ac:dyDescent="0.25">
      <c r="A262" s="10" t="s">
        <v>384</v>
      </c>
      <c r="B262" s="15" t="s">
        <v>404</v>
      </c>
      <c r="C262" s="20" t="s">
        <v>405</v>
      </c>
      <c r="D262" s="13">
        <v>5546040.0999999996</v>
      </c>
      <c r="E262" s="13">
        <v>6012738.2999999998</v>
      </c>
      <c r="F262" s="21">
        <f t="shared" si="4"/>
        <v>1.0841498062734887</v>
      </c>
    </row>
    <row r="263" spans="1:6" ht="52.8" x14ac:dyDescent="0.25">
      <c r="A263" s="10" t="s">
        <v>384</v>
      </c>
      <c r="B263" s="15" t="s">
        <v>406</v>
      </c>
      <c r="C263" s="12" t="s">
        <v>407</v>
      </c>
      <c r="D263" s="13">
        <v>10174.4</v>
      </c>
      <c r="E263" s="13">
        <v>12602.4</v>
      </c>
      <c r="F263" s="21">
        <f t="shared" si="4"/>
        <v>1.2386381506526183</v>
      </c>
    </row>
    <row r="264" spans="1:6" ht="66" x14ac:dyDescent="0.25">
      <c r="A264" s="10" t="s">
        <v>384</v>
      </c>
      <c r="B264" s="15" t="s">
        <v>408</v>
      </c>
      <c r="C264" s="12" t="s">
        <v>409</v>
      </c>
      <c r="D264" s="13">
        <v>228947.20000000001</v>
      </c>
      <c r="E264" s="13">
        <v>195741.6</v>
      </c>
      <c r="F264" s="21">
        <f t="shared" si="4"/>
        <v>0.85496393928381742</v>
      </c>
    </row>
    <row r="265" spans="1:6" ht="66" x14ac:dyDescent="0.25">
      <c r="A265" s="10" t="s">
        <v>384</v>
      </c>
      <c r="B265" s="15" t="s">
        <v>410</v>
      </c>
      <c r="C265" s="20" t="s">
        <v>411</v>
      </c>
      <c r="D265" s="13">
        <v>56858</v>
      </c>
      <c r="E265" s="13">
        <v>51444</v>
      </c>
      <c r="F265" s="14">
        <f t="shared" si="4"/>
        <v>0.90478032994477475</v>
      </c>
    </row>
    <row r="266" spans="1:6" ht="118.8" x14ac:dyDescent="0.25">
      <c r="A266" s="10" t="s">
        <v>384</v>
      </c>
      <c r="B266" s="15" t="s">
        <v>412</v>
      </c>
      <c r="C266" s="20" t="s">
        <v>413</v>
      </c>
      <c r="D266" s="22">
        <v>0</v>
      </c>
      <c r="E266" s="16">
        <v>3084.8</v>
      </c>
      <c r="F266" s="17" t="s">
        <v>15</v>
      </c>
    </row>
    <row r="267" spans="1:6" ht="66" x14ac:dyDescent="0.25">
      <c r="A267" s="10" t="s">
        <v>384</v>
      </c>
      <c r="B267" s="15" t="s">
        <v>414</v>
      </c>
      <c r="C267" s="12" t="s">
        <v>415</v>
      </c>
      <c r="D267" s="13">
        <v>36729.1</v>
      </c>
      <c r="E267" s="13">
        <v>36729.063999999998</v>
      </c>
      <c r="F267" s="18">
        <f t="shared" si="4"/>
        <v>0.99999901985074502</v>
      </c>
    </row>
    <row r="268" spans="1:6" ht="105.6" x14ac:dyDescent="0.25">
      <c r="A268" s="10" t="s">
        <v>384</v>
      </c>
      <c r="B268" s="15" t="s">
        <v>416</v>
      </c>
      <c r="C268" s="20" t="s">
        <v>417</v>
      </c>
      <c r="D268" s="13">
        <v>439102</v>
      </c>
      <c r="E268" s="13">
        <v>458677.4</v>
      </c>
      <c r="F268" s="21">
        <f t="shared" si="4"/>
        <v>1.044580530264039</v>
      </c>
    </row>
    <row r="269" spans="1:6" ht="26.4" x14ac:dyDescent="0.25">
      <c r="A269" s="10" t="s">
        <v>384</v>
      </c>
      <c r="B269" s="15" t="s">
        <v>376</v>
      </c>
      <c r="C269" s="12" t="s">
        <v>377</v>
      </c>
      <c r="D269" s="13">
        <v>1012758.6</v>
      </c>
      <c r="E269" s="13">
        <v>960053.05200000003</v>
      </c>
      <c r="F269" s="14">
        <f t="shared" si="4"/>
        <v>0.94795842958035614</v>
      </c>
    </row>
    <row r="270" spans="1:6" ht="26.4" x14ac:dyDescent="0.25">
      <c r="A270" s="10" t="s">
        <v>384</v>
      </c>
      <c r="B270" s="15" t="s">
        <v>378</v>
      </c>
      <c r="C270" s="12" t="s">
        <v>379</v>
      </c>
      <c r="D270" s="13">
        <v>0</v>
      </c>
      <c r="E270" s="16">
        <v>787.07299999999998</v>
      </c>
      <c r="F270" s="17" t="s">
        <v>15</v>
      </c>
    </row>
    <row r="271" spans="1:6" ht="26.4" x14ac:dyDescent="0.25">
      <c r="A271" s="10" t="s">
        <v>384</v>
      </c>
      <c r="B271" s="15" t="s">
        <v>380</v>
      </c>
      <c r="C271" s="12" t="s">
        <v>381</v>
      </c>
      <c r="D271" s="13">
        <v>965.43700000000001</v>
      </c>
      <c r="E271" s="13">
        <v>2047.1</v>
      </c>
      <c r="F271" s="18">
        <f t="shared" si="4"/>
        <v>2.1203869335855159</v>
      </c>
    </row>
    <row r="272" spans="1:6" ht="26.4" x14ac:dyDescent="0.25">
      <c r="A272" s="10" t="s">
        <v>384</v>
      </c>
      <c r="B272" s="15" t="s">
        <v>382</v>
      </c>
      <c r="C272" s="12" t="s">
        <v>383</v>
      </c>
      <c r="D272" s="13">
        <v>9653.9660000000003</v>
      </c>
      <c r="E272" s="13">
        <v>86272.176999999996</v>
      </c>
      <c r="F272" s="14">
        <f t="shared" si="4"/>
        <v>8.9364492271880795</v>
      </c>
    </row>
    <row r="273" spans="1:6" ht="79.2" x14ac:dyDescent="0.25">
      <c r="A273" s="10" t="s">
        <v>384</v>
      </c>
      <c r="B273" s="15" t="s">
        <v>418</v>
      </c>
      <c r="C273" s="20" t="s">
        <v>419</v>
      </c>
      <c r="D273" s="13">
        <v>0</v>
      </c>
      <c r="E273" s="16">
        <v>-198.71299999999999</v>
      </c>
      <c r="F273" s="17" t="s">
        <v>15</v>
      </c>
    </row>
    <row r="274" spans="1:6" ht="105.6" x14ac:dyDescent="0.25">
      <c r="A274" s="10" t="s">
        <v>384</v>
      </c>
      <c r="B274" s="15" t="s">
        <v>420</v>
      </c>
      <c r="C274" s="20" t="s">
        <v>421</v>
      </c>
      <c r="D274" s="13">
        <v>0</v>
      </c>
      <c r="E274" s="16">
        <v>-7998.884</v>
      </c>
      <c r="F274" s="17" t="s">
        <v>15</v>
      </c>
    </row>
    <row r="275" spans="1:6" ht="39.6" x14ac:dyDescent="0.25">
      <c r="A275" s="10" t="s">
        <v>384</v>
      </c>
      <c r="B275" s="15" t="s">
        <v>364</v>
      </c>
      <c r="C275" s="12" t="s">
        <v>365</v>
      </c>
      <c r="D275" s="13">
        <v>0</v>
      </c>
      <c r="E275" s="16">
        <v>-60811.076999999997</v>
      </c>
      <c r="F275" s="17" t="s">
        <v>15</v>
      </c>
    </row>
    <row r="276" spans="1:6" x14ac:dyDescent="0.25">
      <c r="A276" s="10" t="s">
        <v>422</v>
      </c>
      <c r="B276" s="11" t="s">
        <v>423</v>
      </c>
      <c r="C276" s="12"/>
      <c r="D276" s="13">
        <f>SUM(D277:D284)</f>
        <v>2941.2</v>
      </c>
      <c r="E276" s="13">
        <f>SUM(E277:E284)</f>
        <v>5642.13</v>
      </c>
      <c r="F276" s="19">
        <f t="shared" si="4"/>
        <v>1.9183088535291719</v>
      </c>
    </row>
    <row r="277" spans="1:6" ht="26.4" x14ac:dyDescent="0.25">
      <c r="A277" s="10" t="s">
        <v>422</v>
      </c>
      <c r="B277" s="15" t="s">
        <v>50</v>
      </c>
      <c r="C277" s="12" t="s">
        <v>51</v>
      </c>
      <c r="D277" s="13">
        <v>0</v>
      </c>
      <c r="E277" s="16">
        <v>2231.1770000000001</v>
      </c>
      <c r="F277" s="17" t="s">
        <v>15</v>
      </c>
    </row>
    <row r="278" spans="1:6" ht="79.2" x14ac:dyDescent="0.25">
      <c r="A278" s="10" t="s">
        <v>422</v>
      </c>
      <c r="B278" s="15" t="s">
        <v>424</v>
      </c>
      <c r="C278" s="20" t="s">
        <v>425</v>
      </c>
      <c r="D278" s="13">
        <v>0</v>
      </c>
      <c r="E278" s="16">
        <v>119.577</v>
      </c>
      <c r="F278" s="17" t="s">
        <v>15</v>
      </c>
    </row>
    <row r="279" spans="1:6" ht="39.6" x14ac:dyDescent="0.25">
      <c r="A279" s="10" t="s">
        <v>422</v>
      </c>
      <c r="B279" s="15" t="s">
        <v>350</v>
      </c>
      <c r="C279" s="12" t="s">
        <v>351</v>
      </c>
      <c r="D279" s="13">
        <v>454</v>
      </c>
      <c r="E279" s="13">
        <v>563.37</v>
      </c>
      <c r="F279" s="19">
        <f t="shared" si="4"/>
        <v>1.2409030837004404</v>
      </c>
    </row>
    <row r="280" spans="1:6" ht="66" x14ac:dyDescent="0.25">
      <c r="A280" s="10" t="s">
        <v>422</v>
      </c>
      <c r="B280" s="15" t="s">
        <v>62</v>
      </c>
      <c r="C280" s="12" t="s">
        <v>63</v>
      </c>
      <c r="D280" s="13">
        <v>0</v>
      </c>
      <c r="E280" s="16">
        <v>4.99</v>
      </c>
      <c r="F280" s="17" t="s">
        <v>15</v>
      </c>
    </row>
    <row r="281" spans="1:6" ht="66" x14ac:dyDescent="0.25">
      <c r="A281" s="10" t="s">
        <v>422</v>
      </c>
      <c r="B281" s="15" t="s">
        <v>70</v>
      </c>
      <c r="C281" s="20" t="s">
        <v>71</v>
      </c>
      <c r="D281" s="13">
        <v>0</v>
      </c>
      <c r="E281" s="16">
        <v>165.91900000000001</v>
      </c>
      <c r="F281" s="17" t="s">
        <v>15</v>
      </c>
    </row>
    <row r="282" spans="1:6" ht="66" x14ac:dyDescent="0.25">
      <c r="A282" s="10" t="s">
        <v>422</v>
      </c>
      <c r="B282" s="15" t="s">
        <v>426</v>
      </c>
      <c r="C282" s="12" t="s">
        <v>427</v>
      </c>
      <c r="D282" s="13">
        <v>2487.1999999999998</v>
      </c>
      <c r="E282" s="13">
        <v>2527.1</v>
      </c>
      <c r="F282" s="19">
        <f t="shared" si="4"/>
        <v>1.0160421357349632</v>
      </c>
    </row>
    <row r="283" spans="1:6" ht="26.4" x14ac:dyDescent="0.25">
      <c r="A283" s="10" t="s">
        <v>422</v>
      </c>
      <c r="B283" s="15" t="s">
        <v>376</v>
      </c>
      <c r="C283" s="12" t="s">
        <v>377</v>
      </c>
      <c r="D283" s="13">
        <v>0</v>
      </c>
      <c r="E283" s="16">
        <v>30</v>
      </c>
      <c r="F283" s="17" t="s">
        <v>15</v>
      </c>
    </row>
    <row r="284" spans="1:6" ht="39.6" x14ac:dyDescent="0.25">
      <c r="A284" s="10" t="s">
        <v>422</v>
      </c>
      <c r="B284" s="15" t="s">
        <v>364</v>
      </c>
      <c r="C284" s="12" t="s">
        <v>365</v>
      </c>
      <c r="D284" s="13">
        <v>0</v>
      </c>
      <c r="E284" s="16">
        <v>-3.0000000000000001E-3</v>
      </c>
      <c r="F284" s="17" t="s">
        <v>15</v>
      </c>
    </row>
    <row r="285" spans="1:6" x14ac:dyDescent="0.25">
      <c r="A285" s="10" t="s">
        <v>428</v>
      </c>
      <c r="B285" s="11" t="s">
        <v>429</v>
      </c>
      <c r="C285" s="12"/>
      <c r="D285" s="13">
        <f>SUM(D286:D298)</f>
        <v>9926.6</v>
      </c>
      <c r="E285" s="13">
        <f>SUM(E286:E298)</f>
        <v>16133.295999999998</v>
      </c>
      <c r="F285" s="19">
        <f t="shared" si="4"/>
        <v>1.6252590010678376</v>
      </c>
    </row>
    <row r="286" spans="1:6" ht="26.4" x14ac:dyDescent="0.25">
      <c r="A286" s="10" t="s">
        <v>428</v>
      </c>
      <c r="B286" s="15" t="s">
        <v>50</v>
      </c>
      <c r="C286" s="12" t="s">
        <v>51</v>
      </c>
      <c r="D286" s="13">
        <v>0</v>
      </c>
      <c r="E286" s="16">
        <v>1635.777</v>
      </c>
      <c r="F286" s="17" t="s">
        <v>15</v>
      </c>
    </row>
    <row r="287" spans="1:6" ht="66" x14ac:dyDescent="0.25">
      <c r="A287" s="10" t="s">
        <v>428</v>
      </c>
      <c r="B287" s="15" t="s">
        <v>430</v>
      </c>
      <c r="C287" s="12" t="s">
        <v>431</v>
      </c>
      <c r="D287" s="13">
        <v>0</v>
      </c>
      <c r="E287" s="16">
        <v>-3.2429999999999999</v>
      </c>
      <c r="F287" s="17" t="s">
        <v>15</v>
      </c>
    </row>
    <row r="288" spans="1:6" ht="79.2" x14ac:dyDescent="0.25">
      <c r="A288" s="10" t="s">
        <v>428</v>
      </c>
      <c r="B288" s="15" t="s">
        <v>424</v>
      </c>
      <c r="C288" s="20" t="s">
        <v>425</v>
      </c>
      <c r="D288" s="13">
        <v>0</v>
      </c>
      <c r="E288" s="16">
        <v>1889.046</v>
      </c>
      <c r="F288" s="17" t="s">
        <v>15</v>
      </c>
    </row>
    <row r="289" spans="1:6" ht="39.6" x14ac:dyDescent="0.25">
      <c r="A289" s="10" t="s">
        <v>428</v>
      </c>
      <c r="B289" s="15" t="s">
        <v>350</v>
      </c>
      <c r="C289" s="12" t="s">
        <v>351</v>
      </c>
      <c r="D289" s="13">
        <v>763</v>
      </c>
      <c r="E289" s="13">
        <v>704.38199999999995</v>
      </c>
      <c r="F289" s="19">
        <f t="shared" si="4"/>
        <v>0.92317431192660548</v>
      </c>
    </row>
    <row r="290" spans="1:6" ht="66" x14ac:dyDescent="0.25">
      <c r="A290" s="10" t="s">
        <v>428</v>
      </c>
      <c r="B290" s="15" t="s">
        <v>70</v>
      </c>
      <c r="C290" s="20" t="s">
        <v>71</v>
      </c>
      <c r="D290" s="13">
        <v>0</v>
      </c>
      <c r="E290" s="16">
        <v>288.69099999999997</v>
      </c>
      <c r="F290" s="17" t="s">
        <v>15</v>
      </c>
    </row>
    <row r="291" spans="1:6" ht="26.4" x14ac:dyDescent="0.25">
      <c r="A291" s="10" t="s">
        <v>428</v>
      </c>
      <c r="B291" s="15" t="s">
        <v>432</v>
      </c>
      <c r="C291" s="12" t="s">
        <v>433</v>
      </c>
      <c r="D291" s="13">
        <v>0</v>
      </c>
      <c r="E291" s="16">
        <v>-4.8</v>
      </c>
      <c r="F291" s="17" t="s">
        <v>15</v>
      </c>
    </row>
    <row r="292" spans="1:6" ht="26.4" x14ac:dyDescent="0.25">
      <c r="A292" s="10" t="s">
        <v>428</v>
      </c>
      <c r="B292" s="15" t="s">
        <v>82</v>
      </c>
      <c r="C292" s="12" t="s">
        <v>83</v>
      </c>
      <c r="D292" s="13">
        <v>0</v>
      </c>
      <c r="E292" s="16">
        <v>39.542999999999999</v>
      </c>
      <c r="F292" s="17" t="s">
        <v>15</v>
      </c>
    </row>
    <row r="293" spans="1:6" ht="52.8" x14ac:dyDescent="0.25">
      <c r="A293" s="10" t="s">
        <v>428</v>
      </c>
      <c r="B293" s="15" t="s">
        <v>434</v>
      </c>
      <c r="C293" s="12" t="s">
        <v>435</v>
      </c>
      <c r="D293" s="13">
        <v>0</v>
      </c>
      <c r="E293" s="16">
        <v>72.554000000000002</v>
      </c>
      <c r="F293" s="17" t="s">
        <v>15</v>
      </c>
    </row>
    <row r="294" spans="1:6" x14ac:dyDescent="0.25">
      <c r="A294" s="10" t="s">
        <v>428</v>
      </c>
      <c r="B294" s="15" t="s">
        <v>358</v>
      </c>
      <c r="C294" s="12" t="s">
        <v>359</v>
      </c>
      <c r="D294" s="13">
        <v>0</v>
      </c>
      <c r="E294" s="16">
        <v>1500</v>
      </c>
      <c r="F294" s="17" t="s">
        <v>15</v>
      </c>
    </row>
    <row r="295" spans="1:6" ht="66" x14ac:dyDescent="0.25">
      <c r="A295" s="10" t="s">
        <v>428</v>
      </c>
      <c r="B295" s="15" t="s">
        <v>426</v>
      </c>
      <c r="C295" s="12" t="s">
        <v>427</v>
      </c>
      <c r="D295" s="13">
        <v>9163.6</v>
      </c>
      <c r="E295" s="13">
        <v>9837</v>
      </c>
      <c r="F295" s="19">
        <f t="shared" ref="F295:F357" si="5">IFERROR(E295/D295,"")</f>
        <v>1.0734864027238202</v>
      </c>
    </row>
    <row r="296" spans="1:6" ht="26.4" x14ac:dyDescent="0.25">
      <c r="A296" s="10" t="s">
        <v>428</v>
      </c>
      <c r="B296" s="15" t="s">
        <v>376</v>
      </c>
      <c r="C296" s="12" t="s">
        <v>377</v>
      </c>
      <c r="D296" s="13">
        <v>0</v>
      </c>
      <c r="E296" s="16">
        <v>70</v>
      </c>
      <c r="F296" s="17" t="s">
        <v>15</v>
      </c>
    </row>
    <row r="297" spans="1:6" ht="26.4" x14ac:dyDescent="0.25">
      <c r="A297" s="10" t="s">
        <v>428</v>
      </c>
      <c r="B297" s="15" t="s">
        <v>436</v>
      </c>
      <c r="C297" s="12" t="s">
        <v>437</v>
      </c>
      <c r="D297" s="13">
        <v>0</v>
      </c>
      <c r="E297" s="16">
        <v>104.35299999999999</v>
      </c>
      <c r="F297" s="17" t="s">
        <v>15</v>
      </c>
    </row>
    <row r="298" spans="1:6" ht="39.6" x14ac:dyDescent="0.25">
      <c r="A298" s="10" t="s">
        <v>428</v>
      </c>
      <c r="B298" s="15" t="s">
        <v>364</v>
      </c>
      <c r="C298" s="12" t="s">
        <v>365</v>
      </c>
      <c r="D298" s="13">
        <v>0</v>
      </c>
      <c r="E298" s="16">
        <v>-7.0000000000000001E-3</v>
      </c>
      <c r="F298" s="17" t="s">
        <v>15</v>
      </c>
    </row>
    <row r="299" spans="1:6" x14ac:dyDescent="0.25">
      <c r="A299" s="10" t="s">
        <v>438</v>
      </c>
      <c r="B299" s="11" t="s">
        <v>439</v>
      </c>
      <c r="C299" s="12"/>
      <c r="D299" s="13">
        <f>SUM(D300:D307)</f>
        <v>9286.1</v>
      </c>
      <c r="E299" s="13">
        <f>SUM(E300:E307)</f>
        <v>12381.163</v>
      </c>
      <c r="F299" s="19">
        <f t="shared" si="5"/>
        <v>1.3333006321275886</v>
      </c>
    </row>
    <row r="300" spans="1:6" ht="66" x14ac:dyDescent="0.25">
      <c r="A300" s="10" t="s">
        <v>438</v>
      </c>
      <c r="B300" s="15" t="s">
        <v>48</v>
      </c>
      <c r="C300" s="12" t="s">
        <v>49</v>
      </c>
      <c r="D300" s="13">
        <v>0</v>
      </c>
      <c r="E300" s="16">
        <v>24.472000000000001</v>
      </c>
      <c r="F300" s="17" t="s">
        <v>15</v>
      </c>
    </row>
    <row r="301" spans="1:6" ht="26.4" x14ac:dyDescent="0.25">
      <c r="A301" s="10" t="s">
        <v>438</v>
      </c>
      <c r="B301" s="15" t="s">
        <v>50</v>
      </c>
      <c r="C301" s="12" t="s">
        <v>51</v>
      </c>
      <c r="D301" s="13">
        <v>0</v>
      </c>
      <c r="E301" s="16">
        <v>2396.5680000000002</v>
      </c>
      <c r="F301" s="17" t="s">
        <v>15</v>
      </c>
    </row>
    <row r="302" spans="1:6" ht="79.2" x14ac:dyDescent="0.25">
      <c r="A302" s="10" t="s">
        <v>438</v>
      </c>
      <c r="B302" s="15" t="s">
        <v>424</v>
      </c>
      <c r="C302" s="20" t="s">
        <v>425</v>
      </c>
      <c r="D302" s="13">
        <v>0</v>
      </c>
      <c r="E302" s="16">
        <v>39.700000000000003</v>
      </c>
      <c r="F302" s="17" t="s">
        <v>15</v>
      </c>
    </row>
    <row r="303" spans="1:6" ht="39.6" x14ac:dyDescent="0.25">
      <c r="A303" s="10" t="s">
        <v>438</v>
      </c>
      <c r="B303" s="15" t="s">
        <v>350</v>
      </c>
      <c r="C303" s="12" t="s">
        <v>351</v>
      </c>
      <c r="D303" s="13">
        <v>263</v>
      </c>
      <c r="E303" s="13">
        <v>436.048</v>
      </c>
      <c r="F303" s="19">
        <f t="shared" si="5"/>
        <v>1.6579771863117871</v>
      </c>
    </row>
    <row r="304" spans="1:6" ht="66" x14ac:dyDescent="0.25">
      <c r="A304" s="10" t="s">
        <v>438</v>
      </c>
      <c r="B304" s="15" t="s">
        <v>62</v>
      </c>
      <c r="C304" s="12" t="s">
        <v>63</v>
      </c>
      <c r="D304" s="13">
        <v>0</v>
      </c>
      <c r="E304" s="16">
        <v>33.334000000000003</v>
      </c>
      <c r="F304" s="17" t="s">
        <v>15</v>
      </c>
    </row>
    <row r="305" spans="1:6" ht="66" x14ac:dyDescent="0.25">
      <c r="A305" s="10" t="s">
        <v>438</v>
      </c>
      <c r="B305" s="15" t="s">
        <v>70</v>
      </c>
      <c r="C305" s="20" t="s">
        <v>71</v>
      </c>
      <c r="D305" s="13">
        <v>0</v>
      </c>
      <c r="E305" s="16">
        <v>166.99100000000001</v>
      </c>
      <c r="F305" s="17" t="s">
        <v>15</v>
      </c>
    </row>
    <row r="306" spans="1:6" ht="26.4" x14ac:dyDescent="0.25">
      <c r="A306" s="10" t="s">
        <v>438</v>
      </c>
      <c r="B306" s="15" t="s">
        <v>82</v>
      </c>
      <c r="C306" s="12" t="s">
        <v>83</v>
      </c>
      <c r="D306" s="13">
        <v>0</v>
      </c>
      <c r="E306" s="16">
        <v>11.45</v>
      </c>
      <c r="F306" s="17" t="s">
        <v>15</v>
      </c>
    </row>
    <row r="307" spans="1:6" ht="66" x14ac:dyDescent="0.25">
      <c r="A307" s="10" t="s">
        <v>438</v>
      </c>
      <c r="B307" s="15" t="s">
        <v>426</v>
      </c>
      <c r="C307" s="12" t="s">
        <v>427</v>
      </c>
      <c r="D307" s="13">
        <v>9023.1</v>
      </c>
      <c r="E307" s="13">
        <v>9272.6</v>
      </c>
      <c r="F307" s="18">
        <f t="shared" si="5"/>
        <v>1.0276512506788134</v>
      </c>
    </row>
    <row r="308" spans="1:6" x14ac:dyDescent="0.25">
      <c r="A308" s="10" t="s">
        <v>440</v>
      </c>
      <c r="B308" s="11" t="s">
        <v>441</v>
      </c>
      <c r="C308" s="12"/>
      <c r="D308" s="13">
        <f>SUM(D309:D316)</f>
        <v>8446.7000000000007</v>
      </c>
      <c r="E308" s="13">
        <f>SUM(E309:E316)</f>
        <v>11359.178</v>
      </c>
      <c r="F308" s="14">
        <f t="shared" si="5"/>
        <v>1.3448066108657817</v>
      </c>
    </row>
    <row r="309" spans="1:6" ht="26.4" x14ac:dyDescent="0.25">
      <c r="A309" s="10" t="s">
        <v>440</v>
      </c>
      <c r="B309" s="15" t="s">
        <v>50</v>
      </c>
      <c r="C309" s="12" t="s">
        <v>51</v>
      </c>
      <c r="D309" s="13">
        <v>0</v>
      </c>
      <c r="E309" s="16">
        <v>1667.7360000000001</v>
      </c>
      <c r="F309" s="17" t="s">
        <v>15</v>
      </c>
    </row>
    <row r="310" spans="1:6" ht="79.2" x14ac:dyDescent="0.25">
      <c r="A310" s="10" t="s">
        <v>440</v>
      </c>
      <c r="B310" s="15" t="s">
        <v>424</v>
      </c>
      <c r="C310" s="20" t="s">
        <v>425</v>
      </c>
      <c r="D310" s="13">
        <v>0</v>
      </c>
      <c r="E310" s="16">
        <v>55.055999999999997</v>
      </c>
      <c r="F310" s="17" t="s">
        <v>15</v>
      </c>
    </row>
    <row r="311" spans="1:6" ht="39.6" x14ac:dyDescent="0.25">
      <c r="A311" s="10" t="s">
        <v>440</v>
      </c>
      <c r="B311" s="15" t="s">
        <v>350</v>
      </c>
      <c r="C311" s="12" t="s">
        <v>351</v>
      </c>
      <c r="D311" s="13">
        <v>811.2</v>
      </c>
      <c r="E311" s="13">
        <v>1021.633</v>
      </c>
      <c r="F311" s="19">
        <f t="shared" si="5"/>
        <v>1.2594095167652859</v>
      </c>
    </row>
    <row r="312" spans="1:6" ht="66" x14ac:dyDescent="0.25">
      <c r="A312" s="10" t="s">
        <v>440</v>
      </c>
      <c r="B312" s="15" t="s">
        <v>70</v>
      </c>
      <c r="C312" s="20" t="s">
        <v>71</v>
      </c>
      <c r="D312" s="13">
        <v>0</v>
      </c>
      <c r="E312" s="16">
        <v>515.28399999999999</v>
      </c>
      <c r="F312" s="17" t="s">
        <v>15</v>
      </c>
    </row>
    <row r="313" spans="1:6" ht="26.4" x14ac:dyDescent="0.25">
      <c r="A313" s="10" t="s">
        <v>440</v>
      </c>
      <c r="B313" s="15" t="s">
        <v>82</v>
      </c>
      <c r="C313" s="12" t="s">
        <v>83</v>
      </c>
      <c r="D313" s="13">
        <v>0</v>
      </c>
      <c r="E313" s="16">
        <v>12.07</v>
      </c>
      <c r="F313" s="17" t="s">
        <v>15</v>
      </c>
    </row>
    <row r="314" spans="1:6" ht="66" x14ac:dyDescent="0.25">
      <c r="A314" s="10" t="s">
        <v>440</v>
      </c>
      <c r="B314" s="15" t="s">
        <v>426</v>
      </c>
      <c r="C314" s="12" t="s">
        <v>427</v>
      </c>
      <c r="D314" s="13">
        <v>7635.5</v>
      </c>
      <c r="E314" s="13">
        <v>8037.4</v>
      </c>
      <c r="F314" s="19">
        <f t="shared" si="5"/>
        <v>1.0526357147534542</v>
      </c>
    </row>
    <row r="315" spans="1:6" ht="26.4" x14ac:dyDescent="0.25">
      <c r="A315" s="10" t="s">
        <v>440</v>
      </c>
      <c r="B315" s="15" t="s">
        <v>376</v>
      </c>
      <c r="C315" s="12" t="s">
        <v>377</v>
      </c>
      <c r="D315" s="13">
        <v>0</v>
      </c>
      <c r="E315" s="16">
        <v>50</v>
      </c>
      <c r="F315" s="17" t="s">
        <v>15</v>
      </c>
    </row>
    <row r="316" spans="1:6" ht="39.6" x14ac:dyDescent="0.25">
      <c r="A316" s="10" t="s">
        <v>440</v>
      </c>
      <c r="B316" s="15" t="s">
        <v>364</v>
      </c>
      <c r="C316" s="12" t="s">
        <v>365</v>
      </c>
      <c r="D316" s="13">
        <v>0</v>
      </c>
      <c r="E316" s="16">
        <v>-1E-3</v>
      </c>
      <c r="F316" s="17" t="s">
        <v>15</v>
      </c>
    </row>
    <row r="317" spans="1:6" x14ac:dyDescent="0.25">
      <c r="A317" s="10" t="s">
        <v>442</v>
      </c>
      <c r="B317" s="11" t="s">
        <v>443</v>
      </c>
      <c r="C317" s="12"/>
      <c r="D317" s="13">
        <f>SUM(D318:D331)</f>
        <v>8822.4</v>
      </c>
      <c r="E317" s="13">
        <f>SUM(E318:E331)</f>
        <v>10860.659</v>
      </c>
      <c r="F317" s="19">
        <f t="shared" si="5"/>
        <v>1.2310322587957925</v>
      </c>
    </row>
    <row r="318" spans="1:6" ht="66" x14ac:dyDescent="0.25">
      <c r="A318" s="10" t="s">
        <v>442</v>
      </c>
      <c r="B318" s="15" t="s">
        <v>48</v>
      </c>
      <c r="C318" s="12" t="s">
        <v>49</v>
      </c>
      <c r="D318" s="13">
        <v>0</v>
      </c>
      <c r="E318" s="16">
        <v>4.0919999999999996</v>
      </c>
      <c r="F318" s="17" t="s">
        <v>15</v>
      </c>
    </row>
    <row r="319" spans="1:6" ht="26.4" x14ac:dyDescent="0.25">
      <c r="A319" s="10" t="s">
        <v>442</v>
      </c>
      <c r="B319" s="15" t="s">
        <v>50</v>
      </c>
      <c r="C319" s="12" t="s">
        <v>51</v>
      </c>
      <c r="D319" s="13">
        <v>0</v>
      </c>
      <c r="E319" s="16">
        <v>920.68499999999995</v>
      </c>
      <c r="F319" s="17" t="s">
        <v>15</v>
      </c>
    </row>
    <row r="320" spans="1:6" ht="66" x14ac:dyDescent="0.25">
      <c r="A320" s="10" t="s">
        <v>442</v>
      </c>
      <c r="B320" s="15" t="s">
        <v>430</v>
      </c>
      <c r="C320" s="12" t="s">
        <v>431</v>
      </c>
      <c r="D320" s="13">
        <v>0</v>
      </c>
      <c r="E320" s="16">
        <v>15.86</v>
      </c>
      <c r="F320" s="17" t="s">
        <v>15</v>
      </c>
    </row>
    <row r="321" spans="1:6" ht="66" x14ac:dyDescent="0.25">
      <c r="A321" s="10" t="s">
        <v>442</v>
      </c>
      <c r="B321" s="15" t="s">
        <v>444</v>
      </c>
      <c r="C321" s="12" t="s">
        <v>445</v>
      </c>
      <c r="D321" s="13">
        <v>0</v>
      </c>
      <c r="E321" s="16">
        <v>20</v>
      </c>
      <c r="F321" s="17" t="s">
        <v>15</v>
      </c>
    </row>
    <row r="322" spans="1:6" ht="79.2" x14ac:dyDescent="0.25">
      <c r="A322" s="10" t="s">
        <v>442</v>
      </c>
      <c r="B322" s="15" t="s">
        <v>424</v>
      </c>
      <c r="C322" s="20" t="s">
        <v>425</v>
      </c>
      <c r="D322" s="13">
        <v>0</v>
      </c>
      <c r="E322" s="16">
        <v>228.059</v>
      </c>
      <c r="F322" s="17" t="s">
        <v>15</v>
      </c>
    </row>
    <row r="323" spans="1:6" ht="39.6" x14ac:dyDescent="0.25">
      <c r="A323" s="10" t="s">
        <v>442</v>
      </c>
      <c r="B323" s="15" t="s">
        <v>350</v>
      </c>
      <c r="C323" s="12" t="s">
        <v>351</v>
      </c>
      <c r="D323" s="13">
        <v>1102.7</v>
      </c>
      <c r="E323" s="13">
        <v>1166.7860000000001</v>
      </c>
      <c r="F323" s="19">
        <f t="shared" si="5"/>
        <v>1.0581173483268342</v>
      </c>
    </row>
    <row r="324" spans="1:6" ht="66" x14ac:dyDescent="0.25">
      <c r="A324" s="10" t="s">
        <v>442</v>
      </c>
      <c r="B324" s="15" t="s">
        <v>62</v>
      </c>
      <c r="C324" s="12" t="s">
        <v>63</v>
      </c>
      <c r="D324" s="13">
        <v>0</v>
      </c>
      <c r="E324" s="16">
        <v>25.643999999999998</v>
      </c>
      <c r="F324" s="17" t="s">
        <v>15</v>
      </c>
    </row>
    <row r="325" spans="1:6" ht="66" x14ac:dyDescent="0.25">
      <c r="A325" s="10" t="s">
        <v>442</v>
      </c>
      <c r="B325" s="15" t="s">
        <v>70</v>
      </c>
      <c r="C325" s="20" t="s">
        <v>71</v>
      </c>
      <c r="D325" s="13">
        <v>0</v>
      </c>
      <c r="E325" s="16">
        <v>358.31299999999999</v>
      </c>
      <c r="F325" s="17" t="s">
        <v>15</v>
      </c>
    </row>
    <row r="326" spans="1:6" ht="66" x14ac:dyDescent="0.25">
      <c r="A326" s="10" t="s">
        <v>442</v>
      </c>
      <c r="B326" s="15" t="s">
        <v>388</v>
      </c>
      <c r="C326" s="20" t="s">
        <v>389</v>
      </c>
      <c r="D326" s="13">
        <v>0</v>
      </c>
      <c r="E326" s="16">
        <v>1.482</v>
      </c>
      <c r="F326" s="17" t="s">
        <v>15</v>
      </c>
    </row>
    <row r="327" spans="1:6" ht="26.4" x14ac:dyDescent="0.25">
      <c r="A327" s="10" t="s">
        <v>442</v>
      </c>
      <c r="B327" s="15" t="s">
        <v>432</v>
      </c>
      <c r="C327" s="12" t="s">
        <v>433</v>
      </c>
      <c r="D327" s="13">
        <v>0</v>
      </c>
      <c r="E327" s="16">
        <v>-10.07</v>
      </c>
      <c r="F327" s="17" t="s">
        <v>15</v>
      </c>
    </row>
    <row r="328" spans="1:6" ht="26.4" x14ac:dyDescent="0.25">
      <c r="A328" s="10" t="s">
        <v>442</v>
      </c>
      <c r="B328" s="15" t="s">
        <v>82</v>
      </c>
      <c r="C328" s="12" t="s">
        <v>83</v>
      </c>
      <c r="D328" s="13">
        <v>0</v>
      </c>
      <c r="E328" s="16">
        <v>44.098999999999997</v>
      </c>
      <c r="F328" s="17" t="s">
        <v>15</v>
      </c>
    </row>
    <row r="329" spans="1:6" ht="66" x14ac:dyDescent="0.25">
      <c r="A329" s="10" t="s">
        <v>442</v>
      </c>
      <c r="B329" s="15" t="s">
        <v>426</v>
      </c>
      <c r="C329" s="12" t="s">
        <v>427</v>
      </c>
      <c r="D329" s="13">
        <v>7719.7</v>
      </c>
      <c r="E329" s="13">
        <v>8085.7</v>
      </c>
      <c r="F329" s="19">
        <f t="shared" si="5"/>
        <v>1.0474111688278043</v>
      </c>
    </row>
    <row r="330" spans="1:6" ht="26.4" x14ac:dyDescent="0.25">
      <c r="A330" s="10" t="s">
        <v>442</v>
      </c>
      <c r="B330" s="15" t="s">
        <v>436</v>
      </c>
      <c r="C330" s="12" t="s">
        <v>437</v>
      </c>
      <c r="D330" s="13">
        <v>0</v>
      </c>
      <c r="E330" s="16">
        <v>8.2000000000000003E-2</v>
      </c>
      <c r="F330" s="17" t="s">
        <v>15</v>
      </c>
    </row>
    <row r="331" spans="1:6" ht="39.6" x14ac:dyDescent="0.25">
      <c r="A331" s="10" t="s">
        <v>442</v>
      </c>
      <c r="B331" s="15" t="s">
        <v>364</v>
      </c>
      <c r="C331" s="12" t="s">
        <v>365</v>
      </c>
      <c r="D331" s="13">
        <v>0</v>
      </c>
      <c r="E331" s="16">
        <v>-7.2999999999999995E-2</v>
      </c>
      <c r="F331" s="17" t="s">
        <v>15</v>
      </c>
    </row>
    <row r="332" spans="1:6" x14ac:dyDescent="0.25">
      <c r="A332" s="10" t="s">
        <v>446</v>
      </c>
      <c r="B332" s="11" t="s">
        <v>447</v>
      </c>
      <c r="C332" s="12"/>
      <c r="D332" s="13">
        <f>SUM(D333:D342)</f>
        <v>7608.0999999999995</v>
      </c>
      <c r="E332" s="13">
        <f>SUM(E333:E342)</f>
        <v>8875.3559999999998</v>
      </c>
      <c r="F332" s="19">
        <f t="shared" si="5"/>
        <v>1.1665666855062369</v>
      </c>
    </row>
    <row r="333" spans="1:6" ht="26.4" x14ac:dyDescent="0.25">
      <c r="A333" s="10" t="s">
        <v>446</v>
      </c>
      <c r="B333" s="15" t="s">
        <v>50</v>
      </c>
      <c r="C333" s="12" t="s">
        <v>51</v>
      </c>
      <c r="D333" s="13">
        <v>0</v>
      </c>
      <c r="E333" s="16">
        <v>164.42400000000001</v>
      </c>
      <c r="F333" s="17" t="s">
        <v>15</v>
      </c>
    </row>
    <row r="334" spans="1:6" ht="66" x14ac:dyDescent="0.25">
      <c r="A334" s="10" t="s">
        <v>446</v>
      </c>
      <c r="B334" s="15" t="s">
        <v>448</v>
      </c>
      <c r="C334" s="20" t="s">
        <v>449</v>
      </c>
      <c r="D334" s="13">
        <v>0</v>
      </c>
      <c r="E334" s="16">
        <v>24.608000000000001</v>
      </c>
      <c r="F334" s="17" t="s">
        <v>15</v>
      </c>
    </row>
    <row r="335" spans="1:6" ht="66" x14ac:dyDescent="0.25">
      <c r="A335" s="10" t="s">
        <v>446</v>
      </c>
      <c r="B335" s="15" t="s">
        <v>444</v>
      </c>
      <c r="C335" s="12" t="s">
        <v>445</v>
      </c>
      <c r="D335" s="13">
        <v>0</v>
      </c>
      <c r="E335" s="16">
        <v>30</v>
      </c>
      <c r="F335" s="17" t="s">
        <v>15</v>
      </c>
    </row>
    <row r="336" spans="1:6" ht="79.2" x14ac:dyDescent="0.25">
      <c r="A336" s="10" t="s">
        <v>446</v>
      </c>
      <c r="B336" s="15" t="s">
        <v>424</v>
      </c>
      <c r="C336" s="20" t="s">
        <v>425</v>
      </c>
      <c r="D336" s="13">
        <v>0</v>
      </c>
      <c r="E336" s="16">
        <v>372.262</v>
      </c>
      <c r="F336" s="17" t="s">
        <v>15</v>
      </c>
    </row>
    <row r="337" spans="1:6" ht="39.6" x14ac:dyDescent="0.25">
      <c r="A337" s="10" t="s">
        <v>446</v>
      </c>
      <c r="B337" s="15" t="s">
        <v>350</v>
      </c>
      <c r="C337" s="12" t="s">
        <v>351</v>
      </c>
      <c r="D337" s="13">
        <v>412.9</v>
      </c>
      <c r="E337" s="13">
        <v>428.03100000000001</v>
      </c>
      <c r="F337" s="19">
        <f t="shared" si="5"/>
        <v>1.0366456769193511</v>
      </c>
    </row>
    <row r="338" spans="1:6" ht="66" x14ac:dyDescent="0.25">
      <c r="A338" s="10" t="s">
        <v>446</v>
      </c>
      <c r="B338" s="15" t="s">
        <v>62</v>
      </c>
      <c r="C338" s="12" t="s">
        <v>63</v>
      </c>
      <c r="D338" s="13">
        <v>0</v>
      </c>
      <c r="E338" s="16">
        <v>14.193</v>
      </c>
      <c r="F338" s="17" t="s">
        <v>15</v>
      </c>
    </row>
    <row r="339" spans="1:6" ht="66" x14ac:dyDescent="0.25">
      <c r="A339" s="10" t="s">
        <v>446</v>
      </c>
      <c r="B339" s="15" t="s">
        <v>70</v>
      </c>
      <c r="C339" s="20" t="s">
        <v>71</v>
      </c>
      <c r="D339" s="13">
        <v>0</v>
      </c>
      <c r="E339" s="16">
        <v>97.311000000000007</v>
      </c>
      <c r="F339" s="17" t="s">
        <v>15</v>
      </c>
    </row>
    <row r="340" spans="1:6" ht="26.4" x14ac:dyDescent="0.25">
      <c r="A340" s="10" t="s">
        <v>446</v>
      </c>
      <c r="B340" s="15" t="s">
        <v>432</v>
      </c>
      <c r="C340" s="12" t="s">
        <v>433</v>
      </c>
      <c r="D340" s="13">
        <v>0</v>
      </c>
      <c r="E340" s="16">
        <v>1.851</v>
      </c>
      <c r="F340" s="17" t="s">
        <v>15</v>
      </c>
    </row>
    <row r="341" spans="1:6" ht="26.4" x14ac:dyDescent="0.25">
      <c r="A341" s="10" t="s">
        <v>446</v>
      </c>
      <c r="B341" s="15" t="s">
        <v>82</v>
      </c>
      <c r="C341" s="12" t="s">
        <v>83</v>
      </c>
      <c r="D341" s="13">
        <v>0</v>
      </c>
      <c r="E341" s="16">
        <v>0.57599999999999996</v>
      </c>
      <c r="F341" s="17" t="s">
        <v>15</v>
      </c>
    </row>
    <row r="342" spans="1:6" ht="66" x14ac:dyDescent="0.25">
      <c r="A342" s="10" t="s">
        <v>446</v>
      </c>
      <c r="B342" s="15" t="s">
        <v>426</v>
      </c>
      <c r="C342" s="12" t="s">
        <v>427</v>
      </c>
      <c r="D342" s="13">
        <v>7195.2</v>
      </c>
      <c r="E342" s="13">
        <v>7742.1</v>
      </c>
      <c r="F342" s="18">
        <f t="shared" si="5"/>
        <v>1.0760090060040028</v>
      </c>
    </row>
    <row r="343" spans="1:6" x14ac:dyDescent="0.25">
      <c r="A343" s="10" t="s">
        <v>450</v>
      </c>
      <c r="B343" s="11" t="s">
        <v>451</v>
      </c>
      <c r="C343" s="12"/>
      <c r="D343" s="13">
        <f>SUM(D344:D351)</f>
        <v>6463.6</v>
      </c>
      <c r="E343" s="13">
        <f>SUM(E344:E351)</f>
        <v>8038.6949999999997</v>
      </c>
      <c r="F343" s="14">
        <f t="shared" si="5"/>
        <v>1.243686954638282</v>
      </c>
    </row>
    <row r="344" spans="1:6" ht="26.4" x14ac:dyDescent="0.25">
      <c r="A344" s="10" t="s">
        <v>450</v>
      </c>
      <c r="B344" s="15" t="s">
        <v>50</v>
      </c>
      <c r="C344" s="12" t="s">
        <v>51</v>
      </c>
      <c r="D344" s="13">
        <v>0</v>
      </c>
      <c r="E344" s="16">
        <v>139.78</v>
      </c>
      <c r="F344" s="17" t="s">
        <v>15</v>
      </c>
    </row>
    <row r="345" spans="1:6" ht="79.2" x14ac:dyDescent="0.25">
      <c r="A345" s="10" t="s">
        <v>450</v>
      </c>
      <c r="B345" s="15" t="s">
        <v>424</v>
      </c>
      <c r="C345" s="20" t="s">
        <v>425</v>
      </c>
      <c r="D345" s="13">
        <v>0</v>
      </c>
      <c r="E345" s="16">
        <v>75.11</v>
      </c>
      <c r="F345" s="17" t="s">
        <v>15</v>
      </c>
    </row>
    <row r="346" spans="1:6" ht="39.6" x14ac:dyDescent="0.25">
      <c r="A346" s="10" t="s">
        <v>450</v>
      </c>
      <c r="B346" s="15" t="s">
        <v>350</v>
      </c>
      <c r="C346" s="12" t="s">
        <v>351</v>
      </c>
      <c r="D346" s="13">
        <v>288.8</v>
      </c>
      <c r="E346" s="13">
        <v>885.95399999999995</v>
      </c>
      <c r="F346" s="19">
        <f t="shared" si="5"/>
        <v>3.0677077562326867</v>
      </c>
    </row>
    <row r="347" spans="1:6" ht="66" x14ac:dyDescent="0.25">
      <c r="A347" s="10" t="s">
        <v>450</v>
      </c>
      <c r="B347" s="15" t="s">
        <v>70</v>
      </c>
      <c r="C347" s="20" t="s">
        <v>71</v>
      </c>
      <c r="D347" s="13">
        <v>0</v>
      </c>
      <c r="E347" s="16">
        <v>586.80499999999995</v>
      </c>
      <c r="F347" s="17" t="s">
        <v>15</v>
      </c>
    </row>
    <row r="348" spans="1:6" ht="132" x14ac:dyDescent="0.25">
      <c r="A348" s="10" t="s">
        <v>450</v>
      </c>
      <c r="B348" s="15" t="s">
        <v>76</v>
      </c>
      <c r="C348" s="20" t="s">
        <v>77</v>
      </c>
      <c r="D348" s="13">
        <v>0</v>
      </c>
      <c r="E348" s="16">
        <v>18.838999999999999</v>
      </c>
      <c r="F348" s="17" t="s">
        <v>15</v>
      </c>
    </row>
    <row r="349" spans="1:6" ht="26.4" x14ac:dyDescent="0.25">
      <c r="A349" s="10" t="s">
        <v>450</v>
      </c>
      <c r="B349" s="15" t="s">
        <v>82</v>
      </c>
      <c r="C349" s="12" t="s">
        <v>83</v>
      </c>
      <c r="D349" s="13">
        <v>0</v>
      </c>
      <c r="E349" s="16">
        <v>32.515999999999998</v>
      </c>
      <c r="F349" s="17" t="s">
        <v>15</v>
      </c>
    </row>
    <row r="350" spans="1:6" ht="66" x14ac:dyDescent="0.25">
      <c r="A350" s="10" t="s">
        <v>450</v>
      </c>
      <c r="B350" s="15" t="s">
        <v>452</v>
      </c>
      <c r="C350" s="12" t="s">
        <v>453</v>
      </c>
      <c r="D350" s="13">
        <v>0</v>
      </c>
      <c r="E350" s="16">
        <v>84.991</v>
      </c>
      <c r="F350" s="17" t="s">
        <v>15</v>
      </c>
    </row>
    <row r="351" spans="1:6" ht="66" x14ac:dyDescent="0.25">
      <c r="A351" s="10" t="s">
        <v>450</v>
      </c>
      <c r="B351" s="15" t="s">
        <v>426</v>
      </c>
      <c r="C351" s="12" t="s">
        <v>427</v>
      </c>
      <c r="D351" s="13">
        <v>6174.8</v>
      </c>
      <c r="E351" s="13">
        <v>6214.7</v>
      </c>
      <c r="F351" s="18">
        <f t="shared" si="5"/>
        <v>1.0064617477489148</v>
      </c>
    </row>
    <row r="352" spans="1:6" x14ac:dyDescent="0.25">
      <c r="A352" s="10" t="s">
        <v>454</v>
      </c>
      <c r="B352" s="11" t="s">
        <v>455</v>
      </c>
      <c r="C352" s="12"/>
      <c r="D352" s="13">
        <f>SUM(D353:D358)</f>
        <v>746.5</v>
      </c>
      <c r="E352" s="13">
        <f>SUM(E353:E358)</f>
        <v>895.73500000000001</v>
      </c>
      <c r="F352" s="14">
        <f t="shared" si="5"/>
        <v>1.1999129269926323</v>
      </c>
    </row>
    <row r="353" spans="1:6" ht="26.4" x14ac:dyDescent="0.25">
      <c r="A353" s="10" t="s">
        <v>454</v>
      </c>
      <c r="B353" s="15" t="s">
        <v>50</v>
      </c>
      <c r="C353" s="12" t="s">
        <v>51</v>
      </c>
      <c r="D353" s="13">
        <v>0</v>
      </c>
      <c r="E353" s="16">
        <v>17.260999999999999</v>
      </c>
      <c r="F353" s="17" t="s">
        <v>15</v>
      </c>
    </row>
    <row r="354" spans="1:6" ht="39.6" x14ac:dyDescent="0.25">
      <c r="A354" s="10" t="s">
        <v>454</v>
      </c>
      <c r="B354" s="15" t="s">
        <v>350</v>
      </c>
      <c r="C354" s="12" t="s">
        <v>351</v>
      </c>
      <c r="D354" s="13">
        <v>1.3</v>
      </c>
      <c r="E354" s="13">
        <v>16</v>
      </c>
      <c r="F354" s="19">
        <f t="shared" si="5"/>
        <v>12.307692307692307</v>
      </c>
    </row>
    <row r="355" spans="1:6" ht="39.6" x14ac:dyDescent="0.25">
      <c r="A355" s="10" t="s">
        <v>454</v>
      </c>
      <c r="B355" s="15" t="s">
        <v>456</v>
      </c>
      <c r="C355" s="12" t="s">
        <v>457</v>
      </c>
      <c r="D355" s="13">
        <v>0</v>
      </c>
      <c r="E355" s="16">
        <v>100</v>
      </c>
      <c r="F355" s="17" t="s">
        <v>15</v>
      </c>
    </row>
    <row r="356" spans="1:6" ht="79.2" x14ac:dyDescent="0.25">
      <c r="A356" s="10" t="s">
        <v>454</v>
      </c>
      <c r="B356" s="15" t="s">
        <v>458</v>
      </c>
      <c r="C356" s="20" t="s">
        <v>459</v>
      </c>
      <c r="D356" s="13">
        <v>0</v>
      </c>
      <c r="E356" s="16">
        <v>18.25</v>
      </c>
      <c r="F356" s="17" t="s">
        <v>15</v>
      </c>
    </row>
    <row r="357" spans="1:6" ht="66" x14ac:dyDescent="0.25">
      <c r="A357" s="10" t="s">
        <v>454</v>
      </c>
      <c r="B357" s="15" t="s">
        <v>426</v>
      </c>
      <c r="C357" s="12" t="s">
        <v>427</v>
      </c>
      <c r="D357" s="13">
        <v>745.2</v>
      </c>
      <c r="E357" s="13">
        <v>745.2</v>
      </c>
      <c r="F357" s="19">
        <f t="shared" si="5"/>
        <v>1</v>
      </c>
    </row>
    <row r="358" spans="1:6" ht="39.6" x14ac:dyDescent="0.25">
      <c r="A358" s="10" t="s">
        <v>454</v>
      </c>
      <c r="B358" s="15" t="s">
        <v>364</v>
      </c>
      <c r="C358" s="12" t="s">
        <v>365</v>
      </c>
      <c r="D358" s="13">
        <v>0</v>
      </c>
      <c r="E358" s="16">
        <v>-0.97599999999999998</v>
      </c>
      <c r="F358" s="17" t="s">
        <v>15</v>
      </c>
    </row>
    <row r="359" spans="1:6" x14ac:dyDescent="0.25">
      <c r="A359" s="10" t="s">
        <v>460</v>
      </c>
      <c r="B359" s="11" t="s">
        <v>461</v>
      </c>
      <c r="C359" s="12"/>
      <c r="D359" s="13">
        <f>SUM(D360:D372)</f>
        <v>266507.14199999999</v>
      </c>
      <c r="E359" s="13">
        <f>SUM(E360:E372)</f>
        <v>360932.875</v>
      </c>
      <c r="F359" s="19">
        <f t="shared" ref="F359:F421" si="6">IFERROR(E359/D359,"")</f>
        <v>1.3543084522665438</v>
      </c>
    </row>
    <row r="360" spans="1:6" ht="92.4" x14ac:dyDescent="0.25">
      <c r="A360" s="10" t="s">
        <v>460</v>
      </c>
      <c r="B360" s="15" t="s">
        <v>386</v>
      </c>
      <c r="C360" s="20" t="s">
        <v>387</v>
      </c>
      <c r="D360" s="13">
        <v>0</v>
      </c>
      <c r="E360" s="16">
        <v>2.7090000000000001</v>
      </c>
      <c r="F360" s="17" t="s">
        <v>15</v>
      </c>
    </row>
    <row r="361" spans="1:6" ht="39.6" x14ac:dyDescent="0.25">
      <c r="A361" s="10" t="s">
        <v>460</v>
      </c>
      <c r="B361" s="15" t="s">
        <v>462</v>
      </c>
      <c r="C361" s="12" t="s">
        <v>463</v>
      </c>
      <c r="D361" s="13">
        <v>123</v>
      </c>
      <c r="E361" s="13">
        <v>352.19799999999998</v>
      </c>
      <c r="F361" s="19">
        <f t="shared" si="6"/>
        <v>2.8633983739837396</v>
      </c>
    </row>
    <row r="362" spans="1:6" ht="26.4" x14ac:dyDescent="0.25">
      <c r="A362" s="10" t="s">
        <v>460</v>
      </c>
      <c r="B362" s="15" t="s">
        <v>336</v>
      </c>
      <c r="C362" s="12" t="s">
        <v>337</v>
      </c>
      <c r="D362" s="13">
        <v>0</v>
      </c>
      <c r="E362" s="16">
        <v>255.34800000000001</v>
      </c>
      <c r="F362" s="17" t="s">
        <v>15</v>
      </c>
    </row>
    <row r="363" spans="1:6" ht="26.4" x14ac:dyDescent="0.25">
      <c r="A363" s="10" t="s">
        <v>460</v>
      </c>
      <c r="B363" s="15" t="s">
        <v>50</v>
      </c>
      <c r="C363" s="12" t="s">
        <v>51</v>
      </c>
      <c r="D363" s="13">
        <v>0</v>
      </c>
      <c r="E363" s="16">
        <v>7506.0410000000002</v>
      </c>
      <c r="F363" s="17" t="s">
        <v>15</v>
      </c>
    </row>
    <row r="364" spans="1:6" ht="66" x14ac:dyDescent="0.25">
      <c r="A364" s="10" t="s">
        <v>460</v>
      </c>
      <c r="B364" s="15" t="s">
        <v>52</v>
      </c>
      <c r="C364" s="20" t="s">
        <v>53</v>
      </c>
      <c r="D364" s="13">
        <v>0</v>
      </c>
      <c r="E364" s="16">
        <v>80.751000000000005</v>
      </c>
      <c r="F364" s="17" t="s">
        <v>15</v>
      </c>
    </row>
    <row r="365" spans="1:6" ht="66" x14ac:dyDescent="0.25">
      <c r="A365" s="10" t="s">
        <v>460</v>
      </c>
      <c r="B365" s="15" t="s">
        <v>444</v>
      </c>
      <c r="C365" s="12" t="s">
        <v>445</v>
      </c>
      <c r="D365" s="13">
        <v>0</v>
      </c>
      <c r="E365" s="16">
        <v>1</v>
      </c>
      <c r="F365" s="17" t="s">
        <v>15</v>
      </c>
    </row>
    <row r="366" spans="1:6" ht="66" x14ac:dyDescent="0.25">
      <c r="A366" s="10" t="s">
        <v>460</v>
      </c>
      <c r="B366" s="15" t="s">
        <v>62</v>
      </c>
      <c r="C366" s="12" t="s">
        <v>63</v>
      </c>
      <c r="D366" s="13">
        <v>0</v>
      </c>
      <c r="E366" s="16">
        <v>2.91</v>
      </c>
      <c r="F366" s="17" t="s">
        <v>15</v>
      </c>
    </row>
    <row r="367" spans="1:6" ht="66" x14ac:dyDescent="0.25">
      <c r="A367" s="10" t="s">
        <v>460</v>
      </c>
      <c r="B367" s="15" t="s">
        <v>70</v>
      </c>
      <c r="C367" s="20" t="s">
        <v>71</v>
      </c>
      <c r="D367" s="13">
        <v>0</v>
      </c>
      <c r="E367" s="16">
        <v>10.843</v>
      </c>
      <c r="F367" s="17" t="s">
        <v>15</v>
      </c>
    </row>
    <row r="368" spans="1:6" ht="92.4" x14ac:dyDescent="0.25">
      <c r="A368" s="10" t="s">
        <v>460</v>
      </c>
      <c r="B368" s="15" t="s">
        <v>464</v>
      </c>
      <c r="C368" s="20" t="s">
        <v>465</v>
      </c>
      <c r="D368" s="13">
        <v>0</v>
      </c>
      <c r="E368" s="16">
        <v>1.7000000000000001E-2</v>
      </c>
      <c r="F368" s="17" t="s">
        <v>15</v>
      </c>
    </row>
    <row r="369" spans="1:6" ht="39.6" x14ac:dyDescent="0.25">
      <c r="A369" s="10" t="s">
        <v>460</v>
      </c>
      <c r="B369" s="15" t="s">
        <v>466</v>
      </c>
      <c r="C369" s="12" t="s">
        <v>467</v>
      </c>
      <c r="D369" s="13">
        <v>71268.842000000004</v>
      </c>
      <c r="E369" s="13">
        <v>100794.31600000001</v>
      </c>
      <c r="F369" s="18">
        <f t="shared" si="6"/>
        <v>1.41428306075185</v>
      </c>
    </row>
    <row r="370" spans="1:6" ht="26.4" x14ac:dyDescent="0.25">
      <c r="A370" s="10" t="s">
        <v>460</v>
      </c>
      <c r="B370" s="15" t="s">
        <v>468</v>
      </c>
      <c r="C370" s="12" t="s">
        <v>469</v>
      </c>
      <c r="D370" s="13">
        <v>195115.3</v>
      </c>
      <c r="E370" s="13">
        <v>116153.09299999999</v>
      </c>
      <c r="F370" s="14">
        <f t="shared" si="6"/>
        <v>0.59530489408057696</v>
      </c>
    </row>
    <row r="371" spans="1:6" x14ac:dyDescent="0.25">
      <c r="A371" s="10" t="s">
        <v>460</v>
      </c>
      <c r="B371" s="15" t="s">
        <v>358</v>
      </c>
      <c r="C371" s="12" t="s">
        <v>359</v>
      </c>
      <c r="D371" s="13">
        <v>0</v>
      </c>
      <c r="E371" s="16">
        <v>136118.524</v>
      </c>
      <c r="F371" s="17" t="s">
        <v>15</v>
      </c>
    </row>
    <row r="372" spans="1:6" ht="39.6" x14ac:dyDescent="0.25">
      <c r="A372" s="10" t="s">
        <v>460</v>
      </c>
      <c r="B372" s="15" t="s">
        <v>470</v>
      </c>
      <c r="C372" s="12" t="s">
        <v>471</v>
      </c>
      <c r="D372" s="13">
        <v>0</v>
      </c>
      <c r="E372" s="16">
        <v>-344.875</v>
      </c>
      <c r="F372" s="17" t="s">
        <v>15</v>
      </c>
    </row>
    <row r="373" spans="1:6" x14ac:dyDescent="0.25">
      <c r="A373" s="10" t="s">
        <v>472</v>
      </c>
      <c r="B373" s="11" t="s">
        <v>473</v>
      </c>
      <c r="C373" s="12"/>
      <c r="D373" s="13">
        <f>SUM(D374:D381)</f>
        <v>762452.74</v>
      </c>
      <c r="E373" s="13">
        <f>SUM(E374:E381)</f>
        <v>1103974.5679999997</v>
      </c>
      <c r="F373" s="19">
        <f t="shared" si="6"/>
        <v>1.4479252418976156</v>
      </c>
    </row>
    <row r="374" spans="1:6" ht="26.4" x14ac:dyDescent="0.25">
      <c r="A374" s="10" t="s">
        <v>472</v>
      </c>
      <c r="B374" s="15" t="s">
        <v>50</v>
      </c>
      <c r="C374" s="12" t="s">
        <v>51</v>
      </c>
      <c r="D374" s="13">
        <v>0</v>
      </c>
      <c r="E374" s="16">
        <v>9112.6820000000007</v>
      </c>
      <c r="F374" s="17" t="s">
        <v>15</v>
      </c>
    </row>
    <row r="375" spans="1:6" ht="66" x14ac:dyDescent="0.25">
      <c r="A375" s="10" t="s">
        <v>472</v>
      </c>
      <c r="B375" s="15" t="s">
        <v>62</v>
      </c>
      <c r="C375" s="12" t="s">
        <v>63</v>
      </c>
      <c r="D375" s="13">
        <v>0</v>
      </c>
      <c r="E375" s="16">
        <v>30.603999999999999</v>
      </c>
      <c r="F375" s="17" t="s">
        <v>15</v>
      </c>
    </row>
    <row r="376" spans="1:6" ht="26.4" x14ac:dyDescent="0.25">
      <c r="A376" s="10" t="s">
        <v>472</v>
      </c>
      <c r="B376" s="15" t="s">
        <v>474</v>
      </c>
      <c r="C376" s="12" t="s">
        <v>475</v>
      </c>
      <c r="D376" s="13">
        <v>285580</v>
      </c>
      <c r="E376" s="13">
        <v>633395.41299999994</v>
      </c>
      <c r="F376" s="18">
        <f t="shared" si="6"/>
        <v>2.21792637089432</v>
      </c>
    </row>
    <row r="377" spans="1:6" ht="39.6" x14ac:dyDescent="0.25">
      <c r="A377" s="10" t="s">
        <v>472</v>
      </c>
      <c r="B377" s="15" t="s">
        <v>476</v>
      </c>
      <c r="C377" s="12" t="s">
        <v>477</v>
      </c>
      <c r="D377" s="13">
        <v>476872.74</v>
      </c>
      <c r="E377" s="13">
        <v>468974.88400000002</v>
      </c>
      <c r="F377" s="14">
        <f t="shared" si="6"/>
        <v>0.98343823134029429</v>
      </c>
    </row>
    <row r="378" spans="1:6" ht="26.4" x14ac:dyDescent="0.25">
      <c r="A378" s="10" t="s">
        <v>472</v>
      </c>
      <c r="B378" s="15" t="s">
        <v>382</v>
      </c>
      <c r="C378" s="12" t="s">
        <v>383</v>
      </c>
      <c r="D378" s="13">
        <v>0</v>
      </c>
      <c r="E378" s="16">
        <v>2602.366</v>
      </c>
      <c r="F378" s="17" t="s">
        <v>15</v>
      </c>
    </row>
    <row r="379" spans="1:6" ht="52.8" x14ac:dyDescent="0.25">
      <c r="A379" s="10" t="s">
        <v>472</v>
      </c>
      <c r="B379" s="15" t="s">
        <v>478</v>
      </c>
      <c r="C379" s="12" t="s">
        <v>479</v>
      </c>
      <c r="D379" s="13">
        <v>0</v>
      </c>
      <c r="E379" s="16">
        <v>-1985.4749999999999</v>
      </c>
      <c r="F379" s="17" t="s">
        <v>15</v>
      </c>
    </row>
    <row r="380" spans="1:6" ht="52.8" x14ac:dyDescent="0.25">
      <c r="A380" s="10" t="s">
        <v>472</v>
      </c>
      <c r="B380" s="15" t="s">
        <v>480</v>
      </c>
      <c r="C380" s="12" t="s">
        <v>481</v>
      </c>
      <c r="D380" s="13">
        <v>0</v>
      </c>
      <c r="E380" s="16">
        <v>-6054.1660000000002</v>
      </c>
      <c r="F380" s="17" t="s">
        <v>15</v>
      </c>
    </row>
    <row r="381" spans="1:6" ht="39.6" x14ac:dyDescent="0.25">
      <c r="A381" s="10" t="s">
        <v>472</v>
      </c>
      <c r="B381" s="15" t="s">
        <v>364</v>
      </c>
      <c r="C381" s="12" t="s">
        <v>365</v>
      </c>
      <c r="D381" s="13">
        <v>0</v>
      </c>
      <c r="E381" s="16">
        <v>-2101.7399999999998</v>
      </c>
      <c r="F381" s="17" t="s">
        <v>15</v>
      </c>
    </row>
    <row r="382" spans="1:6" x14ac:dyDescent="0.25">
      <c r="A382" s="10" t="s">
        <v>482</v>
      </c>
      <c r="B382" s="11" t="s">
        <v>483</v>
      </c>
      <c r="C382" s="12"/>
      <c r="D382" s="13">
        <f>SUM(D383:D406)</f>
        <v>3509208.3499999996</v>
      </c>
      <c r="E382" s="13">
        <f>SUM(E383:E406)</f>
        <v>3115975.057</v>
      </c>
      <c r="F382" s="18">
        <f t="shared" si="6"/>
        <v>0.88794244918515608</v>
      </c>
    </row>
    <row r="383" spans="1:6" ht="52.8" x14ac:dyDescent="0.25">
      <c r="A383" s="10" t="s">
        <v>482</v>
      </c>
      <c r="B383" s="15" t="s">
        <v>484</v>
      </c>
      <c r="C383" s="12" t="s">
        <v>485</v>
      </c>
      <c r="D383" s="13">
        <v>230652.4</v>
      </c>
      <c r="E383" s="13">
        <v>241421.386</v>
      </c>
      <c r="F383" s="14">
        <f t="shared" si="6"/>
        <v>1.0466892432075279</v>
      </c>
    </row>
    <row r="384" spans="1:6" ht="92.4" x14ac:dyDescent="0.25">
      <c r="A384" s="10" t="s">
        <v>482</v>
      </c>
      <c r="B384" s="15" t="s">
        <v>386</v>
      </c>
      <c r="C384" s="20" t="s">
        <v>387</v>
      </c>
      <c r="D384" s="13">
        <v>0</v>
      </c>
      <c r="E384" s="16">
        <v>350.08499999999998</v>
      </c>
      <c r="F384" s="17" t="s">
        <v>15</v>
      </c>
    </row>
    <row r="385" spans="1:6" ht="39.6" x14ac:dyDescent="0.25">
      <c r="A385" s="10" t="s">
        <v>482</v>
      </c>
      <c r="B385" s="15" t="s">
        <v>462</v>
      </c>
      <c r="C385" s="12" t="s">
        <v>463</v>
      </c>
      <c r="D385" s="13">
        <v>4501.5</v>
      </c>
      <c r="E385" s="13">
        <v>4074.346</v>
      </c>
      <c r="F385" s="19">
        <f t="shared" si="6"/>
        <v>0.90510851938242809</v>
      </c>
    </row>
    <row r="386" spans="1:6" ht="26.4" x14ac:dyDescent="0.25">
      <c r="A386" s="10" t="s">
        <v>482</v>
      </c>
      <c r="B386" s="15" t="s">
        <v>50</v>
      </c>
      <c r="C386" s="12" t="s">
        <v>51</v>
      </c>
      <c r="D386" s="13">
        <v>0</v>
      </c>
      <c r="E386" s="16">
        <v>8412.9979999999996</v>
      </c>
      <c r="F386" s="17" t="s">
        <v>15</v>
      </c>
    </row>
    <row r="387" spans="1:6" ht="66" x14ac:dyDescent="0.25">
      <c r="A387" s="10" t="s">
        <v>482</v>
      </c>
      <c r="B387" s="15" t="s">
        <v>52</v>
      </c>
      <c r="C387" s="20" t="s">
        <v>53</v>
      </c>
      <c r="D387" s="13">
        <v>0</v>
      </c>
      <c r="E387" s="16">
        <v>139.13999999999999</v>
      </c>
      <c r="F387" s="17" t="s">
        <v>15</v>
      </c>
    </row>
    <row r="388" spans="1:6" ht="79.2" x14ac:dyDescent="0.25">
      <c r="A388" s="10" t="s">
        <v>482</v>
      </c>
      <c r="B388" s="15" t="s">
        <v>424</v>
      </c>
      <c r="C388" s="20" t="s">
        <v>425</v>
      </c>
      <c r="D388" s="13">
        <v>0</v>
      </c>
      <c r="E388" s="16">
        <v>581.12300000000005</v>
      </c>
      <c r="F388" s="17" t="s">
        <v>15</v>
      </c>
    </row>
    <row r="389" spans="1:6" ht="39.6" x14ac:dyDescent="0.25">
      <c r="A389" s="10" t="s">
        <v>482</v>
      </c>
      <c r="B389" s="15" t="s">
        <v>350</v>
      </c>
      <c r="C389" s="12" t="s">
        <v>351</v>
      </c>
      <c r="D389" s="13">
        <v>127398.2</v>
      </c>
      <c r="E389" s="13">
        <v>168333.63</v>
      </c>
      <c r="F389" s="18">
        <f t="shared" si="6"/>
        <v>1.3213187470466616</v>
      </c>
    </row>
    <row r="390" spans="1:6" ht="66" x14ac:dyDescent="0.25">
      <c r="A390" s="10" t="s">
        <v>482</v>
      </c>
      <c r="B390" s="15" t="s">
        <v>62</v>
      </c>
      <c r="C390" s="12" t="s">
        <v>63</v>
      </c>
      <c r="D390" s="13">
        <v>1610</v>
      </c>
      <c r="E390" s="13">
        <v>5115.5069999999996</v>
      </c>
      <c r="F390" s="21">
        <f t="shared" si="6"/>
        <v>3.1773335403726706</v>
      </c>
    </row>
    <row r="391" spans="1:6" ht="66" x14ac:dyDescent="0.25">
      <c r="A391" s="10" t="s">
        <v>482</v>
      </c>
      <c r="B391" s="15" t="s">
        <v>70</v>
      </c>
      <c r="C391" s="20" t="s">
        <v>71</v>
      </c>
      <c r="D391" s="13">
        <v>1257.0999999999999</v>
      </c>
      <c r="E391" s="13">
        <v>5385.1019999999999</v>
      </c>
      <c r="F391" s="14">
        <f t="shared" si="6"/>
        <v>4.2837499005647919</v>
      </c>
    </row>
    <row r="392" spans="1:6" ht="39.6" x14ac:dyDescent="0.25">
      <c r="A392" s="10" t="s">
        <v>482</v>
      </c>
      <c r="B392" s="15" t="s">
        <v>72</v>
      </c>
      <c r="C392" s="12" t="s">
        <v>73</v>
      </c>
      <c r="D392" s="13">
        <v>0</v>
      </c>
      <c r="E392" s="16">
        <v>14.9</v>
      </c>
      <c r="F392" s="17" t="s">
        <v>15</v>
      </c>
    </row>
    <row r="393" spans="1:6" ht="52.8" x14ac:dyDescent="0.25">
      <c r="A393" s="10" t="s">
        <v>482</v>
      </c>
      <c r="B393" s="15" t="s">
        <v>74</v>
      </c>
      <c r="C393" s="12" t="s">
        <v>75</v>
      </c>
      <c r="D393" s="13">
        <v>0</v>
      </c>
      <c r="E393" s="16">
        <v>2.9350000000000001</v>
      </c>
      <c r="F393" s="17" t="s">
        <v>15</v>
      </c>
    </row>
    <row r="394" spans="1:6" ht="66" x14ac:dyDescent="0.25">
      <c r="A394" s="10" t="s">
        <v>482</v>
      </c>
      <c r="B394" s="15" t="s">
        <v>388</v>
      </c>
      <c r="C394" s="20" t="s">
        <v>389</v>
      </c>
      <c r="D394" s="13">
        <v>258.5</v>
      </c>
      <c r="E394" s="13">
        <v>79.308999999999997</v>
      </c>
      <c r="F394" s="18">
        <f t="shared" si="6"/>
        <v>0.30680464216634429</v>
      </c>
    </row>
    <row r="395" spans="1:6" ht="39.6" x14ac:dyDescent="0.25">
      <c r="A395" s="10" t="s">
        <v>482</v>
      </c>
      <c r="B395" s="15" t="s">
        <v>486</v>
      </c>
      <c r="C395" s="12" t="s">
        <v>487</v>
      </c>
      <c r="D395" s="13">
        <v>311</v>
      </c>
      <c r="E395" s="13">
        <v>258.55500000000001</v>
      </c>
      <c r="F395" s="14">
        <f t="shared" si="6"/>
        <v>0.83136655948553062</v>
      </c>
    </row>
    <row r="396" spans="1:6" ht="26.4" x14ac:dyDescent="0.25">
      <c r="A396" s="10" t="s">
        <v>482</v>
      </c>
      <c r="B396" s="15" t="s">
        <v>432</v>
      </c>
      <c r="C396" s="12" t="s">
        <v>433</v>
      </c>
      <c r="D396" s="13">
        <v>0</v>
      </c>
      <c r="E396" s="16">
        <v>-17.670999999999999</v>
      </c>
      <c r="F396" s="17" t="s">
        <v>15</v>
      </c>
    </row>
    <row r="397" spans="1:6" ht="39.6" x14ac:dyDescent="0.25">
      <c r="A397" s="10" t="s">
        <v>482</v>
      </c>
      <c r="B397" s="15" t="s">
        <v>488</v>
      </c>
      <c r="C397" s="12" t="s">
        <v>489</v>
      </c>
      <c r="D397" s="13">
        <v>0</v>
      </c>
      <c r="E397" s="16">
        <v>37.020000000000003</v>
      </c>
      <c r="F397" s="17" t="s">
        <v>15</v>
      </c>
    </row>
    <row r="398" spans="1:6" ht="39.6" x14ac:dyDescent="0.25">
      <c r="A398" s="10" t="s">
        <v>482</v>
      </c>
      <c r="B398" s="15" t="s">
        <v>490</v>
      </c>
      <c r="C398" s="12" t="s">
        <v>491</v>
      </c>
      <c r="D398" s="13">
        <v>0</v>
      </c>
      <c r="E398" s="16">
        <v>77.673000000000002</v>
      </c>
      <c r="F398" s="17" t="s">
        <v>15</v>
      </c>
    </row>
    <row r="399" spans="1:6" ht="39.6" x14ac:dyDescent="0.25">
      <c r="A399" s="10" t="s">
        <v>482</v>
      </c>
      <c r="B399" s="15" t="s">
        <v>492</v>
      </c>
      <c r="C399" s="12" t="s">
        <v>493</v>
      </c>
      <c r="D399" s="13">
        <v>0</v>
      </c>
      <c r="E399" s="16">
        <v>99.122</v>
      </c>
      <c r="F399" s="17" t="s">
        <v>15</v>
      </c>
    </row>
    <row r="400" spans="1:6" ht="26.4" x14ac:dyDescent="0.25">
      <c r="A400" s="10" t="s">
        <v>482</v>
      </c>
      <c r="B400" s="15" t="s">
        <v>494</v>
      </c>
      <c r="C400" s="12" t="s">
        <v>495</v>
      </c>
      <c r="D400" s="13">
        <v>0</v>
      </c>
      <c r="E400" s="16">
        <v>83.35</v>
      </c>
      <c r="F400" s="17" t="s">
        <v>15</v>
      </c>
    </row>
    <row r="401" spans="1:6" ht="26.4" x14ac:dyDescent="0.25">
      <c r="A401" s="10" t="s">
        <v>482</v>
      </c>
      <c r="B401" s="15" t="s">
        <v>474</v>
      </c>
      <c r="C401" s="12" t="s">
        <v>475</v>
      </c>
      <c r="D401" s="13">
        <v>0</v>
      </c>
      <c r="E401" s="16">
        <v>1293858.1100000001</v>
      </c>
      <c r="F401" s="17" t="s">
        <v>15</v>
      </c>
    </row>
    <row r="402" spans="1:6" ht="39.6" x14ac:dyDescent="0.25">
      <c r="A402" s="10" t="s">
        <v>482</v>
      </c>
      <c r="B402" s="15" t="s">
        <v>496</v>
      </c>
      <c r="C402" s="12" t="s">
        <v>497</v>
      </c>
      <c r="D402" s="13">
        <v>139901.70000000001</v>
      </c>
      <c r="E402" s="13">
        <v>119814.67200000001</v>
      </c>
      <c r="F402" s="18">
        <f t="shared" si="6"/>
        <v>0.85642041519152379</v>
      </c>
    </row>
    <row r="403" spans="1:6" x14ac:dyDescent="0.25">
      <c r="A403" s="10" t="s">
        <v>482</v>
      </c>
      <c r="B403" s="15" t="s">
        <v>358</v>
      </c>
      <c r="C403" s="12" t="s">
        <v>359</v>
      </c>
      <c r="D403" s="13">
        <v>2421437.7999999998</v>
      </c>
      <c r="E403" s="13">
        <v>748049.06400000001</v>
      </c>
      <c r="F403" s="21">
        <f t="shared" si="6"/>
        <v>0.30892763960321429</v>
      </c>
    </row>
    <row r="404" spans="1:6" ht="39.6" x14ac:dyDescent="0.25">
      <c r="A404" s="10" t="s">
        <v>482</v>
      </c>
      <c r="B404" s="15" t="s">
        <v>498</v>
      </c>
      <c r="C404" s="12" t="s">
        <v>499</v>
      </c>
      <c r="D404" s="13">
        <v>581831</v>
      </c>
      <c r="E404" s="13">
        <v>585086.37399999995</v>
      </c>
      <c r="F404" s="21">
        <f t="shared" si="6"/>
        <v>1.005595050796537</v>
      </c>
    </row>
    <row r="405" spans="1:6" ht="26.4" x14ac:dyDescent="0.25">
      <c r="A405" s="10" t="s">
        <v>482</v>
      </c>
      <c r="B405" s="15" t="s">
        <v>380</v>
      </c>
      <c r="C405" s="12" t="s">
        <v>381</v>
      </c>
      <c r="D405" s="13">
        <v>49.15</v>
      </c>
      <c r="E405" s="13">
        <v>49.15</v>
      </c>
      <c r="F405" s="14">
        <f t="shared" si="6"/>
        <v>1</v>
      </c>
    </row>
    <row r="406" spans="1:6" ht="39.6" x14ac:dyDescent="0.25">
      <c r="A406" s="10" t="s">
        <v>482</v>
      </c>
      <c r="B406" s="15" t="s">
        <v>364</v>
      </c>
      <c r="C406" s="12" t="s">
        <v>365</v>
      </c>
      <c r="D406" s="13">
        <v>0</v>
      </c>
      <c r="E406" s="16">
        <v>-65330.822999999997</v>
      </c>
      <c r="F406" s="17" t="s">
        <v>15</v>
      </c>
    </row>
    <row r="407" spans="1:6" x14ac:dyDescent="0.25">
      <c r="A407" s="10" t="s">
        <v>500</v>
      </c>
      <c r="B407" s="11" t="s">
        <v>501</v>
      </c>
      <c r="C407" s="12"/>
      <c r="D407" s="13">
        <f>SUM(D408:D423)</f>
        <v>7047434.7270000009</v>
      </c>
      <c r="E407" s="13">
        <f>SUM(E408:E423)</f>
        <v>7224288.3509999989</v>
      </c>
      <c r="F407" s="18">
        <f t="shared" si="6"/>
        <v>1.0250947516154267</v>
      </c>
    </row>
    <row r="408" spans="1:6" ht="39.6" x14ac:dyDescent="0.25">
      <c r="A408" s="10" t="s">
        <v>500</v>
      </c>
      <c r="B408" s="15" t="s">
        <v>502</v>
      </c>
      <c r="C408" s="12" t="s">
        <v>503</v>
      </c>
      <c r="D408" s="13">
        <v>596188</v>
      </c>
      <c r="E408" s="13">
        <v>587119.94900000002</v>
      </c>
      <c r="F408" s="21">
        <f t="shared" si="6"/>
        <v>0.98478994713077084</v>
      </c>
    </row>
    <row r="409" spans="1:6" ht="26.4" x14ac:dyDescent="0.25">
      <c r="A409" s="10" t="s">
        <v>500</v>
      </c>
      <c r="B409" s="15" t="s">
        <v>504</v>
      </c>
      <c r="C409" s="12" t="s">
        <v>505</v>
      </c>
      <c r="D409" s="13">
        <v>454879.5</v>
      </c>
      <c r="E409" s="13">
        <v>401546.16600000003</v>
      </c>
      <c r="F409" s="21">
        <f t="shared" si="6"/>
        <v>0.8827528301451264</v>
      </c>
    </row>
    <row r="410" spans="1:6" ht="39.6" x14ac:dyDescent="0.25">
      <c r="A410" s="10" t="s">
        <v>500</v>
      </c>
      <c r="B410" s="15" t="s">
        <v>506</v>
      </c>
      <c r="C410" s="12" t="s">
        <v>507</v>
      </c>
      <c r="D410" s="13">
        <v>4256276</v>
      </c>
      <c r="E410" s="13">
        <v>4100122.767</v>
      </c>
      <c r="F410" s="21">
        <f t="shared" si="6"/>
        <v>0.96331223985474623</v>
      </c>
    </row>
    <row r="411" spans="1:6" ht="26.4" x14ac:dyDescent="0.25">
      <c r="A411" s="10" t="s">
        <v>500</v>
      </c>
      <c r="B411" s="15" t="s">
        <v>50</v>
      </c>
      <c r="C411" s="12" t="s">
        <v>51</v>
      </c>
      <c r="D411" s="13">
        <v>1182.8</v>
      </c>
      <c r="E411" s="13">
        <v>802.42700000000002</v>
      </c>
      <c r="F411" s="14">
        <f t="shared" si="6"/>
        <v>0.6784130875887725</v>
      </c>
    </row>
    <row r="412" spans="1:6" ht="66" x14ac:dyDescent="0.25">
      <c r="A412" s="10" t="s">
        <v>500</v>
      </c>
      <c r="B412" s="15" t="s">
        <v>52</v>
      </c>
      <c r="C412" s="20" t="s">
        <v>53</v>
      </c>
      <c r="D412" s="13">
        <v>0</v>
      </c>
      <c r="E412" s="16">
        <v>604.04499999999996</v>
      </c>
      <c r="F412" s="17" t="s">
        <v>15</v>
      </c>
    </row>
    <row r="413" spans="1:6" ht="39.6" x14ac:dyDescent="0.25">
      <c r="A413" s="10" t="s">
        <v>500</v>
      </c>
      <c r="B413" s="15" t="s">
        <v>350</v>
      </c>
      <c r="C413" s="12" t="s">
        <v>351</v>
      </c>
      <c r="D413" s="13">
        <v>9671.9</v>
      </c>
      <c r="E413" s="13">
        <v>23336.921999999999</v>
      </c>
      <c r="F413" s="19">
        <f t="shared" si="6"/>
        <v>2.4128580733878553</v>
      </c>
    </row>
    <row r="414" spans="1:6" ht="66" x14ac:dyDescent="0.25">
      <c r="A414" s="10" t="s">
        <v>500</v>
      </c>
      <c r="B414" s="15" t="s">
        <v>62</v>
      </c>
      <c r="C414" s="12" t="s">
        <v>63</v>
      </c>
      <c r="D414" s="13">
        <v>0</v>
      </c>
      <c r="E414" s="16">
        <v>98.662999999999997</v>
      </c>
      <c r="F414" s="17" t="s">
        <v>15</v>
      </c>
    </row>
    <row r="415" spans="1:6" ht="66" x14ac:dyDescent="0.25">
      <c r="A415" s="10" t="s">
        <v>500</v>
      </c>
      <c r="B415" s="15" t="s">
        <v>70</v>
      </c>
      <c r="C415" s="20" t="s">
        <v>71</v>
      </c>
      <c r="D415" s="13">
        <v>23984</v>
      </c>
      <c r="E415" s="13">
        <v>57198.093999999997</v>
      </c>
      <c r="F415" s="19">
        <f t="shared" si="6"/>
        <v>2.3848438125416944</v>
      </c>
    </row>
    <row r="416" spans="1:6" ht="52.8" x14ac:dyDescent="0.25">
      <c r="A416" s="10" t="s">
        <v>500</v>
      </c>
      <c r="B416" s="15" t="s">
        <v>74</v>
      </c>
      <c r="C416" s="12" t="s">
        <v>75</v>
      </c>
      <c r="D416" s="13">
        <v>0</v>
      </c>
      <c r="E416" s="16">
        <v>54.6</v>
      </c>
      <c r="F416" s="17" t="s">
        <v>15</v>
      </c>
    </row>
    <row r="417" spans="1:6" ht="66" x14ac:dyDescent="0.25">
      <c r="A417" s="10" t="s">
        <v>500</v>
      </c>
      <c r="B417" s="15" t="s">
        <v>388</v>
      </c>
      <c r="C417" s="20" t="s">
        <v>389</v>
      </c>
      <c r="D417" s="13">
        <v>0</v>
      </c>
      <c r="E417" s="16">
        <v>5.9710000000000001</v>
      </c>
      <c r="F417" s="17" t="s">
        <v>15</v>
      </c>
    </row>
    <row r="418" spans="1:6" ht="26.4" x14ac:dyDescent="0.25">
      <c r="A418" s="10" t="s">
        <v>500</v>
      </c>
      <c r="B418" s="15" t="s">
        <v>432</v>
      </c>
      <c r="C418" s="12" t="s">
        <v>433</v>
      </c>
      <c r="D418" s="13">
        <v>0</v>
      </c>
      <c r="E418" s="16">
        <v>-270.47800000000001</v>
      </c>
      <c r="F418" s="17" t="s">
        <v>15</v>
      </c>
    </row>
    <row r="419" spans="1:6" ht="118.8" x14ac:dyDescent="0.25">
      <c r="A419" s="10" t="s">
        <v>500</v>
      </c>
      <c r="B419" s="15" t="s">
        <v>508</v>
      </c>
      <c r="C419" s="20" t="s">
        <v>509</v>
      </c>
      <c r="D419" s="13">
        <v>1423871.327</v>
      </c>
      <c r="E419" s="13">
        <v>1422518.541</v>
      </c>
      <c r="F419" s="18">
        <f t="shared" si="6"/>
        <v>0.99904992398235148</v>
      </c>
    </row>
    <row r="420" spans="1:6" x14ac:dyDescent="0.25">
      <c r="A420" s="10" t="s">
        <v>500</v>
      </c>
      <c r="B420" s="15" t="s">
        <v>358</v>
      </c>
      <c r="C420" s="12" t="s">
        <v>359</v>
      </c>
      <c r="D420" s="13">
        <v>281332</v>
      </c>
      <c r="E420" s="13">
        <v>249896.08499999999</v>
      </c>
      <c r="F420" s="21">
        <f t="shared" si="6"/>
        <v>0.88826043606841731</v>
      </c>
    </row>
    <row r="421" spans="1:6" ht="92.4" x14ac:dyDescent="0.25">
      <c r="A421" s="10" t="s">
        <v>500</v>
      </c>
      <c r="B421" s="15" t="s">
        <v>510</v>
      </c>
      <c r="C421" s="20" t="s">
        <v>511</v>
      </c>
      <c r="D421" s="13">
        <v>49.2</v>
      </c>
      <c r="E421" s="13">
        <v>51.5</v>
      </c>
      <c r="F421" s="14">
        <f t="shared" si="6"/>
        <v>1.0467479674796747</v>
      </c>
    </row>
    <row r="422" spans="1:6" ht="26.4" x14ac:dyDescent="0.25">
      <c r="A422" s="10" t="s">
        <v>500</v>
      </c>
      <c r="B422" s="15" t="s">
        <v>376</v>
      </c>
      <c r="C422" s="12" t="s">
        <v>377</v>
      </c>
      <c r="D422" s="13">
        <v>0</v>
      </c>
      <c r="E422" s="16">
        <v>381470.43099999998</v>
      </c>
      <c r="F422" s="17" t="s">
        <v>15</v>
      </c>
    </row>
    <row r="423" spans="1:6" ht="39.6" x14ac:dyDescent="0.25">
      <c r="A423" s="10" t="s">
        <v>500</v>
      </c>
      <c r="B423" s="15" t="s">
        <v>364</v>
      </c>
      <c r="C423" s="12" t="s">
        <v>365</v>
      </c>
      <c r="D423" s="13">
        <v>0</v>
      </c>
      <c r="E423" s="16">
        <v>-267.33199999999999</v>
      </c>
      <c r="F423" s="17" t="s">
        <v>15</v>
      </c>
    </row>
    <row r="424" spans="1:6" x14ac:dyDescent="0.25">
      <c r="A424" s="10" t="s">
        <v>512</v>
      </c>
      <c r="B424" s="11" t="s">
        <v>513</v>
      </c>
      <c r="C424" s="12"/>
      <c r="D424" s="13">
        <f>SUM(D425:D430)</f>
        <v>21491.4</v>
      </c>
      <c r="E424" s="13">
        <f>SUM(E425:E430)</f>
        <v>25772.527999999998</v>
      </c>
      <c r="F424" s="19">
        <f t="shared" ref="F424:F484" si="7">IFERROR(E424/D424,"")</f>
        <v>1.1992019133234688</v>
      </c>
    </row>
    <row r="425" spans="1:6" ht="26.4" x14ac:dyDescent="0.25">
      <c r="A425" s="10" t="s">
        <v>512</v>
      </c>
      <c r="B425" s="15" t="s">
        <v>50</v>
      </c>
      <c r="C425" s="12" t="s">
        <v>51</v>
      </c>
      <c r="D425" s="13">
        <v>0</v>
      </c>
      <c r="E425" s="16">
        <v>-1.9</v>
      </c>
      <c r="F425" s="17" t="s">
        <v>15</v>
      </c>
    </row>
    <row r="426" spans="1:6" ht="39.6" x14ac:dyDescent="0.25">
      <c r="A426" s="10" t="s">
        <v>512</v>
      </c>
      <c r="B426" s="15" t="s">
        <v>350</v>
      </c>
      <c r="C426" s="12" t="s">
        <v>351</v>
      </c>
      <c r="D426" s="13">
        <v>1415</v>
      </c>
      <c r="E426" s="13">
        <v>5620.4960000000001</v>
      </c>
      <c r="F426" s="19">
        <f t="shared" si="7"/>
        <v>3.9720819787985868</v>
      </c>
    </row>
    <row r="427" spans="1:6" ht="39.6" x14ac:dyDescent="0.25">
      <c r="A427" s="10" t="s">
        <v>512</v>
      </c>
      <c r="B427" s="15" t="s">
        <v>72</v>
      </c>
      <c r="C427" s="12" t="s">
        <v>73</v>
      </c>
      <c r="D427" s="13">
        <v>0</v>
      </c>
      <c r="E427" s="16">
        <v>66.843000000000004</v>
      </c>
      <c r="F427" s="17" t="s">
        <v>15</v>
      </c>
    </row>
    <row r="428" spans="1:6" ht="52.8" x14ac:dyDescent="0.25">
      <c r="A428" s="10" t="s">
        <v>512</v>
      </c>
      <c r="B428" s="15" t="s">
        <v>514</v>
      </c>
      <c r="C428" s="12" t="s">
        <v>515</v>
      </c>
      <c r="D428" s="13">
        <v>3324.6</v>
      </c>
      <c r="E428" s="13">
        <v>3324.6</v>
      </c>
      <c r="F428" s="18">
        <f t="shared" si="7"/>
        <v>1</v>
      </c>
    </row>
    <row r="429" spans="1:6" ht="66" x14ac:dyDescent="0.25">
      <c r="A429" s="10" t="s">
        <v>512</v>
      </c>
      <c r="B429" s="15" t="s">
        <v>516</v>
      </c>
      <c r="C429" s="12" t="s">
        <v>517</v>
      </c>
      <c r="D429" s="13">
        <v>16751.8</v>
      </c>
      <c r="E429" s="13">
        <v>17521.8</v>
      </c>
      <c r="F429" s="14">
        <f t="shared" si="7"/>
        <v>1.0459652097088075</v>
      </c>
    </row>
    <row r="430" spans="1:6" ht="39.6" x14ac:dyDescent="0.25">
      <c r="A430" s="10" t="s">
        <v>512</v>
      </c>
      <c r="B430" s="15" t="s">
        <v>364</v>
      </c>
      <c r="C430" s="12" t="s">
        <v>365</v>
      </c>
      <c r="D430" s="13">
        <v>0</v>
      </c>
      <c r="E430" s="16">
        <v>-759.31100000000004</v>
      </c>
      <c r="F430" s="17" t="s">
        <v>15</v>
      </c>
    </row>
    <row r="431" spans="1:6" x14ac:dyDescent="0.25">
      <c r="A431" s="10" t="s">
        <v>518</v>
      </c>
      <c r="B431" s="11" t="s">
        <v>519</v>
      </c>
      <c r="C431" s="12"/>
      <c r="D431" s="13">
        <f>SUM(D432:D438)</f>
        <v>115807.7</v>
      </c>
      <c r="E431" s="13">
        <f>SUM(E432:E438)</f>
        <v>132719.08799999999</v>
      </c>
      <c r="F431" s="18">
        <f t="shared" si="7"/>
        <v>1.1460299099282689</v>
      </c>
    </row>
    <row r="432" spans="1:6" ht="26.4" x14ac:dyDescent="0.25">
      <c r="A432" s="10" t="s">
        <v>518</v>
      </c>
      <c r="B432" s="15" t="s">
        <v>520</v>
      </c>
      <c r="C432" s="12" t="s">
        <v>521</v>
      </c>
      <c r="D432" s="13">
        <v>55</v>
      </c>
      <c r="E432" s="13">
        <v>2780</v>
      </c>
      <c r="F432" s="21">
        <f t="shared" si="7"/>
        <v>50.545454545454547</v>
      </c>
    </row>
    <row r="433" spans="1:6" ht="92.4" x14ac:dyDescent="0.25">
      <c r="A433" s="10" t="s">
        <v>518</v>
      </c>
      <c r="B433" s="15" t="s">
        <v>522</v>
      </c>
      <c r="C433" s="20" t="s">
        <v>523</v>
      </c>
      <c r="D433" s="13">
        <v>102367.9</v>
      </c>
      <c r="E433" s="13">
        <v>111750.95299999999</v>
      </c>
      <c r="F433" s="21">
        <f t="shared" si="7"/>
        <v>1.0916601102494043</v>
      </c>
    </row>
    <row r="434" spans="1:6" ht="105.6" x14ac:dyDescent="0.25">
      <c r="A434" s="10" t="s">
        <v>518</v>
      </c>
      <c r="B434" s="15" t="s">
        <v>524</v>
      </c>
      <c r="C434" s="20" t="s">
        <v>525</v>
      </c>
      <c r="D434" s="13">
        <v>13384.8</v>
      </c>
      <c r="E434" s="13">
        <v>15489.464</v>
      </c>
      <c r="F434" s="14">
        <f t="shared" si="7"/>
        <v>1.1572428426274581</v>
      </c>
    </row>
    <row r="435" spans="1:6" ht="26.4" x14ac:dyDescent="0.25">
      <c r="A435" s="10" t="s">
        <v>518</v>
      </c>
      <c r="B435" s="15" t="s">
        <v>336</v>
      </c>
      <c r="C435" s="12" t="s">
        <v>337</v>
      </c>
      <c r="D435" s="13">
        <v>0</v>
      </c>
      <c r="E435" s="16">
        <v>573.745</v>
      </c>
      <c r="F435" s="17" t="s">
        <v>15</v>
      </c>
    </row>
    <row r="436" spans="1:6" ht="26.4" x14ac:dyDescent="0.25">
      <c r="A436" s="10" t="s">
        <v>518</v>
      </c>
      <c r="B436" s="15" t="s">
        <v>50</v>
      </c>
      <c r="C436" s="12" t="s">
        <v>51</v>
      </c>
      <c r="D436" s="13">
        <v>0</v>
      </c>
      <c r="E436" s="16">
        <v>373.233</v>
      </c>
      <c r="F436" s="17" t="s">
        <v>15</v>
      </c>
    </row>
    <row r="437" spans="1:6" ht="79.2" x14ac:dyDescent="0.25">
      <c r="A437" s="10" t="s">
        <v>518</v>
      </c>
      <c r="B437" s="15" t="s">
        <v>526</v>
      </c>
      <c r="C437" s="20" t="s">
        <v>527</v>
      </c>
      <c r="D437" s="13">
        <v>0</v>
      </c>
      <c r="E437" s="16">
        <v>977.87900000000002</v>
      </c>
      <c r="F437" s="17" t="s">
        <v>15</v>
      </c>
    </row>
    <row r="438" spans="1:6" ht="79.2" x14ac:dyDescent="0.25">
      <c r="A438" s="10" t="s">
        <v>518</v>
      </c>
      <c r="B438" s="15" t="s">
        <v>528</v>
      </c>
      <c r="C438" s="20" t="s">
        <v>529</v>
      </c>
      <c r="D438" s="13">
        <v>0</v>
      </c>
      <c r="E438" s="16">
        <v>773.81399999999996</v>
      </c>
      <c r="F438" s="17" t="s">
        <v>15</v>
      </c>
    </row>
    <row r="439" spans="1:6" x14ac:dyDescent="0.25">
      <c r="A439" s="10" t="s">
        <v>530</v>
      </c>
      <c r="B439" s="11" t="s">
        <v>531</v>
      </c>
      <c r="C439" s="12"/>
      <c r="D439" s="13">
        <f>SUM(D440:D450)</f>
        <v>259463.49999999997</v>
      </c>
      <c r="E439" s="13">
        <f>SUM(E440:E450)</f>
        <v>248034.66699999996</v>
      </c>
      <c r="F439" s="18">
        <f t="shared" si="7"/>
        <v>0.95595205876741807</v>
      </c>
    </row>
    <row r="440" spans="1:6" ht="26.4" x14ac:dyDescent="0.25">
      <c r="A440" s="10" t="s">
        <v>530</v>
      </c>
      <c r="B440" s="15" t="s">
        <v>50</v>
      </c>
      <c r="C440" s="12" t="s">
        <v>51</v>
      </c>
      <c r="D440" s="13">
        <v>250</v>
      </c>
      <c r="E440" s="13">
        <v>316.81200000000001</v>
      </c>
      <c r="F440" s="14">
        <f t="shared" si="7"/>
        <v>1.2672480000000002</v>
      </c>
    </row>
    <row r="441" spans="1:6" ht="66" x14ac:dyDescent="0.25">
      <c r="A441" s="10" t="s">
        <v>530</v>
      </c>
      <c r="B441" s="15" t="s">
        <v>62</v>
      </c>
      <c r="C441" s="12" t="s">
        <v>63</v>
      </c>
      <c r="D441" s="13">
        <v>0</v>
      </c>
      <c r="E441" s="16">
        <v>7.8239999999999998</v>
      </c>
      <c r="F441" s="17" t="s">
        <v>15</v>
      </c>
    </row>
    <row r="442" spans="1:6" ht="26.4" x14ac:dyDescent="0.25">
      <c r="A442" s="10" t="s">
        <v>530</v>
      </c>
      <c r="B442" s="15" t="s">
        <v>532</v>
      </c>
      <c r="C442" s="12" t="s">
        <v>533</v>
      </c>
      <c r="D442" s="13">
        <v>0</v>
      </c>
      <c r="E442" s="16">
        <v>57690.745999999999</v>
      </c>
      <c r="F442" s="17" t="s">
        <v>15</v>
      </c>
    </row>
    <row r="443" spans="1:6" ht="66" x14ac:dyDescent="0.25">
      <c r="A443" s="10" t="s">
        <v>530</v>
      </c>
      <c r="B443" s="15" t="s">
        <v>426</v>
      </c>
      <c r="C443" s="12" t="s">
        <v>427</v>
      </c>
      <c r="D443" s="13">
        <v>740.7</v>
      </c>
      <c r="E443" s="13">
        <v>740.7</v>
      </c>
      <c r="F443" s="18">
        <f t="shared" si="7"/>
        <v>1</v>
      </c>
    </row>
    <row r="444" spans="1:6" ht="52.8" x14ac:dyDescent="0.25">
      <c r="A444" s="10" t="s">
        <v>530</v>
      </c>
      <c r="B444" s="15" t="s">
        <v>406</v>
      </c>
      <c r="C444" s="12" t="s">
        <v>407</v>
      </c>
      <c r="D444" s="22">
        <v>245027.8</v>
      </c>
      <c r="E444" s="13">
        <v>128748.6</v>
      </c>
      <c r="F444" s="21">
        <f t="shared" si="7"/>
        <v>0.52544486788846001</v>
      </c>
    </row>
    <row r="445" spans="1:6" ht="92.4" x14ac:dyDescent="0.25">
      <c r="A445" s="10" t="s">
        <v>530</v>
      </c>
      <c r="B445" s="15" t="s">
        <v>534</v>
      </c>
      <c r="C445" s="20" t="s">
        <v>535</v>
      </c>
      <c r="D445" s="22">
        <v>7041.8</v>
      </c>
      <c r="E445" s="13">
        <v>0</v>
      </c>
      <c r="F445" s="21">
        <f t="shared" si="7"/>
        <v>0</v>
      </c>
    </row>
    <row r="446" spans="1:6" ht="52.8" x14ac:dyDescent="0.25">
      <c r="A446" s="10" t="s">
        <v>530</v>
      </c>
      <c r="B446" s="15" t="s">
        <v>536</v>
      </c>
      <c r="C446" s="12" t="s">
        <v>537</v>
      </c>
      <c r="D446" s="22">
        <v>2488.3000000000002</v>
      </c>
      <c r="E446" s="13">
        <v>0</v>
      </c>
      <c r="F446" s="21">
        <f t="shared" si="7"/>
        <v>0</v>
      </c>
    </row>
    <row r="447" spans="1:6" ht="66" x14ac:dyDescent="0.25">
      <c r="A447" s="10" t="s">
        <v>530</v>
      </c>
      <c r="B447" s="15" t="s">
        <v>538</v>
      </c>
      <c r="C447" s="12" t="s">
        <v>539</v>
      </c>
      <c r="D447" s="22">
        <v>3914.9</v>
      </c>
      <c r="E447" s="13">
        <v>0</v>
      </c>
      <c r="F447" s="14">
        <f t="shared" si="7"/>
        <v>0</v>
      </c>
    </row>
    <row r="448" spans="1:6" ht="26.4" x14ac:dyDescent="0.25">
      <c r="A448" s="10" t="s">
        <v>530</v>
      </c>
      <c r="B448" s="15" t="s">
        <v>376</v>
      </c>
      <c r="C448" s="12" t="s">
        <v>377</v>
      </c>
      <c r="D448" s="13">
        <v>0</v>
      </c>
      <c r="E448" s="16">
        <v>85689.065000000002</v>
      </c>
      <c r="F448" s="17" t="s">
        <v>15</v>
      </c>
    </row>
    <row r="449" spans="1:6" ht="39.6" x14ac:dyDescent="0.25">
      <c r="A449" s="10" t="s">
        <v>530</v>
      </c>
      <c r="B449" s="15" t="s">
        <v>540</v>
      </c>
      <c r="C449" s="12" t="s">
        <v>541</v>
      </c>
      <c r="D449" s="13">
        <v>0</v>
      </c>
      <c r="E449" s="16">
        <v>-29.460999999999999</v>
      </c>
      <c r="F449" s="17" t="s">
        <v>15</v>
      </c>
    </row>
    <row r="450" spans="1:6" ht="39.6" x14ac:dyDescent="0.25">
      <c r="A450" s="10" t="s">
        <v>530</v>
      </c>
      <c r="B450" s="15" t="s">
        <v>364</v>
      </c>
      <c r="C450" s="12" t="s">
        <v>365</v>
      </c>
      <c r="D450" s="13">
        <v>0</v>
      </c>
      <c r="E450" s="16">
        <v>-25129.618999999999</v>
      </c>
      <c r="F450" s="17" t="s">
        <v>15</v>
      </c>
    </row>
    <row r="451" spans="1:6" x14ac:dyDescent="0.25">
      <c r="A451" s="10" t="s">
        <v>542</v>
      </c>
      <c r="B451" s="11" t="s">
        <v>543</v>
      </c>
      <c r="C451" s="12"/>
      <c r="D451" s="13">
        <f>SUM(D452:D458)</f>
        <v>2173.4</v>
      </c>
      <c r="E451" s="13">
        <f>SUM(E452:E458)</f>
        <v>2204.413</v>
      </c>
      <c r="F451" s="19">
        <f t="shared" si="7"/>
        <v>1.0142693475660256</v>
      </c>
    </row>
    <row r="452" spans="1:6" ht="92.4" x14ac:dyDescent="0.25">
      <c r="A452" s="10" t="s">
        <v>542</v>
      </c>
      <c r="B452" s="15" t="s">
        <v>386</v>
      </c>
      <c r="C452" s="20" t="s">
        <v>387</v>
      </c>
      <c r="D452" s="13">
        <v>0</v>
      </c>
      <c r="E452" s="16">
        <v>234.06299999999999</v>
      </c>
      <c r="F452" s="17" t="s">
        <v>15</v>
      </c>
    </row>
    <row r="453" spans="1:6" ht="26.4" x14ac:dyDescent="0.25">
      <c r="A453" s="10" t="s">
        <v>542</v>
      </c>
      <c r="B453" s="15" t="s">
        <v>336</v>
      </c>
      <c r="C453" s="12" t="s">
        <v>337</v>
      </c>
      <c r="D453" s="13">
        <v>700</v>
      </c>
      <c r="E453" s="13">
        <v>249.06800000000001</v>
      </c>
      <c r="F453" s="19">
        <f t="shared" si="7"/>
        <v>0.35581142857142861</v>
      </c>
    </row>
    <row r="454" spans="1:6" ht="26.4" x14ac:dyDescent="0.25">
      <c r="A454" s="10" t="s">
        <v>542</v>
      </c>
      <c r="B454" s="15" t="s">
        <v>50</v>
      </c>
      <c r="C454" s="12" t="s">
        <v>51</v>
      </c>
      <c r="D454" s="13">
        <v>0</v>
      </c>
      <c r="E454" s="16">
        <v>51.475999999999999</v>
      </c>
      <c r="F454" s="17" t="s">
        <v>15</v>
      </c>
    </row>
    <row r="455" spans="1:6" ht="66" x14ac:dyDescent="0.25">
      <c r="A455" s="10" t="s">
        <v>542</v>
      </c>
      <c r="B455" s="15" t="s">
        <v>62</v>
      </c>
      <c r="C455" s="12" t="s">
        <v>63</v>
      </c>
      <c r="D455" s="13">
        <v>0</v>
      </c>
      <c r="E455" s="16">
        <v>6.9160000000000004</v>
      </c>
      <c r="F455" s="17" t="s">
        <v>15</v>
      </c>
    </row>
    <row r="456" spans="1:6" ht="26.4" x14ac:dyDescent="0.25">
      <c r="A456" s="10" t="s">
        <v>542</v>
      </c>
      <c r="B456" s="15" t="s">
        <v>82</v>
      </c>
      <c r="C456" s="12" t="s">
        <v>83</v>
      </c>
      <c r="D456" s="13">
        <v>0</v>
      </c>
      <c r="E456" s="16">
        <v>12.79</v>
      </c>
      <c r="F456" s="17" t="s">
        <v>15</v>
      </c>
    </row>
    <row r="457" spans="1:6" x14ac:dyDescent="0.25">
      <c r="A457" s="10" t="s">
        <v>542</v>
      </c>
      <c r="B457" s="15" t="s">
        <v>358</v>
      </c>
      <c r="C457" s="12" t="s">
        <v>359</v>
      </c>
      <c r="D457" s="13">
        <v>1415.6</v>
      </c>
      <c r="E457" s="13">
        <v>1447.9</v>
      </c>
      <c r="F457" s="18">
        <f t="shared" si="7"/>
        <v>1.0228171799943488</v>
      </c>
    </row>
    <row r="458" spans="1:6" ht="52.8" x14ac:dyDescent="0.25">
      <c r="A458" s="10" t="s">
        <v>542</v>
      </c>
      <c r="B458" s="15" t="s">
        <v>544</v>
      </c>
      <c r="C458" s="12" t="s">
        <v>545</v>
      </c>
      <c r="D458" s="13">
        <v>57.8</v>
      </c>
      <c r="E458" s="13">
        <v>202.2</v>
      </c>
      <c r="F458" s="21">
        <f t="shared" si="7"/>
        <v>3.4982698961937717</v>
      </c>
    </row>
    <row r="459" spans="1:6" x14ac:dyDescent="0.25">
      <c r="A459" s="10" t="s">
        <v>546</v>
      </c>
      <c r="B459" s="11" t="s">
        <v>547</v>
      </c>
      <c r="C459" s="12"/>
      <c r="D459" s="13">
        <f>SUM(D460:D467)</f>
        <v>303.89999999999998</v>
      </c>
      <c r="E459" s="13">
        <f>SUM(E460:E467)</f>
        <v>12461.955000000002</v>
      </c>
      <c r="F459" s="21">
        <f t="shared" si="7"/>
        <v>41.006762092793693</v>
      </c>
    </row>
    <row r="460" spans="1:6" ht="66" x14ac:dyDescent="0.25">
      <c r="A460" s="10" t="s">
        <v>546</v>
      </c>
      <c r="B460" s="15" t="s">
        <v>548</v>
      </c>
      <c r="C460" s="20" t="s">
        <v>549</v>
      </c>
      <c r="D460" s="13">
        <v>254.5</v>
      </c>
      <c r="E460" s="13">
        <v>447.28199999999998</v>
      </c>
      <c r="F460" s="21">
        <f t="shared" si="7"/>
        <v>1.7574931237721021</v>
      </c>
    </row>
    <row r="461" spans="1:6" ht="92.4" x14ac:dyDescent="0.25">
      <c r="A461" s="10" t="s">
        <v>546</v>
      </c>
      <c r="B461" s="15" t="s">
        <v>386</v>
      </c>
      <c r="C461" s="20" t="s">
        <v>387</v>
      </c>
      <c r="D461" s="13">
        <v>49.4</v>
      </c>
      <c r="E461" s="13">
        <v>49.448999999999998</v>
      </c>
      <c r="F461" s="14">
        <f t="shared" si="7"/>
        <v>1.0009919028340082</v>
      </c>
    </row>
    <row r="462" spans="1:6" ht="39.6" x14ac:dyDescent="0.25">
      <c r="A462" s="10" t="s">
        <v>546</v>
      </c>
      <c r="B462" s="15" t="s">
        <v>550</v>
      </c>
      <c r="C462" s="12" t="s">
        <v>551</v>
      </c>
      <c r="D462" s="13">
        <v>0</v>
      </c>
      <c r="E462" s="16">
        <v>8247.8610000000008</v>
      </c>
      <c r="F462" s="17" t="s">
        <v>15</v>
      </c>
    </row>
    <row r="463" spans="1:6" ht="26.4" x14ac:dyDescent="0.25">
      <c r="A463" s="10" t="s">
        <v>546</v>
      </c>
      <c r="B463" s="15" t="s">
        <v>50</v>
      </c>
      <c r="C463" s="12" t="s">
        <v>51</v>
      </c>
      <c r="D463" s="13">
        <v>0</v>
      </c>
      <c r="E463" s="16">
        <v>3336.7170000000001</v>
      </c>
      <c r="F463" s="17" t="s">
        <v>15</v>
      </c>
    </row>
    <row r="464" spans="1:6" ht="66" x14ac:dyDescent="0.25">
      <c r="A464" s="10" t="s">
        <v>546</v>
      </c>
      <c r="B464" s="15" t="s">
        <v>62</v>
      </c>
      <c r="C464" s="12" t="s">
        <v>63</v>
      </c>
      <c r="D464" s="13">
        <v>0</v>
      </c>
      <c r="E464" s="16">
        <v>141.86699999999999</v>
      </c>
      <c r="F464" s="17" t="s">
        <v>15</v>
      </c>
    </row>
    <row r="465" spans="1:6" ht="66" x14ac:dyDescent="0.25">
      <c r="A465" s="10" t="s">
        <v>546</v>
      </c>
      <c r="B465" s="15" t="s">
        <v>70</v>
      </c>
      <c r="C465" s="20" t="s">
        <v>71</v>
      </c>
      <c r="D465" s="13">
        <v>0</v>
      </c>
      <c r="E465" s="16">
        <v>17.279</v>
      </c>
      <c r="F465" s="17" t="s">
        <v>15</v>
      </c>
    </row>
    <row r="466" spans="1:6" ht="26.4" x14ac:dyDescent="0.25">
      <c r="A466" s="10" t="s">
        <v>546</v>
      </c>
      <c r="B466" s="15" t="s">
        <v>432</v>
      </c>
      <c r="C466" s="12" t="s">
        <v>433</v>
      </c>
      <c r="D466" s="13">
        <v>0</v>
      </c>
      <c r="E466" s="16">
        <v>-1</v>
      </c>
      <c r="F466" s="17" t="s">
        <v>15</v>
      </c>
    </row>
    <row r="467" spans="1:6" ht="26.4" x14ac:dyDescent="0.25">
      <c r="A467" s="10" t="s">
        <v>546</v>
      </c>
      <c r="B467" s="15" t="s">
        <v>376</v>
      </c>
      <c r="C467" s="12" t="s">
        <v>377</v>
      </c>
      <c r="D467" s="13">
        <v>0</v>
      </c>
      <c r="E467" s="16">
        <v>222.5</v>
      </c>
      <c r="F467" s="17" t="s">
        <v>15</v>
      </c>
    </row>
    <row r="468" spans="1:6" x14ac:dyDescent="0.25">
      <c r="A468" s="10" t="s">
        <v>552</v>
      </c>
      <c r="B468" s="11" t="s">
        <v>553</v>
      </c>
      <c r="C468" s="12"/>
      <c r="D468" s="13">
        <f>SUM(D469:D478)</f>
        <v>1278.875</v>
      </c>
      <c r="E468" s="13">
        <f>SUM(E469:E478)</f>
        <v>33049.022999999994</v>
      </c>
      <c r="F468" s="19">
        <f t="shared" si="7"/>
        <v>25.842262144462904</v>
      </c>
    </row>
    <row r="469" spans="1:6" ht="92.4" x14ac:dyDescent="0.25">
      <c r="A469" s="10" t="s">
        <v>552</v>
      </c>
      <c r="B469" s="15" t="s">
        <v>386</v>
      </c>
      <c r="C469" s="20" t="s">
        <v>387</v>
      </c>
      <c r="D469" s="13">
        <v>0</v>
      </c>
      <c r="E469" s="16">
        <v>266.024</v>
      </c>
      <c r="F469" s="17" t="s">
        <v>15</v>
      </c>
    </row>
    <row r="470" spans="1:6" ht="26.4" x14ac:dyDescent="0.25">
      <c r="A470" s="10" t="s">
        <v>552</v>
      </c>
      <c r="B470" s="15" t="s">
        <v>50</v>
      </c>
      <c r="C470" s="12" t="s">
        <v>51</v>
      </c>
      <c r="D470" s="13">
        <v>0</v>
      </c>
      <c r="E470" s="16">
        <v>184.422</v>
      </c>
      <c r="F470" s="17" t="s">
        <v>15</v>
      </c>
    </row>
    <row r="471" spans="1:6" ht="79.2" x14ac:dyDescent="0.25">
      <c r="A471" s="10" t="s">
        <v>552</v>
      </c>
      <c r="B471" s="15" t="s">
        <v>554</v>
      </c>
      <c r="C471" s="20" t="s">
        <v>555</v>
      </c>
      <c r="D471" s="13">
        <v>0</v>
      </c>
      <c r="E471" s="16">
        <v>13325.368</v>
      </c>
      <c r="F471" s="17" t="s">
        <v>15</v>
      </c>
    </row>
    <row r="472" spans="1:6" x14ac:dyDescent="0.25">
      <c r="A472" s="10" t="s">
        <v>552</v>
      </c>
      <c r="B472" s="15" t="s">
        <v>358</v>
      </c>
      <c r="C472" s="12" t="s">
        <v>359</v>
      </c>
      <c r="D472" s="13">
        <v>0</v>
      </c>
      <c r="E472" s="16">
        <v>13654.252</v>
      </c>
      <c r="F472" s="17" t="s">
        <v>15</v>
      </c>
    </row>
    <row r="473" spans="1:6" ht="52.8" x14ac:dyDescent="0.25">
      <c r="A473" s="10" t="s">
        <v>552</v>
      </c>
      <c r="B473" s="15" t="s">
        <v>406</v>
      </c>
      <c r="C473" s="12" t="s">
        <v>407</v>
      </c>
      <c r="D473" s="13">
        <v>0</v>
      </c>
      <c r="E473" s="16">
        <v>351.2</v>
      </c>
      <c r="F473" s="17" t="s">
        <v>15</v>
      </c>
    </row>
    <row r="474" spans="1:6" ht="26.4" x14ac:dyDescent="0.25">
      <c r="A474" s="10" t="s">
        <v>552</v>
      </c>
      <c r="B474" s="15" t="s">
        <v>376</v>
      </c>
      <c r="C474" s="12" t="s">
        <v>377</v>
      </c>
      <c r="D474" s="13">
        <v>0</v>
      </c>
      <c r="E474" s="16">
        <v>4013.4090000000001</v>
      </c>
      <c r="F474" s="17" t="s">
        <v>15</v>
      </c>
    </row>
    <row r="475" spans="1:6" ht="26.4" x14ac:dyDescent="0.25">
      <c r="A475" s="10" t="s">
        <v>552</v>
      </c>
      <c r="B475" s="15" t="s">
        <v>378</v>
      </c>
      <c r="C475" s="12" t="s">
        <v>379</v>
      </c>
      <c r="D475" s="13">
        <v>0</v>
      </c>
      <c r="E475" s="16">
        <v>5.17</v>
      </c>
      <c r="F475" s="17" t="s">
        <v>15</v>
      </c>
    </row>
    <row r="476" spans="1:6" ht="26.4" x14ac:dyDescent="0.25">
      <c r="A476" s="10" t="s">
        <v>552</v>
      </c>
      <c r="B476" s="15" t="s">
        <v>380</v>
      </c>
      <c r="C476" s="12" t="s">
        <v>381</v>
      </c>
      <c r="D476" s="13">
        <v>497.63200000000001</v>
      </c>
      <c r="E476" s="13">
        <v>497.63200000000001</v>
      </c>
      <c r="F476" s="18">
        <f t="shared" si="7"/>
        <v>1</v>
      </c>
    </row>
    <row r="477" spans="1:6" ht="26.4" x14ac:dyDescent="0.25">
      <c r="A477" s="10" t="s">
        <v>552</v>
      </c>
      <c r="B477" s="15" t="s">
        <v>382</v>
      </c>
      <c r="C477" s="12" t="s">
        <v>383</v>
      </c>
      <c r="D477" s="13">
        <v>781.24300000000005</v>
      </c>
      <c r="E477" s="13">
        <v>835.01800000000003</v>
      </c>
      <c r="F477" s="14">
        <f t="shared" si="7"/>
        <v>1.068832616740246</v>
      </c>
    </row>
    <row r="478" spans="1:6" ht="39.6" x14ac:dyDescent="0.25">
      <c r="A478" s="10" t="s">
        <v>552</v>
      </c>
      <c r="B478" s="15" t="s">
        <v>364</v>
      </c>
      <c r="C478" s="12" t="s">
        <v>365</v>
      </c>
      <c r="D478" s="13">
        <v>0</v>
      </c>
      <c r="E478" s="16">
        <v>-83.471999999999994</v>
      </c>
      <c r="F478" s="17" t="s">
        <v>15</v>
      </c>
    </row>
    <row r="479" spans="1:6" x14ac:dyDescent="0.25">
      <c r="A479" s="10" t="s">
        <v>556</v>
      </c>
      <c r="B479" s="11" t="s">
        <v>557</v>
      </c>
      <c r="C479" s="12"/>
      <c r="D479" s="13">
        <f>SUM(D480:D481)</f>
        <v>0</v>
      </c>
      <c r="E479" s="16">
        <f>SUM(E480:E481)</f>
        <v>78.756</v>
      </c>
      <c r="F479" s="17" t="s">
        <v>15</v>
      </c>
    </row>
    <row r="480" spans="1:6" ht="26.4" x14ac:dyDescent="0.25">
      <c r="A480" s="10" t="s">
        <v>556</v>
      </c>
      <c r="B480" s="15" t="s">
        <v>50</v>
      </c>
      <c r="C480" s="12" t="s">
        <v>51</v>
      </c>
      <c r="D480" s="13">
        <v>0</v>
      </c>
      <c r="E480" s="16">
        <v>20.155999999999999</v>
      </c>
      <c r="F480" s="17" t="s">
        <v>15</v>
      </c>
    </row>
    <row r="481" spans="1:6" ht="132" x14ac:dyDescent="0.25">
      <c r="A481" s="10" t="s">
        <v>556</v>
      </c>
      <c r="B481" s="15" t="s">
        <v>76</v>
      </c>
      <c r="C481" s="20" t="s">
        <v>77</v>
      </c>
      <c r="D481" s="13">
        <v>0</v>
      </c>
      <c r="E481" s="16">
        <v>58.6</v>
      </c>
      <c r="F481" s="17" t="s">
        <v>15</v>
      </c>
    </row>
    <row r="482" spans="1:6" x14ac:dyDescent="0.25">
      <c r="A482" s="10" t="s">
        <v>558</v>
      </c>
      <c r="B482" s="11" t="s">
        <v>559</v>
      </c>
      <c r="C482" s="12"/>
      <c r="D482" s="13">
        <f>SUM(D483:D499)</f>
        <v>1228854.841</v>
      </c>
      <c r="E482" s="13">
        <f>SUM(E483:E499)</f>
        <v>1749023.22</v>
      </c>
      <c r="F482" s="18">
        <f t="shared" si="7"/>
        <v>1.423295218967201</v>
      </c>
    </row>
    <row r="483" spans="1:6" ht="66" x14ac:dyDescent="0.25">
      <c r="A483" s="10" t="s">
        <v>558</v>
      </c>
      <c r="B483" s="15" t="s">
        <v>48</v>
      </c>
      <c r="C483" s="12" t="s">
        <v>49</v>
      </c>
      <c r="D483" s="13">
        <v>67760.3</v>
      </c>
      <c r="E483" s="13">
        <v>66970.661999999997</v>
      </c>
      <c r="F483" s="21">
        <f t="shared" si="7"/>
        <v>0.98834659822934656</v>
      </c>
    </row>
    <row r="484" spans="1:6" ht="26.4" x14ac:dyDescent="0.25">
      <c r="A484" s="10" t="s">
        <v>558</v>
      </c>
      <c r="B484" s="15" t="s">
        <v>50</v>
      </c>
      <c r="C484" s="12" t="s">
        <v>51</v>
      </c>
      <c r="D484" s="13">
        <v>15904.6</v>
      </c>
      <c r="E484" s="13">
        <v>47345.78</v>
      </c>
      <c r="F484" s="14">
        <f t="shared" si="7"/>
        <v>2.9768607824151503</v>
      </c>
    </row>
    <row r="485" spans="1:6" ht="26.4" x14ac:dyDescent="0.25">
      <c r="A485" s="10" t="s">
        <v>558</v>
      </c>
      <c r="B485" s="15" t="s">
        <v>560</v>
      </c>
      <c r="C485" s="12" t="s">
        <v>561</v>
      </c>
      <c r="D485" s="13">
        <v>0</v>
      </c>
      <c r="E485" s="16">
        <v>7908.2920000000004</v>
      </c>
      <c r="F485" s="17" t="s">
        <v>15</v>
      </c>
    </row>
    <row r="486" spans="1:6" ht="66" x14ac:dyDescent="0.25">
      <c r="A486" s="10" t="s">
        <v>558</v>
      </c>
      <c r="B486" s="15" t="s">
        <v>62</v>
      </c>
      <c r="C486" s="12" t="s">
        <v>63</v>
      </c>
      <c r="D486" s="13">
        <v>0</v>
      </c>
      <c r="E486" s="16">
        <v>3443.7979999999998</v>
      </c>
      <c r="F486" s="17" t="s">
        <v>15</v>
      </c>
    </row>
    <row r="487" spans="1:6" ht="79.2" x14ac:dyDescent="0.25">
      <c r="A487" s="10" t="s">
        <v>558</v>
      </c>
      <c r="B487" s="15" t="s">
        <v>562</v>
      </c>
      <c r="C487" s="20" t="s">
        <v>563</v>
      </c>
      <c r="D487" s="13">
        <v>0</v>
      </c>
      <c r="E487" s="16">
        <v>2413.7840000000001</v>
      </c>
      <c r="F487" s="17" t="s">
        <v>15</v>
      </c>
    </row>
    <row r="488" spans="1:6" ht="66" x14ac:dyDescent="0.25">
      <c r="A488" s="10" t="s">
        <v>558</v>
      </c>
      <c r="B488" s="15" t="s">
        <v>70</v>
      </c>
      <c r="C488" s="20" t="s">
        <v>71</v>
      </c>
      <c r="D488" s="13">
        <v>0</v>
      </c>
      <c r="E488" s="16">
        <v>285.42099999999999</v>
      </c>
      <c r="F488" s="17" t="s">
        <v>15</v>
      </c>
    </row>
    <row r="489" spans="1:6" ht="66" x14ac:dyDescent="0.25">
      <c r="A489" s="10" t="s">
        <v>558</v>
      </c>
      <c r="B489" s="15" t="s">
        <v>388</v>
      </c>
      <c r="C489" s="20" t="s">
        <v>389</v>
      </c>
      <c r="D489" s="13">
        <v>0</v>
      </c>
      <c r="E489" s="16">
        <v>196.07400000000001</v>
      </c>
      <c r="F489" s="17" t="s">
        <v>15</v>
      </c>
    </row>
    <row r="490" spans="1:6" ht="26.4" x14ac:dyDescent="0.25">
      <c r="A490" s="10" t="s">
        <v>558</v>
      </c>
      <c r="B490" s="15" t="s">
        <v>432</v>
      </c>
      <c r="C490" s="12" t="s">
        <v>433</v>
      </c>
      <c r="D490" s="13">
        <v>0</v>
      </c>
      <c r="E490" s="16">
        <v>-10.984999999999999</v>
      </c>
      <c r="F490" s="17" t="s">
        <v>15</v>
      </c>
    </row>
    <row r="491" spans="1:6" x14ac:dyDescent="0.25">
      <c r="A491" s="10" t="s">
        <v>558</v>
      </c>
      <c r="B491" s="15" t="s">
        <v>358</v>
      </c>
      <c r="C491" s="12" t="s">
        <v>359</v>
      </c>
      <c r="D491" s="22">
        <v>0</v>
      </c>
      <c r="E491" s="16">
        <v>217724.81599999999</v>
      </c>
      <c r="F491" s="17" t="s">
        <v>15</v>
      </c>
    </row>
    <row r="492" spans="1:6" ht="79.2" x14ac:dyDescent="0.25">
      <c r="A492" s="10" t="s">
        <v>558</v>
      </c>
      <c r="B492" s="15" t="s">
        <v>564</v>
      </c>
      <c r="C492" s="20" t="s">
        <v>565</v>
      </c>
      <c r="D492" s="13">
        <v>5.5</v>
      </c>
      <c r="E492" s="13">
        <v>5.7</v>
      </c>
      <c r="F492" s="18">
        <f t="shared" ref="F492:F529" si="8">IFERROR(E492/D492,"")</f>
        <v>1.0363636363636364</v>
      </c>
    </row>
    <row r="493" spans="1:6" ht="79.2" x14ac:dyDescent="0.25">
      <c r="A493" s="10" t="s">
        <v>558</v>
      </c>
      <c r="B493" s="15" t="s">
        <v>566</v>
      </c>
      <c r="C493" s="20" t="s">
        <v>567</v>
      </c>
      <c r="D493" s="13">
        <v>3224.5</v>
      </c>
      <c r="E493" s="13">
        <v>3368.4</v>
      </c>
      <c r="F493" s="21">
        <f t="shared" si="8"/>
        <v>1.0446270739649559</v>
      </c>
    </row>
    <row r="494" spans="1:6" ht="52.8" x14ac:dyDescent="0.25">
      <c r="A494" s="10" t="s">
        <v>558</v>
      </c>
      <c r="B494" s="15" t="s">
        <v>568</v>
      </c>
      <c r="C494" s="12" t="s">
        <v>569</v>
      </c>
      <c r="D494" s="13">
        <v>483550.8</v>
      </c>
      <c r="E494" s="13">
        <v>498547.95899999997</v>
      </c>
      <c r="F494" s="21">
        <f t="shared" si="8"/>
        <v>1.0310146503738593</v>
      </c>
    </row>
    <row r="495" spans="1:6" x14ac:dyDescent="0.25">
      <c r="A495" s="10" t="s">
        <v>558</v>
      </c>
      <c r="B495" s="15" t="s">
        <v>570</v>
      </c>
      <c r="C495" s="12" t="s">
        <v>571</v>
      </c>
      <c r="D495" s="13">
        <v>3845.8</v>
      </c>
      <c r="E495" s="13">
        <v>3857.2710000000002</v>
      </c>
      <c r="F495" s="21">
        <f t="shared" si="8"/>
        <v>1.0029827344115658</v>
      </c>
    </row>
    <row r="496" spans="1:6" ht="26.4" x14ac:dyDescent="0.25">
      <c r="A496" s="10" t="s">
        <v>558</v>
      </c>
      <c r="B496" s="15" t="s">
        <v>376</v>
      </c>
      <c r="C496" s="12" t="s">
        <v>377</v>
      </c>
      <c r="D496" s="13">
        <v>654563.34100000001</v>
      </c>
      <c r="E496" s="13">
        <v>910929.18400000001</v>
      </c>
      <c r="F496" s="14">
        <f t="shared" si="8"/>
        <v>1.3916593352269631</v>
      </c>
    </row>
    <row r="497" spans="1:6" ht="66" x14ac:dyDescent="0.25">
      <c r="A497" s="10" t="s">
        <v>558</v>
      </c>
      <c r="B497" s="15" t="s">
        <v>572</v>
      </c>
      <c r="C497" s="12" t="s">
        <v>573</v>
      </c>
      <c r="D497" s="13">
        <v>0</v>
      </c>
      <c r="E497" s="16">
        <v>-2565.4009999999998</v>
      </c>
      <c r="F497" s="17" t="s">
        <v>15</v>
      </c>
    </row>
    <row r="498" spans="1:6" ht="39.6" x14ac:dyDescent="0.25">
      <c r="A498" s="10" t="s">
        <v>558</v>
      </c>
      <c r="B498" s="15" t="s">
        <v>574</v>
      </c>
      <c r="C498" s="12" t="s">
        <v>575</v>
      </c>
      <c r="D498" s="13">
        <v>0</v>
      </c>
      <c r="E498" s="16">
        <v>-5853.7979999999998</v>
      </c>
      <c r="F498" s="17" t="s">
        <v>15</v>
      </c>
    </row>
    <row r="499" spans="1:6" ht="39.6" x14ac:dyDescent="0.25">
      <c r="A499" s="10" t="s">
        <v>558</v>
      </c>
      <c r="B499" s="15" t="s">
        <v>364</v>
      </c>
      <c r="C499" s="12" t="s">
        <v>365</v>
      </c>
      <c r="D499" s="13">
        <v>0</v>
      </c>
      <c r="E499" s="16">
        <v>-5543.7370000000001</v>
      </c>
      <c r="F499" s="17" t="s">
        <v>15</v>
      </c>
    </row>
    <row r="500" spans="1:6" x14ac:dyDescent="0.25">
      <c r="A500" s="10" t="s">
        <v>576</v>
      </c>
      <c r="B500" s="11" t="s">
        <v>577</v>
      </c>
      <c r="C500" s="12"/>
      <c r="D500" s="13">
        <f>SUM(D501:D528)</f>
        <v>1093513.6000000001</v>
      </c>
      <c r="E500" s="13">
        <f>SUM(E501:E528)</f>
        <v>1308822.73</v>
      </c>
      <c r="F500" s="18">
        <f t="shared" si="8"/>
        <v>1.1968966183868219</v>
      </c>
    </row>
    <row r="501" spans="1:6" ht="118.8" x14ac:dyDescent="0.25">
      <c r="A501" s="10" t="s">
        <v>576</v>
      </c>
      <c r="B501" s="15" t="s">
        <v>578</v>
      </c>
      <c r="C501" s="20" t="s">
        <v>579</v>
      </c>
      <c r="D501" s="13">
        <v>280952</v>
      </c>
      <c r="E501" s="13">
        <v>277546.93599999999</v>
      </c>
      <c r="F501" s="21">
        <f t="shared" si="8"/>
        <v>0.9878802642444261</v>
      </c>
    </row>
    <row r="502" spans="1:6" ht="92.4" x14ac:dyDescent="0.25">
      <c r="A502" s="10" t="s">
        <v>576</v>
      </c>
      <c r="B502" s="15" t="s">
        <v>580</v>
      </c>
      <c r="C502" s="20" t="s">
        <v>581</v>
      </c>
      <c r="D502" s="13">
        <v>26728.2</v>
      </c>
      <c r="E502" s="13">
        <v>82965.387000000002</v>
      </c>
      <c r="F502" s="21">
        <f t="shared" si="8"/>
        <v>3.1040394414887649</v>
      </c>
    </row>
    <row r="503" spans="1:6" ht="118.8" x14ac:dyDescent="0.25">
      <c r="A503" s="10" t="s">
        <v>576</v>
      </c>
      <c r="B503" s="15" t="s">
        <v>582</v>
      </c>
      <c r="C503" s="20" t="s">
        <v>583</v>
      </c>
      <c r="D503" s="13">
        <v>42797.9</v>
      </c>
      <c r="E503" s="13">
        <v>43134.326000000001</v>
      </c>
      <c r="F503" s="21">
        <f t="shared" si="8"/>
        <v>1.0078608062545125</v>
      </c>
    </row>
    <row r="504" spans="1:6" ht="79.2" x14ac:dyDescent="0.25">
      <c r="A504" s="10" t="s">
        <v>576</v>
      </c>
      <c r="B504" s="15" t="s">
        <v>584</v>
      </c>
      <c r="C504" s="20" t="s">
        <v>585</v>
      </c>
      <c r="D504" s="13">
        <v>412853.4</v>
      </c>
      <c r="E504" s="13">
        <v>413235.05099999998</v>
      </c>
      <c r="F504" s="21">
        <f t="shared" si="8"/>
        <v>1.0009244225674294</v>
      </c>
    </row>
    <row r="505" spans="1:6" ht="105.6" x14ac:dyDescent="0.25">
      <c r="A505" s="10" t="s">
        <v>576</v>
      </c>
      <c r="B505" s="15" t="s">
        <v>586</v>
      </c>
      <c r="C505" s="20" t="s">
        <v>587</v>
      </c>
      <c r="D505" s="13">
        <v>1150.3</v>
      </c>
      <c r="E505" s="13">
        <v>2121.1219999999998</v>
      </c>
      <c r="F505" s="21">
        <f t="shared" si="8"/>
        <v>1.8439728766408763</v>
      </c>
    </row>
    <row r="506" spans="1:6" ht="92.4" x14ac:dyDescent="0.25">
      <c r="A506" s="10" t="s">
        <v>576</v>
      </c>
      <c r="B506" s="15" t="s">
        <v>386</v>
      </c>
      <c r="C506" s="20" t="s">
        <v>387</v>
      </c>
      <c r="D506" s="13">
        <v>1872.5</v>
      </c>
      <c r="E506" s="13">
        <v>1857.3340000000001</v>
      </c>
      <c r="F506" s="14">
        <f t="shared" si="8"/>
        <v>0.99190066755674233</v>
      </c>
    </row>
    <row r="507" spans="1:6" ht="145.19999999999999" x14ac:dyDescent="0.25">
      <c r="A507" s="10" t="s">
        <v>576</v>
      </c>
      <c r="B507" s="15" t="s">
        <v>588</v>
      </c>
      <c r="C507" s="20" t="s">
        <v>589</v>
      </c>
      <c r="D507" s="13">
        <v>0</v>
      </c>
      <c r="E507" s="16">
        <v>297.46100000000001</v>
      </c>
      <c r="F507" s="17" t="s">
        <v>15</v>
      </c>
    </row>
    <row r="508" spans="1:6" ht="132" x14ac:dyDescent="0.25">
      <c r="A508" s="10" t="s">
        <v>576</v>
      </c>
      <c r="B508" s="15" t="s">
        <v>590</v>
      </c>
      <c r="C508" s="20" t="s">
        <v>591</v>
      </c>
      <c r="D508" s="13">
        <v>0</v>
      </c>
      <c r="E508" s="16">
        <v>1123.498</v>
      </c>
      <c r="F508" s="17" t="s">
        <v>15</v>
      </c>
    </row>
    <row r="509" spans="1:6" ht="66" x14ac:dyDescent="0.25">
      <c r="A509" s="10" t="s">
        <v>576</v>
      </c>
      <c r="B509" s="15" t="s">
        <v>48</v>
      </c>
      <c r="C509" s="12" t="s">
        <v>49</v>
      </c>
      <c r="D509" s="13">
        <v>552</v>
      </c>
      <c r="E509" s="13">
        <v>3242.0650000000001</v>
      </c>
      <c r="F509" s="18">
        <f t="shared" si="8"/>
        <v>5.8733061594202898</v>
      </c>
    </row>
    <row r="510" spans="1:6" ht="39.6" x14ac:dyDescent="0.25">
      <c r="A510" s="10" t="s">
        <v>576</v>
      </c>
      <c r="B510" s="15" t="s">
        <v>592</v>
      </c>
      <c r="C510" s="12" t="s">
        <v>593</v>
      </c>
      <c r="D510" s="13">
        <v>189360.8</v>
      </c>
      <c r="E510" s="13">
        <v>233609.53400000001</v>
      </c>
      <c r="F510" s="14">
        <f t="shared" si="8"/>
        <v>1.2336742028973262</v>
      </c>
    </row>
    <row r="511" spans="1:6" ht="39.6" x14ac:dyDescent="0.25">
      <c r="A511" s="10" t="s">
        <v>576</v>
      </c>
      <c r="B511" s="15" t="s">
        <v>594</v>
      </c>
      <c r="C511" s="12" t="s">
        <v>595</v>
      </c>
      <c r="D511" s="13">
        <v>0</v>
      </c>
      <c r="E511" s="16">
        <v>5017.317</v>
      </c>
      <c r="F511" s="17" t="s">
        <v>15</v>
      </c>
    </row>
    <row r="512" spans="1:6" ht="66" x14ac:dyDescent="0.25">
      <c r="A512" s="10" t="s">
        <v>576</v>
      </c>
      <c r="B512" s="15" t="s">
        <v>596</v>
      </c>
      <c r="C512" s="20" t="s">
        <v>597</v>
      </c>
      <c r="D512" s="13">
        <v>82177</v>
      </c>
      <c r="E512" s="13">
        <v>140542.783</v>
      </c>
      <c r="F512" s="19">
        <f t="shared" si="8"/>
        <v>1.7102447521812671</v>
      </c>
    </row>
    <row r="513" spans="1:6" ht="52.8" x14ac:dyDescent="0.25">
      <c r="A513" s="10" t="s">
        <v>576</v>
      </c>
      <c r="B513" s="15" t="s">
        <v>598</v>
      </c>
      <c r="C513" s="12" t="s">
        <v>599</v>
      </c>
      <c r="D513" s="13">
        <v>0</v>
      </c>
      <c r="E513" s="16">
        <v>9009.8040000000001</v>
      </c>
      <c r="F513" s="17" t="s">
        <v>15</v>
      </c>
    </row>
    <row r="514" spans="1:6" ht="66" x14ac:dyDescent="0.25">
      <c r="A514" s="10" t="s">
        <v>576</v>
      </c>
      <c r="B514" s="15" t="s">
        <v>62</v>
      </c>
      <c r="C514" s="12" t="s">
        <v>63</v>
      </c>
      <c r="D514" s="13">
        <v>0</v>
      </c>
      <c r="E514" s="16">
        <v>28.047000000000001</v>
      </c>
      <c r="F514" s="17" t="s">
        <v>15</v>
      </c>
    </row>
    <row r="515" spans="1:6" ht="132" x14ac:dyDescent="0.25">
      <c r="A515" s="10" t="s">
        <v>576</v>
      </c>
      <c r="B515" s="15" t="s">
        <v>600</v>
      </c>
      <c r="C515" s="20" t="s">
        <v>601</v>
      </c>
      <c r="D515" s="13">
        <v>4252.8</v>
      </c>
      <c r="E515" s="13">
        <v>5526.2550000000001</v>
      </c>
      <c r="F515" s="19">
        <f t="shared" si="8"/>
        <v>1.2994391930022573</v>
      </c>
    </row>
    <row r="516" spans="1:6" ht="132" x14ac:dyDescent="0.25">
      <c r="A516" s="10" t="s">
        <v>576</v>
      </c>
      <c r="B516" s="15" t="s">
        <v>602</v>
      </c>
      <c r="C516" s="20" t="s">
        <v>603</v>
      </c>
      <c r="D516" s="13">
        <v>0</v>
      </c>
      <c r="E516" s="16">
        <v>81.619</v>
      </c>
      <c r="F516" s="17" t="s">
        <v>15</v>
      </c>
    </row>
    <row r="517" spans="1:6" ht="105.6" x14ac:dyDescent="0.25">
      <c r="A517" s="10" t="s">
        <v>576</v>
      </c>
      <c r="B517" s="15" t="s">
        <v>604</v>
      </c>
      <c r="C517" s="20" t="s">
        <v>605</v>
      </c>
      <c r="D517" s="13">
        <v>0</v>
      </c>
      <c r="E517" s="16">
        <v>1.925</v>
      </c>
      <c r="F517" s="17" t="s">
        <v>15</v>
      </c>
    </row>
    <row r="518" spans="1:6" ht="145.19999999999999" x14ac:dyDescent="0.25">
      <c r="A518" s="10" t="s">
        <v>576</v>
      </c>
      <c r="B518" s="15" t="s">
        <v>606</v>
      </c>
      <c r="C518" s="20" t="s">
        <v>607</v>
      </c>
      <c r="D518" s="13">
        <v>429.8</v>
      </c>
      <c r="E518" s="13">
        <v>169.858</v>
      </c>
      <c r="F518" s="19">
        <f t="shared" si="8"/>
        <v>0.395202419730107</v>
      </c>
    </row>
    <row r="519" spans="1:6" ht="158.4" x14ac:dyDescent="0.25">
      <c r="A519" s="10" t="s">
        <v>576</v>
      </c>
      <c r="B519" s="15" t="s">
        <v>608</v>
      </c>
      <c r="C519" s="20" t="s">
        <v>609</v>
      </c>
      <c r="D519" s="13">
        <v>0</v>
      </c>
      <c r="E519" s="16">
        <v>228.464</v>
      </c>
      <c r="F519" s="17" t="s">
        <v>15</v>
      </c>
    </row>
    <row r="520" spans="1:6" ht="132" x14ac:dyDescent="0.25">
      <c r="A520" s="10" t="s">
        <v>576</v>
      </c>
      <c r="B520" s="15" t="s">
        <v>610</v>
      </c>
      <c r="C520" s="20" t="s">
        <v>611</v>
      </c>
      <c r="D520" s="13">
        <v>0</v>
      </c>
      <c r="E520" s="16">
        <v>7.3710000000000004</v>
      </c>
      <c r="F520" s="17" t="s">
        <v>15</v>
      </c>
    </row>
    <row r="521" spans="1:6" ht="66" x14ac:dyDescent="0.25">
      <c r="A521" s="10" t="s">
        <v>576</v>
      </c>
      <c r="B521" s="15" t="s">
        <v>70</v>
      </c>
      <c r="C521" s="20" t="s">
        <v>71</v>
      </c>
      <c r="D521" s="13">
        <v>3469.5</v>
      </c>
      <c r="E521" s="13">
        <v>6194.4279999999999</v>
      </c>
      <c r="F521" s="18">
        <f t="shared" si="8"/>
        <v>1.7853950136907335</v>
      </c>
    </row>
    <row r="522" spans="1:6" ht="132" x14ac:dyDescent="0.25">
      <c r="A522" s="10" t="s">
        <v>576</v>
      </c>
      <c r="B522" s="15" t="s">
        <v>612</v>
      </c>
      <c r="C522" s="20" t="s">
        <v>613</v>
      </c>
      <c r="D522" s="13">
        <v>705.4</v>
      </c>
      <c r="E522" s="13">
        <v>2543.9079999999999</v>
      </c>
      <c r="F522" s="14">
        <f t="shared" si="8"/>
        <v>3.6063339948965125</v>
      </c>
    </row>
    <row r="523" spans="1:6" ht="145.19999999999999" x14ac:dyDescent="0.25">
      <c r="A523" s="10" t="s">
        <v>576</v>
      </c>
      <c r="B523" s="15" t="s">
        <v>614</v>
      </c>
      <c r="C523" s="20" t="s">
        <v>615</v>
      </c>
      <c r="D523" s="13">
        <v>0</v>
      </c>
      <c r="E523" s="16">
        <v>445.80099999999999</v>
      </c>
      <c r="F523" s="17" t="s">
        <v>15</v>
      </c>
    </row>
    <row r="524" spans="1:6" ht="158.4" x14ac:dyDescent="0.25">
      <c r="A524" s="10" t="s">
        <v>576</v>
      </c>
      <c r="B524" s="15" t="s">
        <v>616</v>
      </c>
      <c r="C524" s="20" t="s">
        <v>617</v>
      </c>
      <c r="D524" s="13">
        <v>0</v>
      </c>
      <c r="E524" s="16">
        <v>4.2069999999999999</v>
      </c>
      <c r="F524" s="17" t="s">
        <v>15</v>
      </c>
    </row>
    <row r="525" spans="1:6" ht="26.4" x14ac:dyDescent="0.25">
      <c r="A525" s="10" t="s">
        <v>576</v>
      </c>
      <c r="B525" s="15" t="s">
        <v>432</v>
      </c>
      <c r="C525" s="12" t="s">
        <v>433</v>
      </c>
      <c r="D525" s="13">
        <v>0</v>
      </c>
      <c r="E525" s="16">
        <v>9.0869999999999997</v>
      </c>
      <c r="F525" s="17" t="s">
        <v>15</v>
      </c>
    </row>
    <row r="526" spans="1:6" ht="26.4" x14ac:dyDescent="0.25">
      <c r="A526" s="10" t="s">
        <v>576</v>
      </c>
      <c r="B526" s="15" t="s">
        <v>82</v>
      </c>
      <c r="C526" s="12" t="s">
        <v>83</v>
      </c>
      <c r="D526" s="13">
        <v>46212</v>
      </c>
      <c r="E526" s="13">
        <v>76517.726999999999</v>
      </c>
      <c r="F526" s="19">
        <f t="shared" si="8"/>
        <v>1.6557977797974552</v>
      </c>
    </row>
    <row r="527" spans="1:6" ht="26.4" x14ac:dyDescent="0.25">
      <c r="A527" s="10" t="s">
        <v>576</v>
      </c>
      <c r="B527" s="15" t="s">
        <v>474</v>
      </c>
      <c r="C527" s="12" t="s">
        <v>475</v>
      </c>
      <c r="D527" s="13">
        <v>0</v>
      </c>
      <c r="E527" s="16">
        <v>1193.5440000000001</v>
      </c>
      <c r="F527" s="17" t="s">
        <v>15</v>
      </c>
    </row>
    <row r="528" spans="1:6" ht="26.4" x14ac:dyDescent="0.25">
      <c r="A528" s="10" t="s">
        <v>576</v>
      </c>
      <c r="B528" s="15" t="s">
        <v>618</v>
      </c>
      <c r="C528" s="12" t="s">
        <v>619</v>
      </c>
      <c r="D528" s="13">
        <v>0</v>
      </c>
      <c r="E528" s="16">
        <v>2167.8710000000001</v>
      </c>
      <c r="F528" s="17" t="s">
        <v>15</v>
      </c>
    </row>
    <row r="529" spans="1:6" ht="20.25" customHeight="1" x14ac:dyDescent="0.25">
      <c r="A529" s="15" t="s">
        <v>620</v>
      </c>
      <c r="B529" s="23"/>
      <c r="C529" s="23"/>
      <c r="D529" s="24">
        <f>D11+D20+D23+D25+D27+D49+D93+D95+D98+D100+D102+D120+D124+D128+D130+D134+D136+D138+D147+D149+D152+D154+D156+D209+D213+D217+D219+D235+D250+D276+D285+D299+D308+D317+D332+D343+D352+D359+D373+D382+D407+D424+D431+D439+D451+D459+D468+D479+D482+D500</f>
        <v>55565266.083000004</v>
      </c>
      <c r="E529" s="24">
        <f>E11+E20+E23+E25+E27+E49+E93+E95+E98+E100+E102+E120+E124+E128+E130+E134+E136+E138+E147+E149+E152+E154+E156+E209+E213+E217+E219+E235+E250+E276+E285+E299+E308+E317+E332+E343+E352+E359+E373+E382+E407+E424+E431+E439+E451+E459+E468+E479+E482+E500</f>
        <v>59887691.459000006</v>
      </c>
      <c r="F529" s="18">
        <f t="shared" si="8"/>
        <v>1.077790059882795</v>
      </c>
    </row>
  </sheetData>
  <sheetProtection password="CF5C" sheet="1" objects="1" scenarios="1"/>
  <mergeCells count="9">
    <mergeCell ref="E4:F4"/>
    <mergeCell ref="C5:E5"/>
    <mergeCell ref="A6:F6"/>
    <mergeCell ref="A7:F7"/>
    <mergeCell ref="A9:B9"/>
    <mergeCell ref="C9:C10"/>
    <mergeCell ref="D9:D10"/>
    <mergeCell ref="E9:E10"/>
    <mergeCell ref="F9:F10"/>
  </mergeCells>
  <pageMargins left="0.78740157480314965" right="7.874015748031496E-2" top="0.42" bottom="0.57999999999999996" header="0.31496062992125984" footer="0.31496062992125984"/>
  <pageSetup paperSize="9" scale="74" fitToHeight="0" orientation="portrait"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Колышкина Елена Владимировна</cp:lastModifiedBy>
  <cp:revision>3</cp:revision>
  <cp:lastPrinted>2025-05-27T05:33:22Z</cp:lastPrinted>
  <dcterms:modified xsi:type="dcterms:W3CDTF">2025-05-27T05:33:42Z</dcterms:modified>
</cp:coreProperties>
</file>