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6" sheetId="1" state="visible" r:id="rId1"/>
  </sheets>
  <calcPr/>
</workbook>
</file>

<file path=xl/sharedStrings.xml><?xml version="1.0" encoding="utf-8"?>
<sst xmlns="http://schemas.openxmlformats.org/spreadsheetml/2006/main" count="32" uniqueCount="32">
  <si>
    <t xml:space="preserve">ПРИЛОЖЕНИЕ 5</t>
  </si>
  <si>
    <t xml:space="preserve">к решению</t>
  </si>
  <si>
    <t xml:space="preserve">Пермской городской Думы</t>
  </si>
  <si>
    <t xml:space="preserve">от 17.12.2024 № 218</t>
  </si>
  <si>
    <t xml:space="preserve">Программа муниципальных внутренних заимствований города Перми
 на 2025 год и на плановый период  2026 и 2027 годов</t>
  </si>
  <si>
    <t>тыс.руб.</t>
  </si>
  <si>
    <t xml:space="preserve">№ 
п/п</t>
  </si>
  <si>
    <t xml:space="preserve">Перечень муниципальных внутренних заимствований</t>
  </si>
  <si>
    <t xml:space="preserve">2025 год</t>
  </si>
  <si>
    <t xml:space="preserve">Предельный срок погашения долговых обязательств, возникающих при осуществлении муниципальных заимствований в 2025 году</t>
  </si>
  <si>
    <t xml:space="preserve">2026 год</t>
  </si>
  <si>
    <t xml:space="preserve">Предельный срок погашения долговых обязательств, возникающих при осуществлении муниципальных заимствований в 2026 году</t>
  </si>
  <si>
    <t xml:space="preserve">2027 год</t>
  </si>
  <si>
    <t xml:space="preserve">Предельный срок погашения долговых обязательств, возникающих при осуществлении муниципальных заимствований в 2027 году</t>
  </si>
  <si>
    <t>1.</t>
  </si>
  <si>
    <t xml:space="preserve">Кредиты кредитных организаций в валюте Российской Федерации</t>
  </si>
  <si>
    <t xml:space="preserve">задолженность на начало финансового года</t>
  </si>
  <si>
    <t xml:space="preserve">привлечение средств в финансовом году</t>
  </si>
  <si>
    <t xml:space="preserve">не позднее 30 декабря 2026 года</t>
  </si>
  <si>
    <t xml:space="preserve">не позднее 30 декабря 2027 года</t>
  </si>
  <si>
    <t xml:space="preserve">не позднее 30 декабря 2028 года</t>
  </si>
  <si>
    <t xml:space="preserve">погашение основной суммы задолженности в финансовом году</t>
  </si>
  <si>
    <t xml:space="preserve">задолженность на конец финансового года</t>
  </si>
  <si>
    <t>2.</t>
  </si>
  <si>
    <t xml:space="preserve">Бюджетные кредиты из других бюджетов бюджетной системы Российской Федерации</t>
  </si>
  <si>
    <t xml:space="preserve">списание основной суммы задолженности в финансовом году</t>
  </si>
  <si>
    <t xml:space="preserve">в том числе</t>
  </si>
  <si>
    <t>2.1.</t>
  </si>
  <si>
    <t xml:space="preserve">Бюджетные кредиты, предоставленные для частичного покрытия дефицита бюджета</t>
  </si>
  <si>
    <t>2.2.</t>
  </si>
  <si>
    <t xml:space="preserve">Бюджетные кредиты, предоставленные для  погашения долговых обязательств в виде обязательств по кредитам, полученным от кредитных организаций, сложившихся на 1 января 2022 года</t>
  </si>
  <si>
    <t xml:space="preserve">МД на начало очередного года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</si>
</sst>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#,##0.000"/>
  </numFmts>
  <fonts count="11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  <font>
      <b/>
      <sz val="14.000000"/>
      <color theme="1"/>
      <name val="Times New Roman"/>
    </font>
    <font>
      <sz val="13.000000"/>
      <color theme="1"/>
      <name val="Times New Roman"/>
    </font>
    <font>
      <sz val="13.000000"/>
      <name val="Times New Roman"/>
    </font>
    <font>
      <sz val="14.000000"/>
      <color indexed="2"/>
      <name val="Times New Roman"/>
    </font>
    <font>
      <sz val="11.000000"/>
      <color indexed="2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4"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</cellStyleXfs>
  <cellXfs count="54">
    <xf fontId="0" fillId="0" borderId="0" numFmtId="0" xfId="0"/>
    <xf fontId="2" fillId="0" borderId="0" numFmtId="0" xfId="0" applyFont="1"/>
    <xf fontId="2" fillId="0" borderId="0" numFmtId="0" xfId="0" applyFont="1" applyAlignment="1">
      <alignment wrapText="1"/>
    </xf>
    <xf fontId="3" fillId="0" borderId="0" numFmtId="0" xfId="0" applyFont="1" applyAlignment="1">
      <alignment horizontal="right"/>
    </xf>
    <xf fontId="3" fillId="0" borderId="0" numFmtId="0" xfId="0" applyFont="1"/>
    <xf fontId="4" fillId="0" borderId="0" numFmtId="49" xfId="0" applyNumberFormat="1" applyFont="1" applyAlignment="1">
      <alignment vertical="top" wrapText="1"/>
    </xf>
    <xf fontId="4" fillId="0" borderId="0" numFmtId="49" xfId="0" applyNumberFormat="1" applyFont="1" applyAlignment="1">
      <alignment horizontal="right" vertical="top" wrapText="1"/>
    </xf>
    <xf fontId="3" fillId="0" borderId="0" numFmtId="0" xfId="0" applyFont="1" applyAlignment="1">
      <alignment wrapText="1"/>
    </xf>
    <xf fontId="5" fillId="0" borderId="0" numFmtId="0" xfId="0" applyFont="1" applyAlignment="1">
      <alignment vertical="center"/>
    </xf>
    <xf fontId="5" fillId="0" borderId="0" numFmtId="0" xfId="0" applyFont="1" applyAlignment="1">
      <alignment horizontal="center" vertical="center" wrapText="1"/>
    </xf>
    <xf fontId="6" fillId="0" borderId="0" numFmtId="0" xfId="0" applyFont="1"/>
    <xf fontId="7" fillId="0" borderId="1" numFmtId="3" xfId="3" applyNumberFormat="1" applyFont="1" applyBorder="1" applyAlignment="1">
      <alignment horizontal="center" vertical="center" wrapText="1"/>
    </xf>
    <xf fontId="7" fillId="0" borderId="1" numFmtId="160" xfId="3" applyNumberFormat="1" applyFont="1" applyBorder="1" applyAlignment="1">
      <alignment horizontal="center" vertical="center" wrapText="1"/>
    </xf>
    <xf fontId="6" fillId="0" borderId="2" numFmtId="160" xfId="1" applyNumberFormat="1" applyFont="1" applyBorder="1" applyAlignment="1">
      <alignment horizontal="center" vertical="center"/>
    </xf>
    <xf fontId="4" fillId="0" borderId="3" numFmtId="3" xfId="3" applyNumberFormat="1" applyFont="1" applyBorder="1" applyAlignment="1">
      <alignment horizontal="center" vertical="center" wrapText="1"/>
    </xf>
    <xf fontId="4" fillId="2" borderId="3" numFmtId="3" xfId="3" applyNumberFormat="1" applyFont="1" applyFill="1" applyBorder="1" applyAlignment="1">
      <alignment horizontal="left" vertical="center" wrapText="1"/>
    </xf>
    <xf fontId="4" fillId="2" borderId="3" numFmtId="3" xfId="3" applyNumberFormat="1" applyFont="1" applyFill="1" applyBorder="1" applyAlignment="1">
      <alignment horizontal="left" vertical="top" wrapText="1"/>
    </xf>
    <xf fontId="4" fillId="0" borderId="3" numFmtId="160" xfId="3" applyNumberFormat="1" applyFont="1" applyBorder="1" applyAlignment="1">
      <alignment horizontal="right" vertical="center" wrapText="1"/>
    </xf>
    <xf fontId="3" fillId="0" borderId="4" numFmtId="160" xfId="1" applyNumberFormat="1" applyFont="1" applyBorder="1" applyAlignment="1">
      <alignment horizontal="right" vertical="center"/>
    </xf>
    <xf fontId="2" fillId="0" borderId="5" numFmtId="0" xfId="0" applyFont="1" applyBorder="1"/>
    <xf fontId="4" fillId="2" borderId="3" numFmtId="160" xfId="3" applyNumberFormat="1" applyFont="1" applyFill="1" applyBorder="1" applyAlignment="1">
      <alignment vertical="center" wrapText="1"/>
    </xf>
    <xf fontId="8" fillId="2" borderId="3" numFmtId="160" xfId="3" applyNumberFormat="1" applyFont="1" applyFill="1" applyBorder="1" applyAlignment="1">
      <alignment vertical="center" wrapText="1"/>
    </xf>
    <xf fontId="4" fillId="0" borderId="3" numFmtId="160" xfId="3" applyNumberFormat="1" applyFont="1" applyBorder="1" applyAlignment="1">
      <alignment vertical="center" wrapText="1"/>
    </xf>
    <xf fontId="4" fillId="0" borderId="4" numFmtId="160" xfId="1" applyNumberFormat="1" applyFont="1" applyBorder="1" applyAlignment="1">
      <alignment vertical="center"/>
    </xf>
    <xf fontId="2" fillId="0" borderId="6" numFmtId="0" xfId="0" applyFont="1" applyBorder="1"/>
    <xf fontId="2" fillId="0" borderId="0" numFmtId="0" xfId="0" applyFont="1" applyAlignment="1">
      <alignment vertical="center"/>
    </xf>
    <xf fontId="4" fillId="0" borderId="3" numFmtId="3" xfId="3" applyNumberFormat="1" applyFont="1" applyBorder="1" applyAlignment="1">
      <alignment horizontal="left" vertical="center" wrapText="1"/>
    </xf>
    <xf fontId="4" fillId="0" borderId="3" numFmtId="160" xfId="3" applyNumberFormat="1" applyFont="1" applyBorder="1" applyAlignment="1">
      <alignment horizontal="center" vertical="center" wrapText="1"/>
    </xf>
    <xf fontId="2" fillId="0" borderId="7" numFmtId="0" xfId="0" applyFont="1" applyBorder="1"/>
    <xf fontId="4" fillId="0" borderId="1" numFmtId="3" xfId="3" applyNumberFormat="1" applyFont="1" applyBorder="1" applyAlignment="1">
      <alignment horizontal="center" vertical="center" wrapText="1"/>
    </xf>
    <xf fontId="4" fillId="2" borderId="4" numFmtId="160" xfId="3" applyNumberFormat="1" applyFont="1" applyFill="1" applyBorder="1" applyAlignment="1">
      <alignment vertical="center" wrapText="1"/>
    </xf>
    <xf fontId="3" fillId="0" borderId="3" numFmtId="0" xfId="1" applyFont="1" applyBorder="1" applyAlignment="1">
      <alignment horizontal="center" vertical="center"/>
    </xf>
    <xf fontId="3" fillId="0" borderId="3" numFmtId="0" xfId="1" applyFont="1" applyBorder="1" applyAlignment="1">
      <alignment horizontal="left" vertical="center" wrapText="1"/>
    </xf>
    <xf fontId="8" fillId="0" borderId="3" numFmtId="160" xfId="1" applyNumberFormat="1" applyFont="1" applyBorder="1" applyAlignment="1">
      <alignment vertical="center" wrapText="1"/>
    </xf>
    <xf fontId="8" fillId="0" borderId="3" numFmtId="160" xfId="1" applyNumberFormat="1" applyFont="1" applyBorder="1" applyAlignment="1">
      <alignment vertical="center"/>
    </xf>
    <xf fontId="9" fillId="0" borderId="4" numFmtId="160" xfId="1" applyNumberFormat="1" applyFont="1" applyBorder="1" applyAlignment="1">
      <alignment vertical="center"/>
    </xf>
    <xf fontId="3" fillId="0" borderId="3" numFmtId="0" xfId="1" applyFont="1" applyBorder="1" applyAlignment="1">
      <alignment vertical="center"/>
    </xf>
    <xf fontId="4" fillId="0" borderId="3" numFmtId="160" xfId="1" applyNumberFormat="1" applyFont="1" applyBorder="1" applyAlignment="1">
      <alignment vertical="center"/>
    </xf>
    <xf fontId="2" fillId="0" borderId="3" numFmtId="0" xfId="1" applyFont="1" applyBorder="1" applyAlignment="1">
      <alignment vertical="center"/>
    </xf>
    <xf fontId="4" fillId="0" borderId="4" numFmtId="160" xfId="3" applyNumberFormat="1" applyFont="1" applyBorder="1" applyAlignment="1">
      <alignment vertical="center" wrapText="1"/>
    </xf>
    <xf fontId="4" fillId="2" borderId="0" numFmtId="160" xfId="1" applyNumberFormat="1" applyFont="1" applyFill="1" applyAlignment="1">
      <alignment vertical="center" wrapText="1"/>
    </xf>
    <xf fontId="4" fillId="2" borderId="3" numFmtId="160" xfId="1" applyNumberFormat="1" applyFont="1" applyFill="1" applyBorder="1" applyAlignment="1">
      <alignment vertical="center" wrapText="1"/>
    </xf>
    <xf fontId="2" fillId="0" borderId="8" numFmtId="0" xfId="0" applyFont="1" applyBorder="1"/>
    <xf fontId="8" fillId="0" borderId="3" numFmtId="160" xfId="3" applyNumberFormat="1" applyFont="1" applyBorder="1" applyAlignment="1">
      <alignment vertical="center" wrapText="1"/>
    </xf>
    <xf fontId="8" fillId="2" borderId="4" numFmtId="160" xfId="3" applyNumberFormat="1" applyFont="1" applyFill="1" applyBorder="1" applyAlignment="1">
      <alignment vertical="center" wrapText="1"/>
    </xf>
    <xf fontId="4" fillId="2" borderId="3" numFmtId="0" xfId="1" applyFont="1" applyFill="1" applyBorder="1" applyAlignment="1">
      <alignment horizontal="center" vertical="center"/>
    </xf>
    <xf fontId="4" fillId="2" borderId="3" numFmtId="0" xfId="1" applyFont="1" applyFill="1" applyBorder="1" applyAlignment="1">
      <alignment horizontal="left" vertical="center" wrapText="1"/>
    </xf>
    <xf fontId="8" fillId="2" borderId="3" numFmtId="160" xfId="1" applyNumberFormat="1" applyFont="1" applyFill="1" applyBorder="1"/>
    <xf fontId="8" fillId="2" borderId="4" numFmtId="160" xfId="1" applyNumberFormat="1" applyFont="1" applyFill="1" applyBorder="1"/>
    <xf fontId="4" fillId="2" borderId="3" numFmtId="0" xfId="1" applyFont="1" applyFill="1" applyBorder="1" applyAlignment="1">
      <alignment vertical="center"/>
    </xf>
    <xf fontId="4" fillId="2" borderId="3" numFmtId="160" xfId="1" applyNumberFormat="1" applyFont="1" applyFill="1" applyBorder="1" applyAlignment="1">
      <alignment vertical="center"/>
    </xf>
    <xf fontId="4" fillId="2" borderId="4" numFmtId="160" xfId="1" applyNumberFormat="1" applyFont="1" applyFill="1" applyBorder="1" applyAlignment="1">
      <alignment vertical="center"/>
    </xf>
    <xf fontId="10" fillId="2" borderId="3" numFmtId="0" xfId="1" applyFont="1" applyFill="1" applyBorder="1" applyAlignment="1">
      <alignment vertical="center"/>
    </xf>
    <xf fontId="2" fillId="0" borderId="0" numFmtId="160" xfId="0" applyNumberFormat="1" applyFont="1"/>
  </cellXfs>
  <cellStyles count="4">
    <cellStyle name="Обычный" xfId="0" builtinId="0"/>
    <cellStyle name="Обычный 11" xfId="1"/>
    <cellStyle name="Обычный 2 3 2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I21" activeCellId="0" sqref="I21"/>
    </sheetView>
  </sheetViews>
  <sheetFormatPr defaultRowHeight="14.25"/>
  <cols>
    <col customWidth="1" min="1" max="1" style="1" width="5.5703125"/>
    <col customWidth="1" min="2" max="2" style="2" width="50.42578125"/>
    <col customWidth="1" min="3" max="3" style="1" width="17.28515625"/>
    <col customWidth="1" min="4" max="4" style="1" width="19.140625"/>
    <col customWidth="1" min="5" max="5" style="1" width="16"/>
    <col customWidth="1" min="6" max="6" style="1" width="18.421875"/>
    <col customWidth="1" min="7" max="7" style="1" width="17"/>
    <col customWidth="1" min="8" max="8" style="1" width="18.421875"/>
    <col min="9" max="16384" style="1" width="9.140625"/>
  </cols>
  <sheetData>
    <row r="1" ht="17.25">
      <c r="A1" s="1"/>
      <c r="B1" s="2"/>
      <c r="G1" s="3" t="s">
        <v>0</v>
      </c>
      <c r="H1" s="3"/>
    </row>
    <row r="2" ht="17.25">
      <c r="A2" s="4"/>
      <c r="B2" s="3"/>
      <c r="C2" s="3"/>
      <c r="G2" s="4"/>
      <c r="H2" s="3" t="s">
        <v>1</v>
      </c>
    </row>
    <row r="3" ht="17.25">
      <c r="A3" s="5"/>
      <c r="B3" s="5"/>
      <c r="C3" s="6"/>
      <c r="G3" s="4"/>
      <c r="H3" s="3" t="s">
        <v>2</v>
      </c>
    </row>
    <row r="4" ht="17.25">
      <c r="A4" s="5"/>
      <c r="B4" s="5"/>
      <c r="C4" s="6"/>
    </row>
    <row r="5" s="4" customFormat="1" ht="17.25">
      <c r="A5" s="6"/>
      <c r="B5" s="6"/>
      <c r="C5" s="6"/>
      <c r="H5" s="3" t="s">
        <v>0</v>
      </c>
    </row>
    <row r="6" s="4" customFormat="1" ht="17.25">
      <c r="B6" s="7"/>
      <c r="H6" s="3" t="s">
        <v>1</v>
      </c>
    </row>
    <row r="7" s="4" customFormat="1" ht="17.25">
      <c r="B7" s="7"/>
      <c r="H7" s="3" t="s">
        <v>2</v>
      </c>
    </row>
    <row r="8" s="4" customFormat="1" ht="17.25">
      <c r="B8" s="7"/>
      <c r="G8" s="3" t="s">
        <v>3</v>
      </c>
      <c r="H8" s="3"/>
    </row>
    <row r="9" s="4" customFormat="1" ht="18.75">
      <c r="B9" s="7"/>
    </row>
    <row r="10" s="8" customFormat="1" ht="40.5" customHeight="1">
      <c r="A10" s="9" t="s">
        <v>4</v>
      </c>
      <c r="B10" s="9"/>
      <c r="C10" s="9"/>
      <c r="D10" s="9"/>
      <c r="E10" s="9"/>
      <c r="F10" s="9"/>
      <c r="G10" s="9"/>
      <c r="H10" s="9"/>
    </row>
    <row r="11" s="4" customFormat="1" ht="17.25">
      <c r="B11" s="7"/>
      <c r="H11" s="3" t="s">
        <v>5</v>
      </c>
    </row>
    <row r="12" s="10" customFormat="1" ht="157.5">
      <c r="A12" s="11" t="s">
        <v>6</v>
      </c>
      <c r="B12" s="11" t="s">
        <v>7</v>
      </c>
      <c r="C12" s="11" t="s">
        <v>8</v>
      </c>
      <c r="D12" s="11" t="s">
        <v>9</v>
      </c>
      <c r="E12" s="12" t="s">
        <v>10</v>
      </c>
      <c r="F12" s="11" t="s">
        <v>11</v>
      </c>
      <c r="G12" s="13" t="s">
        <v>12</v>
      </c>
      <c r="H12" s="11" t="s">
        <v>13</v>
      </c>
    </row>
    <row r="13" ht="41.25" customHeight="1">
      <c r="A13" s="14" t="s">
        <v>14</v>
      </c>
      <c r="B13" s="15" t="s">
        <v>15</v>
      </c>
      <c r="C13" s="16"/>
      <c r="D13" s="16"/>
      <c r="E13" s="17"/>
      <c r="F13" s="17"/>
      <c r="G13" s="18"/>
      <c r="H13" s="19"/>
    </row>
    <row r="14" ht="38.25" customHeight="1">
      <c r="A14" s="14"/>
      <c r="B14" s="15" t="s">
        <v>16</v>
      </c>
      <c r="C14" s="20">
        <v>0</v>
      </c>
      <c r="D14" s="21"/>
      <c r="E14" s="22">
        <f>C17</f>
        <v>1096796.5</v>
      </c>
      <c r="F14" s="22"/>
      <c r="G14" s="23">
        <f>E17</f>
        <v>2145488.5</v>
      </c>
      <c r="H14" s="24"/>
    </row>
    <row r="15" s="25" customFormat="1" ht="48.75" customHeight="1">
      <c r="A15" s="14"/>
      <c r="B15" s="26" t="s">
        <v>17</v>
      </c>
      <c r="C15" s="22">
        <v>1096796.5</v>
      </c>
      <c r="D15" s="27" t="s">
        <v>18</v>
      </c>
      <c r="E15" s="20">
        <f>C17+450861.8+597830.2</f>
        <v>2145488.5</v>
      </c>
      <c r="F15" s="27" t="s">
        <v>19</v>
      </c>
      <c r="G15" s="23">
        <f>G14</f>
        <v>2145488.5</v>
      </c>
      <c r="H15" s="27" t="s">
        <v>20</v>
      </c>
      <c r="J15" s="25"/>
    </row>
    <row r="16" ht="42.75" customHeight="1">
      <c r="A16" s="14"/>
      <c r="B16" s="26" t="s">
        <v>21</v>
      </c>
      <c r="C16" s="22">
        <v>0</v>
      </c>
      <c r="D16" s="22"/>
      <c r="E16" s="20">
        <f>C17</f>
        <v>1096796.5</v>
      </c>
      <c r="F16" s="20"/>
      <c r="G16" s="23">
        <f>G14</f>
        <v>2145488.5</v>
      </c>
      <c r="H16" s="28"/>
    </row>
    <row r="17" ht="45" customHeight="1">
      <c r="A17" s="29"/>
      <c r="B17" s="15" t="s">
        <v>22</v>
      </c>
      <c r="C17" s="22">
        <f>C14+C15-C16</f>
        <v>1096796.5</v>
      </c>
      <c r="D17" s="22"/>
      <c r="E17" s="20">
        <f>E14+E15-E16</f>
        <v>2145488.5</v>
      </c>
      <c r="F17" s="20"/>
      <c r="G17" s="30">
        <f>G14+G15-G16</f>
        <v>2145488.5</v>
      </c>
      <c r="H17" s="19"/>
    </row>
    <row r="18" ht="66" customHeight="1">
      <c r="A18" s="31" t="s">
        <v>23</v>
      </c>
      <c r="B18" s="32" t="s">
        <v>24</v>
      </c>
      <c r="C18" s="33"/>
      <c r="D18" s="33"/>
      <c r="E18" s="34"/>
      <c r="F18" s="34"/>
      <c r="G18" s="35"/>
      <c r="H18" s="19"/>
    </row>
    <row r="19" ht="43.5" customHeight="1">
      <c r="A19" s="36"/>
      <c r="B19" s="15" t="s">
        <v>16</v>
      </c>
      <c r="C19" s="20">
        <f t="shared" ref="C19:C21" si="0">C26+C31</f>
        <v>2778404</v>
      </c>
      <c r="D19" s="20"/>
      <c r="E19" s="37">
        <f>C23</f>
        <v>2708404</v>
      </c>
      <c r="F19" s="37"/>
      <c r="G19" s="23">
        <f>E23</f>
        <v>2117542.2000000002</v>
      </c>
      <c r="H19" s="19"/>
    </row>
    <row r="20" ht="40.5" customHeight="1">
      <c r="A20" s="38"/>
      <c r="B20" s="26" t="s">
        <v>17</v>
      </c>
      <c r="C20" s="22">
        <f t="shared" si="0"/>
        <v>0</v>
      </c>
      <c r="D20" s="22"/>
      <c r="E20" s="22">
        <f t="shared" ref="E20:E21" si="1">E27+E32</f>
        <v>0</v>
      </c>
      <c r="F20" s="22"/>
      <c r="G20" s="39">
        <f t="shared" ref="G20:G21" si="2">G27+G32</f>
        <v>0</v>
      </c>
      <c r="H20" s="19"/>
    </row>
    <row r="21" ht="46.5" customHeight="1">
      <c r="A21" s="38"/>
      <c r="B21" s="26" t="s">
        <v>21</v>
      </c>
      <c r="C21" s="22">
        <f t="shared" si="0"/>
        <v>70000</v>
      </c>
      <c r="D21" s="22"/>
      <c r="E21" s="22">
        <f t="shared" si="1"/>
        <v>450861.79999999999</v>
      </c>
      <c r="F21" s="22"/>
      <c r="G21" s="39">
        <f t="shared" si="2"/>
        <v>969841.90000000002</v>
      </c>
      <c r="H21" s="19"/>
    </row>
    <row r="22" ht="46.5" customHeight="1">
      <c r="A22" s="38"/>
      <c r="B22" s="15" t="s">
        <v>25</v>
      </c>
      <c r="C22" s="40">
        <v>0</v>
      </c>
      <c r="D22" s="41"/>
      <c r="E22" s="40">
        <v>140000</v>
      </c>
      <c r="F22" s="41"/>
      <c r="G22" s="41">
        <v>140000</v>
      </c>
      <c r="H22" s="42"/>
    </row>
    <row r="23" ht="43.5" customHeight="1">
      <c r="A23" s="38"/>
      <c r="B23" s="15" t="s">
        <v>22</v>
      </c>
      <c r="C23" s="22">
        <f>C19+C20-C21-C22</f>
        <v>2708404</v>
      </c>
      <c r="D23" s="22"/>
      <c r="E23" s="20">
        <f>E19+E20-E21-E22</f>
        <v>2117542.2000000002</v>
      </c>
      <c r="F23" s="20"/>
      <c r="G23" s="30">
        <f>G19+G20-G21-G22</f>
        <v>1007700.3000000003</v>
      </c>
      <c r="H23" s="19"/>
    </row>
    <row r="24" ht="20.25" customHeight="1">
      <c r="A24" s="38"/>
      <c r="B24" s="15" t="s">
        <v>26</v>
      </c>
      <c r="C24" s="43"/>
      <c r="D24" s="43"/>
      <c r="E24" s="21"/>
      <c r="F24" s="21"/>
      <c r="G24" s="44"/>
      <c r="H24" s="19"/>
    </row>
    <row r="25" ht="60.75" customHeight="1">
      <c r="A25" s="31" t="s">
        <v>27</v>
      </c>
      <c r="B25" s="32" t="s">
        <v>28</v>
      </c>
      <c r="C25" s="33"/>
      <c r="D25" s="33"/>
      <c r="E25" s="34"/>
      <c r="F25" s="34"/>
      <c r="G25" s="35"/>
      <c r="H25" s="19"/>
    </row>
    <row r="26" ht="42" customHeight="1">
      <c r="A26" s="36"/>
      <c r="B26" s="15" t="s">
        <v>16</v>
      </c>
      <c r="C26" s="20">
        <f>938404+500000+500000</f>
        <v>1938404</v>
      </c>
      <c r="D26" s="20"/>
      <c r="E26" s="37">
        <f>C29</f>
        <v>1938404</v>
      </c>
      <c r="F26" s="37"/>
      <c r="G26" s="23">
        <f>E29</f>
        <v>1557542.2</v>
      </c>
      <c r="H26" s="19"/>
    </row>
    <row r="27" ht="42" customHeight="1">
      <c r="A27" s="38"/>
      <c r="B27" s="26" t="s">
        <v>17</v>
      </c>
      <c r="C27" s="22">
        <v>0</v>
      </c>
      <c r="D27" s="22"/>
      <c r="E27" s="37">
        <v>0</v>
      </c>
      <c r="F27" s="37"/>
      <c r="G27" s="23">
        <v>0</v>
      </c>
      <c r="H27" s="19"/>
    </row>
    <row r="28" ht="39.75" customHeight="1">
      <c r="A28" s="38"/>
      <c r="B28" s="26" t="s">
        <v>21</v>
      </c>
      <c r="C28" s="37">
        <v>0</v>
      </c>
      <c r="D28" s="37"/>
      <c r="E28" s="37">
        <v>380861.79999999999</v>
      </c>
      <c r="F28" s="37"/>
      <c r="G28" s="23">
        <v>899841.90000000002</v>
      </c>
      <c r="H28" s="19"/>
    </row>
    <row r="29" ht="36.75" customHeight="1">
      <c r="A29" s="38"/>
      <c r="B29" s="15" t="s">
        <v>22</v>
      </c>
      <c r="C29" s="22">
        <f>C26+C27-C28</f>
        <v>1938404</v>
      </c>
      <c r="D29" s="22"/>
      <c r="E29" s="22">
        <f>E26+E27-E28</f>
        <v>1557542.2</v>
      </c>
      <c r="F29" s="22"/>
      <c r="G29" s="39">
        <f>G26+G27-G28</f>
        <v>657700.29999999993</v>
      </c>
      <c r="H29" s="19"/>
    </row>
    <row r="30" ht="99.75" customHeight="1">
      <c r="A30" s="45" t="s">
        <v>29</v>
      </c>
      <c r="B30" s="46" t="s">
        <v>30</v>
      </c>
      <c r="C30" s="47"/>
      <c r="D30" s="47"/>
      <c r="E30" s="47"/>
      <c r="F30" s="47"/>
      <c r="G30" s="48"/>
      <c r="H30" s="19"/>
    </row>
    <row r="31" ht="42" customHeight="1">
      <c r="A31" s="49"/>
      <c r="B31" s="15" t="s">
        <v>16</v>
      </c>
      <c r="C31" s="50">
        <v>840000</v>
      </c>
      <c r="D31" s="50"/>
      <c r="E31" s="50">
        <f>C35</f>
        <v>770000</v>
      </c>
      <c r="F31" s="50"/>
      <c r="G31" s="51">
        <f>E35</f>
        <v>560000</v>
      </c>
      <c r="H31" s="19"/>
    </row>
    <row r="32" ht="33" customHeight="1">
      <c r="A32" s="52"/>
      <c r="B32" s="15" t="s">
        <v>17</v>
      </c>
      <c r="C32" s="50">
        <v>0</v>
      </c>
      <c r="D32" s="50"/>
      <c r="E32" s="50">
        <v>0</v>
      </c>
      <c r="F32" s="50"/>
      <c r="G32" s="51">
        <v>0</v>
      </c>
      <c r="H32" s="19"/>
    </row>
    <row r="33" ht="37.5" customHeight="1">
      <c r="A33" s="52"/>
      <c r="B33" s="15" t="s">
        <v>21</v>
      </c>
      <c r="C33" s="50">
        <v>70000</v>
      </c>
      <c r="D33" s="50"/>
      <c r="E33" s="50">
        <v>70000</v>
      </c>
      <c r="F33" s="50"/>
      <c r="G33" s="51">
        <v>70000</v>
      </c>
      <c r="H33" s="19"/>
    </row>
    <row r="34" ht="37.5" customHeight="1">
      <c r="A34" s="52"/>
      <c r="B34" s="15" t="s">
        <v>25</v>
      </c>
      <c r="C34" s="50">
        <v>0</v>
      </c>
      <c r="D34" s="50"/>
      <c r="E34" s="50">
        <v>140000</v>
      </c>
      <c r="F34" s="50"/>
      <c r="G34" s="50">
        <v>140000</v>
      </c>
      <c r="H34" s="42"/>
    </row>
    <row r="35" ht="39.75" customHeight="1">
      <c r="A35" s="52"/>
      <c r="B35" s="15" t="s">
        <v>22</v>
      </c>
      <c r="C35" s="50">
        <f>C31+C32-C33-C34</f>
        <v>770000</v>
      </c>
      <c r="D35" s="50"/>
      <c r="E35" s="50">
        <f>E31+E32-E33-E34</f>
        <v>560000</v>
      </c>
      <c r="F35" s="50"/>
      <c r="G35" s="51">
        <f>G31+G32-G33-G34</f>
        <v>350000</v>
      </c>
      <c r="H35" s="19"/>
    </row>
    <row r="37" ht="14.25">
      <c r="C37" s="1"/>
      <c r="E37" s="1"/>
      <c r="G37" s="1"/>
    </row>
    <row r="38" ht="14.25" hidden="1">
      <c r="C38" s="1"/>
      <c r="E38" s="1"/>
      <c r="G38" s="1"/>
    </row>
    <row r="39" hidden="1">
      <c r="B39" s="2" t="s">
        <v>31</v>
      </c>
      <c r="C39" s="53">
        <f>C17+C23</f>
        <v>3805200.5</v>
      </c>
      <c r="D39" s="53"/>
      <c r="E39" s="53">
        <f>E17+E23</f>
        <v>4263030.7000000002</v>
      </c>
      <c r="F39" s="53"/>
      <c r="G39" s="53">
        <f>G17+G23</f>
        <v>3153188.8000000003</v>
      </c>
    </row>
    <row r="40">
      <c r="D40" s="1"/>
      <c r="E40" s="1"/>
      <c r="F40" s="1"/>
      <c r="G40" s="1"/>
    </row>
    <row r="41"/>
    <row r="42" ht="14.25"/>
  </sheetData>
  <mergeCells count="5">
    <mergeCell ref="G1:H1"/>
    <mergeCell ref="B2:C2"/>
    <mergeCell ref="A5:C5"/>
    <mergeCell ref="G8:H8"/>
    <mergeCell ref="A10:H10"/>
  </mergeCells>
  <printOptions headings="0" gridLines="0"/>
  <pageMargins left="0.90551181102362222" right="0.39370078740157477" top="0.35433070866141736" bottom="0.35433070866141736" header="0.31496062992125984" footer="0.31496062992125984"/>
  <pageSetup paperSize="9" scale="5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dolgikh-ma</cp:lastModifiedBy>
  <cp:revision>22</cp:revision>
  <dcterms:created xsi:type="dcterms:W3CDTF">2006-09-16T00:00:00Z</dcterms:created>
  <dcterms:modified xsi:type="dcterms:W3CDTF">2025-06-03T11:45:05Z</dcterms:modified>
</cp:coreProperties>
</file>