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6" sheetId="1" state="visible" r:id="rId1"/>
  </sheets>
  <calcPr/>
</workbook>
</file>

<file path=xl/sharedStrings.xml><?xml version="1.0" encoding="utf-8"?>
<sst xmlns="http://schemas.openxmlformats.org/spreadsheetml/2006/main" count="74" uniqueCount="74">
  <si>
    <t xml:space="preserve">ПРИЛОЖЕНИЕ 4</t>
  </si>
  <si>
    <t xml:space="preserve">к решению</t>
  </si>
  <si>
    <t xml:space="preserve">Пермской городской Думы</t>
  </si>
  <si>
    <t xml:space="preserve">Источники финансирования дефицита бюджета города Перми на 2026 год и на плановый период 2027 и 2028 годов</t>
  </si>
  <si>
    <t>тыс.руб.</t>
  </si>
  <si>
    <t xml:space="preserve">Код классификации источников  внутреннего финансирования дефицита </t>
  </si>
  <si>
    <t xml:space="preserve">Наименование кода классификации источников  внутреннего финансирования дефицита </t>
  </si>
  <si>
    <t xml:space="preserve">2026 год</t>
  </si>
  <si>
    <t xml:space="preserve">2027 год</t>
  </si>
  <si>
    <t xml:space="preserve"> 2028 год</t>
  </si>
  <si>
    <t xml:space="preserve"> 01 00 00 00 00 0000 000</t>
  </si>
  <si>
    <t xml:space="preserve">Источники внутреннего финансирования дефицита бюджета</t>
  </si>
  <si>
    <t xml:space="preserve">000 01 01 00 00 00 0000 000  </t>
  </si>
  <si>
    <t xml:space="preserve">Государственные   (муниципальные)   ценные   бумаги,   номинальная стоимость которых указана в валюте Российской Федерации</t>
  </si>
  <si>
    <t xml:space="preserve">000 01 01 00 00 00 0000 700</t>
  </si>
  <si>
    <t xml:space="preserve">Размещение государственных   (муниципальных)   ценных бумаг, номинальная стоимость которых указана в валюте Российской Федерации </t>
  </si>
  <si>
    <t xml:space="preserve">000 01 01 00 00 04 0000 710  </t>
  </si>
  <si>
    <t xml:space="preserve">Размещение муниципальных ценных бумаг городских округов</t>
  </si>
  <si>
    <t xml:space="preserve">000 01 01 00 00 00 0000 800</t>
  </si>
  <si>
    <t xml:space="preserve">Погашение государственных (муниципальных) ценных бумаг, номинальная стоимость которых указана в валюте Российской Федерации</t>
  </si>
  <si>
    <t xml:space="preserve">000 01 01 00 00 04 0000 810  </t>
  </si>
  <si>
    <t xml:space="preserve">Погашение муниципальных ценных бумаг городских округов</t>
  </si>
  <si>
    <t xml:space="preserve"> 01 02 00 00 00 0000 000</t>
  </si>
  <si>
    <t xml:space="preserve">Кредиты кредитных организаций в валюте Российской Федерации</t>
  </si>
  <si>
    <t xml:space="preserve"> 01 02 00 00 00 0000 700</t>
  </si>
  <si>
    <t xml:space="preserve">Привлечение кредитов от кредитных организаций в валюте Российской Федерации </t>
  </si>
  <si>
    <t xml:space="preserve"> 01 02 00 00 04 0000 710</t>
  </si>
  <si>
    <t xml:space="preserve">Привлечение городским округом кредитов от кредитных организаций в валюте Российской Федерации  </t>
  </si>
  <si>
    <t xml:space="preserve"> 01 02 00 00 00 0000 800</t>
  </si>
  <si>
    <t xml:space="preserve">Погашение кредитов, предоставленных кредитными организациями в валюте Российской Федерации </t>
  </si>
  <si>
    <t xml:space="preserve"> 01 02 00 00 04 0000 810</t>
  </si>
  <si>
    <t xml:space="preserve">Погашение городским округом кредитов от кредитных организаций в валюте Российской Федерации   </t>
  </si>
  <si>
    <t xml:space="preserve"> 01 03 00 00 00 0000 000</t>
  </si>
  <si>
    <t xml:space="preserve">Бюджетные кредиты из других бюджетов бюджетной системы Российской Федерации</t>
  </si>
  <si>
    <t xml:space="preserve">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</si>
  <si>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 </t>
  </si>
  <si>
    <t xml:space="preserve"> 01 03 01 00 04 0000 710</t>
  </si>
  <si>
    <t xml:space="preserve">Привлечение кредитов из других бюджетов бюджетной системы Российской Федерации бюджетом городского округа в валюте Российской Федерации    </t>
  </si>
  <si>
    <t xml:space="preserve"> 01 03 01 00 00 0000 800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</si>
  <si>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</si>
  <si>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01 03 01 00 04 0000 810</t>
  </si>
  <si>
    <t xml:space="preserve">Погашение бюджетом городского округа кредитов из других бюджетов бюджетной системы Российской Федерации в валюте Российской Федерации</t>
  </si>
  <si>
    <t xml:space="preserve"> 01 05 00 00 00 0000 000</t>
  </si>
  <si>
    <t xml:space="preserve">Изменение остатков средств на счетах по учету средств бюджета</t>
  </si>
  <si>
    <t xml:space="preserve"> 01 05 00 00 00 0000 500</t>
  </si>
  <si>
    <t xml:space="preserve">Увеличение остатков средств бюджета</t>
  </si>
  <si>
    <t xml:space="preserve"> 01 05 02 00 00 0000 500</t>
  </si>
  <si>
    <t xml:space="preserve">Увеличение прочих остатков средств бюджета</t>
  </si>
  <si>
    <t xml:space="preserve"> 01 05 02 01 00 0000 510</t>
  </si>
  <si>
    <t xml:space="preserve">Увеличение прочих остатков денежных средств бюджета</t>
  </si>
  <si>
    <t xml:space="preserve"> 01 05 02 01 04 0000 510</t>
  </si>
  <si>
    <t xml:space="preserve">Увеличение прочих остатков денежных средств  бюджета городского округа</t>
  </si>
  <si>
    <t xml:space="preserve"> 01 05 00 00 00 0000 600</t>
  </si>
  <si>
    <t xml:space="preserve">Уменьшение остатков средств бюджета</t>
  </si>
  <si>
    <t xml:space="preserve"> 01 05 02 00 00 0000 600</t>
  </si>
  <si>
    <t xml:space="preserve">Уменьшение прочих остатков средств бюджета</t>
  </si>
  <si>
    <t xml:space="preserve"> 01 05 02 01 00 0000 610</t>
  </si>
  <si>
    <t xml:space="preserve">Уменьшение прочих остатков денежных средств бюджета</t>
  </si>
  <si>
    <t xml:space="preserve"> 01 05 02 01 04 0000 610</t>
  </si>
  <si>
    <t xml:space="preserve">Уменьшение прочих остатков денежных средств  бюджета городского округа</t>
  </si>
  <si>
    <t xml:space="preserve">000 01 06 00 00 00 0000 000</t>
  </si>
  <si>
    <t xml:space="preserve">Иные источники внутреннего финансирования дефицитов бюджетов</t>
  </si>
  <si>
    <t xml:space="preserve">000 01 06 01 00 00 0000 000</t>
  </si>
  <si>
    <t xml:space="preserve">Акции и иные формы участия в капитале, находящиеся в государственной и муниципальной собственности</t>
  </si>
  <si>
    <t xml:space="preserve">000 01 06 01 00 00 0000 630</t>
  </si>
  <si>
    <t xml:space="preserve">Средства от продажи акций и иных форм участия в капитале, находящихся в государственной и муниципальной собственности</t>
  </si>
  <si>
    <t xml:space="preserve">000 01 06 01 00 04 0000 630</t>
  </si>
  <si>
    <t xml:space="preserve">Средства от продажи акций и иных форм участия в капитале, находящихся в собственности городских округов</t>
  </si>
  <si>
    <t xml:space="preserve">000 01 06 10 00 00 0000 000</t>
  </si>
  <si>
    <t xml:space="preserve">Операции по управлению остатками средств на единых счетах бюджетов</t>
  </si>
  <si>
    <t xml:space="preserve">000 01 06 10 02 04 0001 550</t>
  </si>
  <si>
    <t xml:space="preserve">Увеличение финансовых активов в муниципальной собственности за счет средств во временном распоряжении</t>
  </si>
  <si>
    <t xml:space="preserve">000 01 06 10 02 04 0003 550</t>
  </si>
  <si>
    <t xml:space="preserve">Увеличение финансовых активов в муниципальной собственности за счет средств автономных и бюджетных учреждений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</si>
</sst>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0"/>
  </numFmts>
  <fonts count="25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sz val="14.000000"/>
      <name val="Times New Roman"/>
    </font>
    <font>
      <b/>
      <sz val="14.000000"/>
      <name val="Times New Roman"/>
    </font>
    <font>
      <sz val="12.000000"/>
      <color indexed="2"/>
      <name val="Times New Roman"/>
    </font>
    <font>
      <b/>
      <sz val="12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32" borderId="0" numFmtId="0" applyNumberFormat="1" applyFont="1" applyFill="1" applyBorder="1"/>
  </cellStyleXfs>
  <cellXfs count="27">
    <xf fontId="0" fillId="0" borderId="0" numFmtId="0" xfId="0"/>
    <xf fontId="20" fillId="0" borderId="0" numFmtId="49" xfId="0" applyNumberFormat="1" applyFont="1" applyAlignment="1">
      <alignment vertical="top" wrapText="1"/>
    </xf>
    <xf fontId="20" fillId="0" borderId="0" numFmtId="164" xfId="0" applyNumberFormat="1" applyFont="1" applyAlignment="1">
      <alignment horizontal="right" vertical="top" wrapText="1"/>
    </xf>
    <xf fontId="21" fillId="0" borderId="0" numFmtId="49" xfId="0" applyNumberFormat="1" applyFont="1" applyAlignment="1">
      <alignment vertical="top" wrapText="1"/>
    </xf>
    <xf fontId="21" fillId="0" borderId="0" numFmtId="164" xfId="0" applyNumberFormat="1" applyFont="1" applyAlignment="1">
      <alignment horizontal="right" vertical="top" wrapText="1"/>
    </xf>
    <xf fontId="22" fillId="0" borderId="0" numFmtId="49" xfId="0" applyNumberFormat="1" applyFont="1" applyAlignment="1">
      <alignment horizontal="center" vertical="center" wrapText="1"/>
    </xf>
    <xf fontId="20" fillId="0" borderId="0" numFmtId="49" xfId="0" applyNumberFormat="1" applyFont="1" applyAlignment="1">
      <alignment horizontal="center" vertical="top" wrapText="1"/>
    </xf>
    <xf fontId="21" fillId="0" borderId="10" numFmtId="49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0" numFmtId="164" xfId="0" applyNumberFormat="1" applyFont="1" applyBorder="1" applyAlignment="1">
      <alignment horizontal="center" vertical="center" wrapText="1"/>
    </xf>
    <xf fontId="21" fillId="0" borderId="11" numFmtId="0" xfId="0" applyFont="1" applyBorder="1" applyAlignment="1">
      <alignment horizontal="justify" vertical="top" wrapText="1"/>
    </xf>
    <xf fontId="21" fillId="0" borderId="11" numFmtId="164" xfId="0" applyNumberFormat="1" applyFont="1" applyBorder="1" applyAlignment="1">
      <alignment horizontal="right" vertical="center" wrapText="1"/>
    </xf>
    <xf fontId="21" fillId="0" borderId="11" numFmtId="164" xfId="0" applyNumberFormat="1" applyFont="1" applyBorder="1" applyAlignment="1">
      <alignment horizontal="right" vertical="top" wrapText="1"/>
    </xf>
    <xf fontId="21" fillId="0" borderId="11" numFmtId="0" xfId="0" applyFont="1" applyBorder="1" applyAlignment="1">
      <alignment vertical="top" wrapText="1"/>
    </xf>
    <xf fontId="23" fillId="0" borderId="0" numFmtId="49" xfId="0" applyNumberFormat="1" applyFont="1" applyAlignment="1">
      <alignment vertical="top" wrapText="1"/>
    </xf>
    <xf fontId="21" fillId="33" borderId="11" numFmtId="0" xfId="0" applyFont="1" applyFill="1" applyBorder="1" applyAlignment="1">
      <alignment horizontal="center" vertical="center" wrapText="1"/>
    </xf>
    <xf fontId="21" fillId="33" borderId="11" numFmtId="0" xfId="0" applyFont="1" applyFill="1" applyBorder="1" applyAlignment="1">
      <alignment horizontal="justify" vertical="top" wrapText="1"/>
    </xf>
    <xf fontId="21" fillId="33" borderId="11" numFmtId="164" xfId="0" applyNumberFormat="1" applyFont="1" applyFill="1" applyBorder="1" applyAlignment="1">
      <alignment horizontal="right" vertical="center" wrapText="1"/>
    </xf>
    <xf fontId="20" fillId="0" borderId="0" numFmtId="164" xfId="0" applyNumberFormat="1" applyFont="1" applyAlignment="1">
      <alignment vertical="top" wrapText="1"/>
    </xf>
    <xf fontId="24" fillId="0" borderId="0" numFmtId="49" xfId="0" applyNumberFormat="1" applyFont="1" applyAlignment="1">
      <alignment vertical="top" wrapText="1"/>
    </xf>
    <xf fontId="24" fillId="0" borderId="11" numFmtId="0" xfId="0" applyFont="1" applyBorder="1" applyAlignment="1">
      <alignment horizontal="justify" vertical="top" wrapText="1"/>
    </xf>
    <xf fontId="24" fillId="0" borderId="11" numFmtId="164" xfId="0" applyNumberFormat="1" applyFont="1" applyBorder="1" applyAlignment="1">
      <alignment horizontal="right" indent="2" vertical="top" wrapText="1"/>
    </xf>
    <xf fontId="20" fillId="0" borderId="11" numFmtId="0" xfId="0" applyFont="1" applyBorder="1" applyAlignment="1">
      <alignment horizontal="justify" vertical="top" wrapText="1"/>
    </xf>
    <xf fontId="20" fillId="0" borderId="11" numFmtId="164" xfId="0" applyNumberFormat="1" applyFont="1" applyBorder="1" applyAlignment="1">
      <alignment horizontal="right" indent="2" vertical="top" wrapText="1"/>
    </xf>
    <xf fontId="20" fillId="0" borderId="11" numFmtId="0" xfId="0" applyFont="1" applyBorder="1" applyAlignment="1">
      <alignment horizontal="left" vertical="top" wrapText="1"/>
    </xf>
    <xf fontId="20" fillId="0" borderId="11" numFmtId="49" xfId="0" applyNumberFormat="1" applyFont="1" applyBorder="1" applyAlignment="1">
      <alignment vertical="top" wrapText="1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9" activeCellId="0" sqref="H9"/>
    </sheetView>
  </sheetViews>
  <sheetFormatPr baseColWidth="8" defaultRowHeight="15.75" customHeight="1"/>
  <cols>
    <col customWidth="1" min="1" max="1" style="1" width="31.140599999999999"/>
    <col customWidth="1" min="2" max="2" style="1" width="58.855499999999999"/>
    <col customWidth="1" min="3" max="3" style="1" width="18.425799999999999"/>
    <col customWidth="1" min="4" max="4" style="2" width="17.855499999999999"/>
    <col customWidth="1" min="5" max="5" style="2" width="18.425799999999999"/>
    <col customWidth="1" min="6" max="6" style="1" width="7.4257799999999996"/>
    <col customWidth="1" min="7" max="8" style="1" width="9.1406200000000002"/>
    <col customWidth="1" min="9" max="9" style="1" width="16.855499999999999"/>
    <col customWidth="1" min="10" max="11" style="1" width="20.140599999999999"/>
    <col customWidth="1" min="12" max="257" style="1" width="9.1406200000000002"/>
  </cols>
  <sheetData>
    <row r="1" s="3" customFormat="1" ht="18.75" customHeight="1">
      <c r="D1" s="4" t="s">
        <v>0</v>
      </c>
      <c r="E1" s="4"/>
    </row>
    <row r="2" s="3" customFormat="1" ht="17.25">
      <c r="D2" s="4"/>
      <c r="E2" s="4" t="s">
        <v>1</v>
      </c>
    </row>
    <row r="3" s="3" customFormat="1" ht="18.75" customHeight="1">
      <c r="D3" s="4" t="s">
        <v>2</v>
      </c>
      <c r="E3" s="4"/>
    </row>
    <row r="4" s="3" customFormat="1">
      <c r="D4" s="4"/>
      <c r="E4" s="4"/>
    </row>
    <row r="5" ht="17.25">
      <c r="D5" s="4"/>
      <c r="E5" s="4"/>
    </row>
    <row r="6" ht="18.75">
      <c r="A6" s="5" t="s">
        <v>3</v>
      </c>
      <c r="B6" s="5"/>
      <c r="C6" s="5"/>
      <c r="D6" s="5"/>
      <c r="E6" s="5"/>
    </row>
    <row r="7" ht="17.25">
      <c r="A7" s="5"/>
      <c r="B7" s="5"/>
      <c r="C7" s="5"/>
      <c r="D7" s="5"/>
      <c r="E7" s="5"/>
    </row>
    <row r="8" ht="17.25">
      <c r="A8" s="5"/>
      <c r="B8" s="5"/>
      <c r="C8" s="5"/>
      <c r="D8" s="4"/>
      <c r="E8" s="4" t="s">
        <v>4</v>
      </c>
    </row>
    <row r="9" s="6" customFormat="1" ht="77.25" customHeight="1">
      <c r="A9" s="7" t="s">
        <v>5</v>
      </c>
      <c r="B9" s="8" t="s">
        <v>6</v>
      </c>
      <c r="C9" s="9" t="s">
        <v>7</v>
      </c>
      <c r="D9" s="10" t="s">
        <v>8</v>
      </c>
      <c r="E9" s="10" t="s">
        <v>9</v>
      </c>
    </row>
    <row r="10" ht="44.25" customHeight="1">
      <c r="A10" s="9" t="s">
        <v>10</v>
      </c>
      <c r="B10" s="11" t="s">
        <v>11</v>
      </c>
      <c r="C10" s="12">
        <f>C11+C16+C21+C26+C35</f>
        <v>3093019.2000000002</v>
      </c>
      <c r="D10" s="12">
        <f>D11+D16+D21+D26+D35</f>
        <v>3249875.7999999998</v>
      </c>
      <c r="E10" s="12">
        <f>E11+E16+E21+E26+E35</f>
        <v>-1099789.9999999995</v>
      </c>
    </row>
    <row r="11" ht="56.25" hidden="1">
      <c r="A11" s="9" t="s">
        <v>12</v>
      </c>
      <c r="B11" s="11" t="s">
        <v>13</v>
      </c>
      <c r="C11" s="13"/>
      <c r="D11" s="12">
        <f>D12-D14</f>
        <v>0</v>
      </c>
      <c r="E11" s="12">
        <f>E12-E14</f>
        <v>0</v>
      </c>
    </row>
    <row r="12" ht="75" hidden="1">
      <c r="A12" s="9" t="s">
        <v>14</v>
      </c>
      <c r="B12" s="11" t="s">
        <v>15</v>
      </c>
      <c r="C12" s="13"/>
      <c r="D12" s="12">
        <f>D13</f>
        <v>0</v>
      </c>
      <c r="E12" s="12">
        <f>E13</f>
        <v>0</v>
      </c>
    </row>
    <row r="13" ht="37.5" hidden="1">
      <c r="A13" s="9" t="s">
        <v>16</v>
      </c>
      <c r="B13" s="14" t="s">
        <v>17</v>
      </c>
      <c r="C13" s="13"/>
      <c r="D13" s="12"/>
      <c r="E13" s="12"/>
    </row>
    <row r="14" ht="50.25" hidden="1" customHeight="1">
      <c r="A14" s="9" t="s">
        <v>18</v>
      </c>
      <c r="B14" s="11" t="s">
        <v>19</v>
      </c>
      <c r="C14" s="13"/>
      <c r="D14" s="12">
        <f>D15</f>
        <v>0</v>
      </c>
      <c r="E14" s="12">
        <f>E15</f>
        <v>0</v>
      </c>
    </row>
    <row r="15" ht="22.5" hidden="1" customHeight="1">
      <c r="A15" s="9" t="s">
        <v>20</v>
      </c>
      <c r="B15" s="11" t="s">
        <v>21</v>
      </c>
      <c r="C15" s="13"/>
      <c r="D15" s="12"/>
      <c r="E15" s="12"/>
    </row>
    <row r="16" s="15" customFormat="1" ht="40.5" customHeight="1">
      <c r="A16" s="16" t="s">
        <v>22</v>
      </c>
      <c r="B16" s="17" t="s">
        <v>23</v>
      </c>
      <c r="C16" s="18">
        <f>C17-C19</f>
        <v>3543881</v>
      </c>
      <c r="D16" s="18">
        <f>D17-D19</f>
        <v>4219717.5999999996</v>
      </c>
      <c r="E16" s="18">
        <f>E17-E19</f>
        <v>-372089.59999999963</v>
      </c>
    </row>
    <row r="17" s="15" customFormat="1" ht="39.75" customHeight="1">
      <c r="A17" s="16" t="s">
        <v>24</v>
      </c>
      <c r="B17" s="17" t="s">
        <v>25</v>
      </c>
      <c r="C17" s="18">
        <f>C18</f>
        <v>3543881</v>
      </c>
      <c r="D17" s="18">
        <f>D18</f>
        <v>7763598.5999999996</v>
      </c>
      <c r="E17" s="18">
        <f>E18</f>
        <v>7391509</v>
      </c>
    </row>
    <row r="18" s="15" customFormat="1" ht="57.75" customHeight="1">
      <c r="A18" s="16" t="s">
        <v>26</v>
      </c>
      <c r="B18" s="17" t="s">
        <v>27</v>
      </c>
      <c r="C18" s="18">
        <v>3543881</v>
      </c>
      <c r="D18" s="18">
        <f>C18+4219717.6</f>
        <v>7763598.5999999996</v>
      </c>
      <c r="E18" s="18">
        <f>D18-372089.6</f>
        <v>7391509</v>
      </c>
    </row>
    <row r="19" s="15" customFormat="1" ht="60" customHeight="1">
      <c r="A19" s="16" t="s">
        <v>28</v>
      </c>
      <c r="B19" s="17" t="s">
        <v>29</v>
      </c>
      <c r="C19" s="18">
        <f>C20</f>
        <v>0</v>
      </c>
      <c r="D19" s="18">
        <f>D20</f>
        <v>3543881</v>
      </c>
      <c r="E19" s="18">
        <f>E20</f>
        <v>7763598.5999999996</v>
      </c>
    </row>
    <row r="20" s="15" customFormat="1" ht="59.25" customHeight="1">
      <c r="A20" s="16" t="s">
        <v>30</v>
      </c>
      <c r="B20" s="17" t="s">
        <v>31</v>
      </c>
      <c r="C20" s="18">
        <v>0</v>
      </c>
      <c r="D20" s="18">
        <f>C18</f>
        <v>3543881</v>
      </c>
      <c r="E20" s="18">
        <f>D18</f>
        <v>7763598.5999999996</v>
      </c>
    </row>
    <row r="21" ht="40.5" customHeight="1">
      <c r="A21" s="9" t="s">
        <v>32</v>
      </c>
      <c r="B21" s="11" t="s">
        <v>33</v>
      </c>
      <c r="C21" s="12">
        <f>C22-C24</f>
        <v>-450861.79999999999</v>
      </c>
      <c r="D21" s="12">
        <f>D22-D24</f>
        <v>-969841.80000000005</v>
      </c>
      <c r="E21" s="12">
        <f>E22-E24</f>
        <v>-727700.40000000002</v>
      </c>
    </row>
    <row r="22" ht="62.25" customHeight="1">
      <c r="A22" s="9" t="s">
        <v>34</v>
      </c>
      <c r="B22" s="14" t="s">
        <v>35</v>
      </c>
      <c r="C22" s="12">
        <f>C23</f>
        <v>0</v>
      </c>
      <c r="D22" s="12">
        <f>D23</f>
        <v>0</v>
      </c>
      <c r="E22" s="12">
        <f>E23</f>
        <v>0</v>
      </c>
    </row>
    <row r="23" ht="69">
      <c r="A23" s="9" t="s">
        <v>36</v>
      </c>
      <c r="B23" s="11" t="s">
        <v>37</v>
      </c>
      <c r="C23" s="12">
        <v>0</v>
      </c>
      <c r="D23" s="12">
        <v>0</v>
      </c>
      <c r="E23" s="12">
        <v>0</v>
      </c>
    </row>
    <row r="24" ht="81" customHeight="1">
      <c r="A24" s="9" t="s">
        <v>38</v>
      </c>
      <c r="B24" s="11" t="s">
        <v>39</v>
      </c>
      <c r="C24" s="12">
        <f>C25</f>
        <v>450861.79999999999</v>
      </c>
      <c r="D24" s="12">
        <f>D25</f>
        <v>969841.80000000005</v>
      </c>
      <c r="E24" s="12">
        <f>E25</f>
        <v>727700.40000000002</v>
      </c>
    </row>
    <row r="25" ht="81.75" customHeight="1">
      <c r="A25" s="9" t="s">
        <v>40</v>
      </c>
      <c r="B25" s="11" t="s">
        <v>41</v>
      </c>
      <c r="C25" s="12">
        <v>450861.79999999999</v>
      </c>
      <c r="D25" s="12">
        <v>969841.80000000005</v>
      </c>
      <c r="E25" s="12">
        <v>727700.40000000002</v>
      </c>
    </row>
    <row r="26" ht="39.75" customHeight="1">
      <c r="A26" s="9" t="s">
        <v>42</v>
      </c>
      <c r="B26" s="11" t="s">
        <v>43</v>
      </c>
      <c r="C26" s="12">
        <f>C31-C27</f>
        <v>0</v>
      </c>
      <c r="D26" s="12">
        <f>D31-D27</f>
        <v>0</v>
      </c>
      <c r="E26" s="12">
        <f>E31-E27</f>
        <v>0</v>
      </c>
    </row>
    <row r="27" ht="30" customHeight="1">
      <c r="A27" s="9" t="s">
        <v>44</v>
      </c>
      <c r="B27" s="11" t="s">
        <v>45</v>
      </c>
      <c r="C27" s="12">
        <f>C30</f>
        <v>70269961.799999997</v>
      </c>
      <c r="D27" s="12">
        <f t="shared" ref="D27:E37" si="0">D28</f>
        <v>76099402.799999997</v>
      </c>
      <c r="E27" s="12">
        <f t="shared" si="0"/>
        <v>73532003.5</v>
      </c>
    </row>
    <row r="28" ht="27.75" customHeight="1">
      <c r="A28" s="9" t="s">
        <v>46</v>
      </c>
      <c r="B28" s="11" t="s">
        <v>47</v>
      </c>
      <c r="C28" s="12">
        <f>C30</f>
        <v>70269961.799999997</v>
      </c>
      <c r="D28" s="12">
        <f t="shared" si="0"/>
        <v>76099402.799999997</v>
      </c>
      <c r="E28" s="12">
        <f t="shared" si="0"/>
        <v>73532003.5</v>
      </c>
    </row>
    <row r="29" ht="40.5" customHeight="1">
      <c r="A29" s="9" t="s">
        <v>48</v>
      </c>
      <c r="B29" s="11" t="s">
        <v>49</v>
      </c>
      <c r="C29" s="12">
        <f>C30</f>
        <v>70269961.799999997</v>
      </c>
      <c r="D29" s="12">
        <f t="shared" si="0"/>
        <v>76099402.799999997</v>
      </c>
      <c r="E29" s="12">
        <f t="shared" si="0"/>
        <v>73532003.5</v>
      </c>
    </row>
    <row r="30" ht="41.25" customHeight="1">
      <c r="A30" s="9" t="s">
        <v>50</v>
      </c>
      <c r="B30" s="11" t="s">
        <v>51</v>
      </c>
      <c r="C30" s="12">
        <f>66726080.8+C18</f>
        <v>70269961.799999997</v>
      </c>
      <c r="D30" s="12">
        <f>68335804.2+D18</f>
        <v>76099402.799999997</v>
      </c>
      <c r="E30" s="12">
        <f>66140494.5+E18</f>
        <v>73532003.5</v>
      </c>
      <c r="I30" s="19"/>
      <c r="J30" s="19"/>
      <c r="K30" s="19"/>
    </row>
    <row r="31" ht="24.75" customHeight="1">
      <c r="A31" s="9" t="s">
        <v>52</v>
      </c>
      <c r="B31" s="11" t="s">
        <v>53</v>
      </c>
      <c r="C31" s="12">
        <f>C34</f>
        <v>70269961.799999997</v>
      </c>
      <c r="D31" s="12">
        <f t="shared" si="0"/>
        <v>76099402.799999997</v>
      </c>
      <c r="E31" s="12">
        <f t="shared" si="0"/>
        <v>73532003.5</v>
      </c>
    </row>
    <row r="32" ht="29.25" customHeight="1">
      <c r="A32" s="9" t="s">
        <v>54</v>
      </c>
      <c r="B32" s="17" t="s">
        <v>55</v>
      </c>
      <c r="C32" s="12">
        <f>C34</f>
        <v>70269961.799999997</v>
      </c>
      <c r="D32" s="12">
        <f t="shared" si="0"/>
        <v>76099402.799999997</v>
      </c>
      <c r="E32" s="12">
        <f t="shared" si="0"/>
        <v>73532003.5</v>
      </c>
    </row>
    <row r="33" ht="37.5" customHeight="1">
      <c r="A33" s="9" t="s">
        <v>56</v>
      </c>
      <c r="B33" s="17" t="s">
        <v>57</v>
      </c>
      <c r="C33" s="12">
        <f>C34</f>
        <v>70269961.799999997</v>
      </c>
      <c r="D33" s="12">
        <f t="shared" si="0"/>
        <v>76099402.799999997</v>
      </c>
      <c r="E33" s="12">
        <f t="shared" si="0"/>
        <v>73532003.5</v>
      </c>
    </row>
    <row r="34" ht="42.75" customHeight="1">
      <c r="A34" s="9" t="s">
        <v>58</v>
      </c>
      <c r="B34" s="17" t="s">
        <v>59</v>
      </c>
      <c r="C34" s="12">
        <f>69819100+C25+C20</f>
        <v>70269961.799999997</v>
      </c>
      <c r="D34" s="12">
        <f>71585680+D25+D20</f>
        <v>76099402.799999997</v>
      </c>
      <c r="E34" s="12">
        <f>65040704.5+E25+E20</f>
        <v>73532003.5</v>
      </c>
      <c r="I34" s="19"/>
      <c r="J34" s="19"/>
      <c r="K34" s="19"/>
    </row>
    <row r="35" s="20" customFormat="1" ht="32.25" hidden="1" customHeight="1">
      <c r="A35" s="21" t="s">
        <v>60</v>
      </c>
      <c r="B35" s="21" t="s">
        <v>61</v>
      </c>
      <c r="C35" s="21"/>
      <c r="D35" s="22">
        <f t="shared" si="0"/>
        <v>0</v>
      </c>
      <c r="E35" s="22">
        <f t="shared" si="0"/>
        <v>0</v>
      </c>
    </row>
    <row r="36" ht="31.5" hidden="1">
      <c r="A36" s="23" t="s">
        <v>62</v>
      </c>
      <c r="B36" s="23" t="s">
        <v>63</v>
      </c>
      <c r="C36" s="23"/>
      <c r="D36" s="24">
        <f t="shared" si="0"/>
        <v>0</v>
      </c>
      <c r="E36" s="24">
        <f t="shared" si="0"/>
        <v>0</v>
      </c>
    </row>
    <row r="37" ht="48" hidden="1" customHeight="1">
      <c r="A37" s="25" t="s">
        <v>64</v>
      </c>
      <c r="B37" s="23" t="s">
        <v>65</v>
      </c>
      <c r="C37" s="23"/>
      <c r="D37" s="24">
        <f t="shared" si="0"/>
        <v>0</v>
      </c>
      <c r="E37" s="24">
        <f t="shared" si="0"/>
        <v>0</v>
      </c>
    </row>
    <row r="38" ht="46.5" hidden="1" customHeight="1">
      <c r="A38" s="25" t="s">
        <v>66</v>
      </c>
      <c r="B38" s="23" t="s">
        <v>67</v>
      </c>
      <c r="C38" s="23"/>
      <c r="D38" s="24">
        <v>0</v>
      </c>
      <c r="E38" s="24">
        <v>0</v>
      </c>
    </row>
    <row r="39" ht="31.5" hidden="1">
      <c r="A39" s="25" t="s">
        <v>68</v>
      </c>
      <c r="B39" s="25" t="s">
        <v>69</v>
      </c>
      <c r="C39" s="25"/>
      <c r="D39" s="24">
        <v>0</v>
      </c>
      <c r="E39" s="24">
        <v>0</v>
      </c>
    </row>
    <row r="40" ht="47.25" hidden="1">
      <c r="A40" s="26" t="s">
        <v>70</v>
      </c>
      <c r="B40" s="26" t="s">
        <v>71</v>
      </c>
      <c r="C40" s="26"/>
      <c r="D40" s="24">
        <v>0</v>
      </c>
      <c r="E40" s="24">
        <v>0</v>
      </c>
    </row>
    <row r="41" ht="47.25" hidden="1">
      <c r="A41" s="26" t="s">
        <v>72</v>
      </c>
      <c r="B41" s="26" t="s">
        <v>73</v>
      </c>
      <c r="C41" s="26"/>
      <c r="D41" s="24">
        <v>0</v>
      </c>
      <c r="E41" s="24">
        <v>0</v>
      </c>
    </row>
  </sheetData>
  <mergeCells count="4">
    <mergeCell ref="D1:E1"/>
    <mergeCell ref="D3:E3"/>
    <mergeCell ref="A6:E6"/>
    <mergeCell ref="A7:E7"/>
  </mergeCells>
  <printOptions headings="0" gridLines="0"/>
  <pageMargins left="0.82677199999999995" right="0.31496099999999999" top="0.19684999999999997" bottom="0.31496099999999999" header="0.51181100000000002" footer="0.51181100000000002"/>
  <pageSetup paperSize="9" scale="60" firstPageNumber="1" fitToWidth="1" fitToHeight="1" pageOrder="downThenOver" orientation="portrait" usePrinterDefaults="1" blackAndWhite="0" draft="0" cellComments="none" useFirstPageNumber="0" errors="displayed" horizontalDpi="65534" verticalDpi="65534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Dep_Fin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Лашова</dc:creator>
  <cp:lastModifiedBy>novoselova-oa</cp:lastModifiedBy>
  <cp:revision>18</cp:revision>
  <dcterms:created xsi:type="dcterms:W3CDTF">2009-10-22T03:48:00Z</dcterms:created>
  <dcterms:modified xsi:type="dcterms:W3CDTF">2025-10-20T09:27:02Z</dcterms:modified>
  <cp:version>983040</cp:version>
</cp:coreProperties>
</file>