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 3" sheetId="1" state="visible" r:id="rId1"/>
  </sheets>
  <definedNames>
    <definedName name="_xlnm._FilterDatabase" localSheetId="0" hidden="1">'Приложение  3'!$A$9:$E$59</definedName>
    <definedName name="Print_Titles" localSheetId="0">'Приложение  3'!$9:$9</definedName>
    <definedName name="_xlnm.Print_Area" localSheetId="0">'Приложение  3'!$A$1:$E$59</definedName>
    <definedName name="_xlnm._FilterDatabase" localSheetId="0" hidden="1">'Приложение  3'!$A$9:$E$59</definedName>
  </definedNames>
  <calcPr/>
</workbook>
</file>

<file path=xl/sharedStrings.xml><?xml version="1.0" encoding="utf-8"?>
<sst xmlns="http://schemas.openxmlformats.org/spreadsheetml/2006/main" count="114" uniqueCount="114">
  <si>
    <t xml:space="preserve">ПРИЛОЖЕНИЕ 3</t>
  </si>
  <si>
    <t xml:space="preserve">к решению Пермской городской Думы</t>
  </si>
  <si>
    <t xml:space="preserve">Отчет об исполнении расходов бюджета города Перми по разделам, подразделам классификации расходов бюджетов                                за 2025 год</t>
  </si>
  <si>
    <t/>
  </si>
  <si>
    <t xml:space="preserve">тыс. руб.</t>
  </si>
  <si>
    <t xml:space="preserve">Раздел, подраздел</t>
  </si>
  <si>
    <t>Наименование</t>
  </si>
  <si>
    <t xml:space="preserve">Уточненный план</t>
  </si>
  <si>
    <t>Исполнено</t>
  </si>
  <si>
    <t xml:space="preserve">% исполнения</t>
  </si>
  <si>
    <t>1</t>
  </si>
  <si>
    <t>2</t>
  </si>
  <si>
    <t>3</t>
  </si>
  <si>
    <t>4</t>
  </si>
  <si>
    <t>5</t>
  </si>
  <si>
    <t>0100</t>
  </si>
  <si>
    <t xml:space="preserve">Общегосударственные вопросы</t>
  </si>
  <si>
    <t>0102</t>
  </si>
  <si>
    <t xml:space="preserve">Функционирование высшего должностного лица субъекта Российской Федерации и муниципального образования</t>
  </si>
  <si>
    <t>0103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</si>
  <si>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</si>
  <si>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</si>
  <si>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</si>
  <si>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</si>
  <si>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 xml:space="preserve">Судебная система</t>
  </si>
  <si>
    <t>0106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</si>
  <si>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</si>
  <si>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</si>
  <si>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 xml:space="preserve">Резервные фонды</t>
  </si>
  <si>
    <t>0113</t>
  </si>
  <si>
    <t xml:space="preserve">Другие общегосударственные вопросы</t>
  </si>
  <si>
    <t>0300</t>
  </si>
  <si>
    <t xml:space="preserve">Национальная безопасность и правоохранительная деятельность</t>
  </si>
  <si>
    <t>0309</t>
  </si>
  <si>
    <t xml:space="preserve">Гражданская оборона</t>
  </si>
  <si>
    <t>0310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</si>
  <si>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</si>
  <si>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>0314</t>
  </si>
  <si>
    <t xml:space="preserve">Другие вопросы в области национальной безопасности и правоохранительной деятельности</t>
  </si>
  <si>
    <t>0400</t>
  </si>
  <si>
    <t xml:space="preserve">Национальная экономика</t>
  </si>
  <si>
    <t>0405</t>
  </si>
  <si>
    <t xml:space="preserve">Сельское хозяйство и рыболовство</t>
  </si>
  <si>
    <t>0406</t>
  </si>
  <si>
    <t xml:space="preserve">Водное хозяйство</t>
  </si>
  <si>
    <t>0407</t>
  </si>
  <si>
    <t xml:space="preserve">Лесное хозяйство</t>
  </si>
  <si>
    <t>0408</t>
  </si>
  <si>
    <t>Транспорт</t>
  </si>
  <si>
    <t>0409</t>
  </si>
  <si>
    <t xml:space="preserve">Дорожное хозяйство (дорожные фонды)</t>
  </si>
  <si>
    <t>0412</t>
  </si>
  <si>
    <t xml:space="preserve">Другие вопросы в области национальной экономики</t>
  </si>
  <si>
    <t>0500</t>
  </si>
  <si>
    <t xml:space="preserve">Жилищно-коммунальное хозяйство</t>
  </si>
  <si>
    <t>0501</t>
  </si>
  <si>
    <t xml:space="preserve">Жилищное хозяйство</t>
  </si>
  <si>
    <t>0502</t>
  </si>
  <si>
    <t xml:space="preserve">Коммунальное хозяйство</t>
  </si>
  <si>
    <t>0503</t>
  </si>
  <si>
    <t>Благоустройство</t>
  </si>
  <si>
    <t>0505</t>
  </si>
  <si>
    <t xml:space="preserve">Другие вопросы в области жилищно-коммунального хозяйства</t>
  </si>
  <si>
    <t>0600</t>
  </si>
  <si>
    <t xml:space="preserve">Охрана окружающей среды</t>
  </si>
  <si>
    <t>0603</t>
  </si>
  <si>
    <t xml:space="preserve">Охрана объектов растительного и животного мира и среды их обитания</t>
  </si>
  <si>
    <t>0605</t>
  </si>
  <si>
    <t xml:space="preserve">Другие вопросы в области охраны окружающей среды</t>
  </si>
  <si>
    <t>0700</t>
  </si>
  <si>
    <t>Образование</t>
  </si>
  <si>
    <t>0701</t>
  </si>
  <si>
    <t xml:space="preserve">Дошкольное образование</t>
  </si>
  <si>
    <t>0702</t>
  </si>
  <si>
    <t xml:space="preserve">Общее образование</t>
  </si>
  <si>
    <t>0703</t>
  </si>
  <si>
    <t xml:space="preserve">Дополнительное образование детей</t>
  </si>
  <si>
    <t>0705</t>
  </si>
  <si>
    <t xml:space="preserve">Профессиональная подготовка, переподготовка и повышение квалификации</t>
  </si>
  <si>
    <t>0707</t>
  </si>
  <si>
    <t xml:space="preserve">Молодежная политика</t>
  </si>
  <si>
    <t>0709</t>
  </si>
  <si>
    <t xml:space="preserve">Другие вопросы в области образования</t>
  </si>
  <si>
    <t>0800</t>
  </si>
  <si>
    <t xml:space="preserve">Культура, кинематография</t>
  </si>
  <si>
    <t>0801</t>
  </si>
  <si>
    <t>Культура</t>
  </si>
  <si>
    <t>0804</t>
  </si>
  <si>
    <t xml:space="preserve">Другие вопросы в области культуры, кинематографии</t>
  </si>
  <si>
    <t>1000</t>
  </si>
  <si>
    <t xml:space="preserve">Социальная политика</t>
  </si>
  <si>
    <t>1001</t>
  </si>
  <si>
    <t xml:space="preserve">Пенсионное обеспечение</t>
  </si>
  <si>
    <t>1003</t>
  </si>
  <si>
    <t xml:space="preserve">Социальное обеспечение населения</t>
  </si>
  <si>
    <t>1004</t>
  </si>
  <si>
    <t xml:space="preserve">Охрана семьи и детства</t>
  </si>
  <si>
    <t>1006</t>
  </si>
  <si>
    <t xml:space="preserve">Другие вопросы в области социальной политики</t>
  </si>
  <si>
    <t>1100</t>
  </si>
  <si>
    <t xml:space="preserve">Физическая культура и спорт</t>
  </si>
  <si>
    <t>1101</t>
  </si>
  <si>
    <t xml:space="preserve">Физическая культура</t>
  </si>
  <si>
    <t>1102</t>
  </si>
  <si>
    <t xml:space="preserve">Массовый спорт</t>
  </si>
  <si>
    <t>1103</t>
  </si>
  <si>
    <t xml:space="preserve">Спорт высших достижений</t>
  </si>
  <si>
    <t>1105</t>
  </si>
  <si>
    <t xml:space="preserve">Другие вопросы в области физической культуры и спорта</t>
  </si>
  <si>
    <t>1300</t>
  </si>
  <si>
    <t xml:space="preserve">Обслуживание государственного (муниципального) долга</t>
  </si>
  <si>
    <t>1301</t>
  </si>
  <si>
    <t xml:space="preserve">Обслуживание государственного (муниципального) внутреннего долга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</si>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</sst>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0"/>
    <numFmt numFmtId="161" formatCode="#,##0.0"/>
  </numFmts>
  <fonts count="3">
    <font>
      <sz val="11.000000"/>
      <color theme="1"/>
      <name val="Calibri"/>
      <scheme val="minor"/>
    </font>
    <font>
      <sz val="10.000000"/>
      <name val="Times New Roman"/>
    </font>
    <font>
      <b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5">
    <xf fontId="0" fillId="0" borderId="0" numFmtId="0" xfId="0"/>
    <xf fontId="1" fillId="0" borderId="0" numFmtId="0" xfId="0" applyFont="1"/>
    <xf fontId="1" fillId="0" borderId="0" numFmtId="0" xfId="0" applyFont="1" applyAlignment="1">
      <alignment horizontal="right"/>
    </xf>
    <xf fontId="2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2" fillId="0" borderId="0" numFmtId="0" xfId="0" applyFont="1" applyAlignment="1">
      <alignment horizontal="center" wrapText="1"/>
    </xf>
    <xf fontId="1" fillId="2" borderId="0" numFmtId="49" xfId="0" applyNumberFormat="1" applyFont="1" applyFill="1" applyAlignment="1">
      <alignment horizontal="left" vertical="center" wrapText="1"/>
    </xf>
    <xf fontId="1" fillId="2" borderId="1" numFmtId="49" xfId="0" applyNumberFormat="1" applyFont="1" applyFill="1" applyBorder="1" applyAlignment="1">
      <alignment horizontal="center" vertical="center" wrapText="1"/>
    </xf>
    <xf fontId="2" fillId="0" borderId="0" numFmtId="0" xfId="0" applyFont="1"/>
    <xf fontId="2" fillId="0" borderId="1" numFmtId="49" xfId="0" applyNumberFormat="1" applyFont="1" applyBorder="1" applyAlignment="1">
      <alignment horizontal="center" vertical="center" wrapText="1"/>
    </xf>
    <xf fontId="2" fillId="0" borderId="1" numFmtId="49" xfId="0" applyNumberFormat="1" applyFont="1" applyBorder="1" applyAlignment="1">
      <alignment horizontal="left" vertical="center" wrapText="1"/>
    </xf>
    <xf fontId="2" fillId="2" borderId="1" numFmtId="160" xfId="0" applyNumberFormat="1" applyFont="1" applyFill="1" applyBorder="1" applyAlignment="1">
      <alignment horizontal="right" wrapText="1"/>
    </xf>
    <xf fontId="2" fillId="0" borderId="1" numFmtId="160" xfId="0" applyNumberFormat="1" applyFont="1" applyBorder="1" applyAlignment="1">
      <alignment horizontal="right" wrapText="1"/>
    </xf>
    <xf fontId="2" fillId="2" borderId="1" numFmtId="161" xfId="0" applyNumberFormat="1" applyFont="1" applyFill="1" applyBorder="1" applyAlignment="1">
      <alignment horizontal="right" wrapText="1"/>
    </xf>
    <xf fontId="1" fillId="2" borderId="1" numFmtId="49" xfId="0" applyNumberFormat="1" applyFont="1" applyFill="1" applyBorder="1" applyAlignment="1">
      <alignment horizontal="left" vertical="center" wrapText="1"/>
    </xf>
    <xf fontId="1" fillId="2" borderId="1" numFmtId="160" xfId="0" applyNumberFormat="1" applyFont="1" applyFill="1" applyBorder="1" applyAlignment="1">
      <alignment horizontal="right" wrapText="1"/>
    </xf>
    <xf fontId="1" fillId="0" borderId="0" numFmtId="160" xfId="0" applyNumberFormat="1" applyFont="1" applyAlignment="1">
      <alignment horizontal="right" wrapText="1"/>
    </xf>
    <xf fontId="1" fillId="2" borderId="1" numFmtId="161" xfId="0" applyNumberFormat="1" applyFont="1" applyFill="1" applyBorder="1" applyAlignment="1">
      <alignment horizontal="right" wrapText="1"/>
    </xf>
    <xf fontId="1" fillId="0" borderId="1" numFmtId="49" xfId="0" applyNumberFormat="1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left" vertical="center" wrapText="1"/>
    </xf>
    <xf fontId="1" fillId="0" borderId="1" numFmtId="160" xfId="0" applyNumberFormat="1" applyFont="1" applyBorder="1" applyAlignment="1">
      <alignment horizontal="right" wrapText="1"/>
    </xf>
    <xf fontId="1" fillId="0" borderId="1" numFmtId="161" xfId="0" applyNumberFormat="1" applyFont="1" applyBorder="1" applyAlignment="1">
      <alignment horizontal="right" wrapText="1"/>
    </xf>
    <xf fontId="2" fillId="2" borderId="1" numFmtId="49" xfId="0" applyNumberFormat="1" applyFont="1" applyFill="1" applyBorder="1" applyAlignment="1">
      <alignment horizontal="center"/>
    </xf>
    <xf fontId="2" fillId="2" borderId="1" numFmtId="49" xfId="0" applyNumberFormat="1" applyFont="1" applyFill="1" applyBorder="1" applyAlignment="1">
      <alignment horizontal="left"/>
    </xf>
    <xf fontId="2" fillId="2" borderId="1" numFmtId="160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view="pageBreakPreview" zoomScale="100" workbookViewId="0">
      <selection activeCell="E61" activeCellId="0" sqref="E61"/>
    </sheetView>
  </sheetViews>
  <sheetFormatPr defaultColWidth="8.85546875" defaultRowHeight="12.75" customHeight="1"/>
  <cols>
    <col customWidth="1" min="1" max="1" style="1" width="8.85546875"/>
    <col customWidth="1" min="2" max="2" style="1" width="56.7109375"/>
    <col customWidth="1" min="3" max="3" style="1" width="15.42578125"/>
    <col customWidth="1" min="4" max="4" style="1" width="17"/>
    <col customWidth="1" min="5" max="5" style="1" width="11.28515625"/>
    <col customWidth="1" min="6" max="8" style="1" width="9.140625"/>
    <col min="9" max="16384" style="1" width="8.85546875"/>
  </cols>
  <sheetData>
    <row r="1" ht="12.75" customHeight="1">
      <c r="C1" s="2" t="s">
        <v>0</v>
      </c>
      <c r="D1" s="2"/>
      <c r="E1" s="2"/>
    </row>
    <row r="2" ht="12.75" customHeight="1">
      <c r="C2" s="2" t="s">
        <v>1</v>
      </c>
      <c r="D2" s="2"/>
      <c r="E2" s="2"/>
    </row>
    <row r="3" ht="12.75" customHeight="1">
      <c r="C3" s="3"/>
      <c r="D3" s="4"/>
      <c r="E3" s="4"/>
    </row>
    <row r="4" ht="12.75" customHeight="1">
      <c r="C4" s="3"/>
      <c r="D4" s="4"/>
      <c r="E4" s="4"/>
    </row>
    <row r="5" ht="24.75" customHeight="1">
      <c r="A5" s="5" t="s">
        <v>2</v>
      </c>
      <c r="B5" s="5"/>
      <c r="C5" s="5"/>
      <c r="D5" s="5"/>
      <c r="E5" s="5"/>
    </row>
    <row r="7">
      <c r="A7" s="6" t="s">
        <v>3</v>
      </c>
      <c r="B7" s="1"/>
      <c r="C7" s="1"/>
      <c r="E7" s="2" t="s">
        <v>4</v>
      </c>
    </row>
    <row r="8" ht="48" customHeight="1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</row>
    <row r="9" ht="15" customHeight="1">
      <c r="A9" s="7" t="s">
        <v>10</v>
      </c>
      <c r="B9" s="7" t="s">
        <v>11</v>
      </c>
      <c r="C9" s="7" t="s">
        <v>12</v>
      </c>
      <c r="D9" s="7" t="s">
        <v>13</v>
      </c>
      <c r="E9" s="7" t="s">
        <v>14</v>
      </c>
    </row>
    <row r="10" s="8" customFormat="1" ht="15" customHeight="1">
      <c r="A10" s="9" t="s">
        <v>15</v>
      </c>
      <c r="B10" s="10" t="s">
        <v>16</v>
      </c>
      <c r="C10" s="11">
        <f>C11+C12+C13+C15+C16+C17+C14</f>
        <v>3503268.8928</v>
      </c>
      <c r="D10" s="12">
        <f>D11+D12+D13+D15+D16+D17+D14</f>
        <v>3356483.7854599999</v>
      </c>
      <c r="E10" s="13">
        <f t="shared" ref="E10:E59" si="0">D10/C10*100</f>
        <v>95.810053072384022</v>
      </c>
    </row>
    <row r="11" ht="24">
      <c r="A11" s="7" t="s">
        <v>17</v>
      </c>
      <c r="B11" s="14" t="s">
        <v>18</v>
      </c>
      <c r="C11" s="15">
        <v>9525.8999999999996</v>
      </c>
      <c r="D11" s="16">
        <v>9173.11672</v>
      </c>
      <c r="E11" s="17">
        <f t="shared" si="0"/>
        <v>96.296588458833284</v>
      </c>
    </row>
    <row r="12" ht="36">
      <c r="A12" s="7" t="s">
        <v>19</v>
      </c>
      <c r="B12" s="14" t="s">
        <v>20</v>
      </c>
      <c r="C12" s="15">
        <v>269298.32500999997</v>
      </c>
      <c r="D12" s="15">
        <v>264011.97701999999</v>
      </c>
      <c r="E12" s="17">
        <f t="shared" si="0"/>
        <v>98.036991878874971</v>
      </c>
    </row>
    <row r="13" ht="36">
      <c r="A13" s="7" t="s">
        <v>21</v>
      </c>
      <c r="B13" s="14" t="s">
        <v>22</v>
      </c>
      <c r="C13" s="15">
        <v>1175549.57706</v>
      </c>
      <c r="D13" s="15">
        <v>1136271.7508400001</v>
      </c>
      <c r="E13" s="17">
        <f t="shared" si="0"/>
        <v>96.658769056917862</v>
      </c>
    </row>
    <row r="14" s="1" customFormat="1">
      <c r="A14" s="7" t="s">
        <v>23</v>
      </c>
      <c r="B14" s="14" t="s">
        <v>24</v>
      </c>
      <c r="C14" s="15">
        <v>211.59999999999999</v>
      </c>
      <c r="D14" s="15">
        <v>211.59999999999999</v>
      </c>
      <c r="E14" s="17">
        <f t="shared" si="0"/>
        <v>100</v>
      </c>
    </row>
    <row r="15" ht="24">
      <c r="A15" s="7" t="s">
        <v>25</v>
      </c>
      <c r="B15" s="14" t="s">
        <v>26</v>
      </c>
      <c r="C15" s="15">
        <v>275147.5</v>
      </c>
      <c r="D15" s="15">
        <v>265832.47904000001</v>
      </c>
      <c r="E15" s="17">
        <f t="shared" si="0"/>
        <v>96.614535490963931</v>
      </c>
    </row>
    <row r="16">
      <c r="A16" s="7" t="s">
        <v>27</v>
      </c>
      <c r="B16" s="14" t="s">
        <v>28</v>
      </c>
      <c r="C16" s="15">
        <v>1391.1100300000001</v>
      </c>
      <c r="D16" s="15">
        <v>0</v>
      </c>
      <c r="E16" s="17">
        <f t="shared" si="0"/>
        <v>0</v>
      </c>
    </row>
    <row r="17">
      <c r="A17" s="7" t="s">
        <v>29</v>
      </c>
      <c r="B17" s="14" t="s">
        <v>30</v>
      </c>
      <c r="C17" s="15">
        <v>1772144.8807000001</v>
      </c>
      <c r="D17" s="15">
        <v>1680982.8618399999</v>
      </c>
      <c r="E17" s="17">
        <f t="shared" si="0"/>
        <v>94.855837135393188</v>
      </c>
    </row>
    <row r="18" s="8" customFormat="1" ht="24">
      <c r="A18" s="9" t="s">
        <v>31</v>
      </c>
      <c r="B18" s="10" t="s">
        <v>32</v>
      </c>
      <c r="C18" s="11">
        <f>C19+C21+C20</f>
        <v>648183.63640000008</v>
      </c>
      <c r="D18" s="11">
        <f>D19+D21+D20</f>
        <v>604550.54685000004</v>
      </c>
      <c r="E18" s="13">
        <f t="shared" si="0"/>
        <v>93.268406189280341</v>
      </c>
    </row>
    <row r="19">
      <c r="A19" s="7" t="s">
        <v>33</v>
      </c>
      <c r="B19" s="14" t="s">
        <v>34</v>
      </c>
      <c r="C19" s="15">
        <v>87347.476590000006</v>
      </c>
      <c r="D19" s="15">
        <v>85422.019520000002</v>
      </c>
      <c r="E19" s="17">
        <f t="shared" si="0"/>
        <v>97.795635151501969</v>
      </c>
    </row>
    <row r="20" s="1" customFormat="1" ht="24">
      <c r="A20" s="7" t="s">
        <v>35</v>
      </c>
      <c r="B20" s="14" t="s">
        <v>36</v>
      </c>
      <c r="C20" s="15">
        <v>281325.88381000003</v>
      </c>
      <c r="D20" s="15">
        <v>243174.67752</v>
      </c>
      <c r="E20" s="17">
        <f t="shared" si="0"/>
        <v>86.438785591529026</v>
      </c>
    </row>
    <row r="21" ht="24">
      <c r="A21" s="7" t="s">
        <v>37</v>
      </c>
      <c r="B21" s="14" t="s">
        <v>38</v>
      </c>
      <c r="C21" s="15">
        <v>279510.27600000001</v>
      </c>
      <c r="D21" s="15">
        <v>275953.84980999999</v>
      </c>
      <c r="E21" s="17">
        <f t="shared" si="0"/>
        <v>98.727622382656151</v>
      </c>
    </row>
    <row r="22" s="8" customFormat="1">
      <c r="A22" s="9" t="s">
        <v>39</v>
      </c>
      <c r="B22" s="10" t="s">
        <v>40</v>
      </c>
      <c r="C22" s="11">
        <f>C25+C26+C27+C28+C24+C23</f>
        <v>18773917.33639</v>
      </c>
      <c r="D22" s="12">
        <f>D25+D26+D27+D28+D24+D23</f>
        <v>17821342.664660003</v>
      </c>
      <c r="E22" s="13">
        <f t="shared" si="0"/>
        <v>94.926074006496265</v>
      </c>
    </row>
    <row r="23" s="8" customFormat="1">
      <c r="A23" s="18" t="s">
        <v>41</v>
      </c>
      <c r="B23" s="19" t="s">
        <v>42</v>
      </c>
      <c r="C23" s="15">
        <v>80172.050940000001</v>
      </c>
      <c r="D23" s="15">
        <v>78298.549939999997</v>
      </c>
      <c r="E23" s="17">
        <f t="shared" si="0"/>
        <v>97.663149466636298</v>
      </c>
    </row>
    <row r="24" s="1" customFormat="1">
      <c r="A24" s="18" t="s">
        <v>43</v>
      </c>
      <c r="B24" s="19" t="s">
        <v>44</v>
      </c>
      <c r="C24" s="15">
        <v>69120.218919999999</v>
      </c>
      <c r="D24" s="15">
        <v>69120.218919999999</v>
      </c>
      <c r="E24" s="17">
        <f t="shared" si="0"/>
        <v>100</v>
      </c>
    </row>
    <row r="25">
      <c r="A25" s="7" t="s">
        <v>45</v>
      </c>
      <c r="B25" s="14" t="s">
        <v>46</v>
      </c>
      <c r="C25" s="15">
        <v>186916.52721</v>
      </c>
      <c r="D25" s="15">
        <v>174404.12367</v>
      </c>
      <c r="E25" s="17">
        <f t="shared" si="0"/>
        <v>93.305887003805523</v>
      </c>
    </row>
    <row r="26">
      <c r="A26" s="7" t="s">
        <v>47</v>
      </c>
      <c r="B26" s="14" t="s">
        <v>48</v>
      </c>
      <c r="C26" s="15">
        <v>9890055.3577900007</v>
      </c>
      <c r="D26" s="15">
        <v>9509113.2885299996</v>
      </c>
      <c r="E26" s="17">
        <f t="shared" si="0"/>
        <v>96.14823117284223</v>
      </c>
    </row>
    <row r="27">
      <c r="A27" s="7" t="s">
        <v>49</v>
      </c>
      <c r="B27" s="14" t="s">
        <v>50</v>
      </c>
      <c r="C27" s="15">
        <v>8053764.0730900001</v>
      </c>
      <c r="D27" s="15">
        <v>7514716.3798799999</v>
      </c>
      <c r="E27" s="17">
        <f t="shared" si="0"/>
        <v>93.306884975546808</v>
      </c>
    </row>
    <row r="28">
      <c r="A28" s="7" t="s">
        <v>51</v>
      </c>
      <c r="B28" s="14" t="s">
        <v>52</v>
      </c>
      <c r="C28" s="15">
        <v>493889.10843999998</v>
      </c>
      <c r="D28" s="15">
        <v>475690.10372000001</v>
      </c>
      <c r="E28" s="17">
        <f t="shared" si="0"/>
        <v>96.315163786971652</v>
      </c>
    </row>
    <row r="29" s="8" customFormat="1">
      <c r="A29" s="9" t="s">
        <v>53</v>
      </c>
      <c r="B29" s="10" t="s">
        <v>54</v>
      </c>
      <c r="C29" s="12">
        <f>C30+C31+C32+C33</f>
        <v>10697351.148720002</v>
      </c>
      <c r="D29" s="12">
        <f>D30+D31+D32+D33</f>
        <v>8978359.9574600011</v>
      </c>
      <c r="E29" s="13">
        <f t="shared" si="0"/>
        <v>83.930683705136786</v>
      </c>
    </row>
    <row r="30">
      <c r="A30" s="7" t="s">
        <v>55</v>
      </c>
      <c r="B30" s="14" t="s">
        <v>56</v>
      </c>
      <c r="C30" s="15">
        <v>4878831.8791899998</v>
      </c>
      <c r="D30" s="15">
        <v>4203081.7479900001</v>
      </c>
      <c r="E30" s="17">
        <f t="shared" si="0"/>
        <v>86.149345828407803</v>
      </c>
    </row>
    <row r="31" s="1" customFormat="1">
      <c r="A31" s="18" t="s">
        <v>57</v>
      </c>
      <c r="B31" s="19" t="s">
        <v>58</v>
      </c>
      <c r="C31" s="20">
        <v>174392.90194000001</v>
      </c>
      <c r="D31" s="20">
        <v>137932.89639000001</v>
      </c>
      <c r="E31" s="21">
        <f t="shared" si="0"/>
        <v>79.093182609838053</v>
      </c>
    </row>
    <row r="32" s="1" customFormat="1">
      <c r="A32" s="18" t="s">
        <v>59</v>
      </c>
      <c r="B32" s="19" t="s">
        <v>60</v>
      </c>
      <c r="C32" s="20">
        <v>4281852.6196100004</v>
      </c>
      <c r="D32" s="20">
        <v>3311064.9015899999</v>
      </c>
      <c r="E32" s="21">
        <f t="shared" si="0"/>
        <v>77.327857722753151</v>
      </c>
    </row>
    <row r="33">
      <c r="A33" s="7" t="s">
        <v>61</v>
      </c>
      <c r="B33" s="14" t="s">
        <v>62</v>
      </c>
      <c r="C33" s="15">
        <v>1362273.74798</v>
      </c>
      <c r="D33" s="15">
        <v>1326280.4114900001</v>
      </c>
      <c r="E33" s="17">
        <f t="shared" si="0"/>
        <v>97.357848483583325</v>
      </c>
    </row>
    <row r="34" s="8" customFormat="1">
      <c r="A34" s="9" t="s">
        <v>63</v>
      </c>
      <c r="B34" s="10" t="s">
        <v>64</v>
      </c>
      <c r="C34" s="11">
        <f>C35+C36</f>
        <v>133673.05499999999</v>
      </c>
      <c r="D34" s="11">
        <f>D35+D36</f>
        <v>132220.94065999999</v>
      </c>
      <c r="E34" s="13">
        <f t="shared" si="0"/>
        <v>98.913682087986984</v>
      </c>
    </row>
    <row r="35" ht="24">
      <c r="A35" s="7" t="s">
        <v>65</v>
      </c>
      <c r="B35" s="14" t="s">
        <v>66</v>
      </c>
      <c r="C35" s="15">
        <v>20207.314999999999</v>
      </c>
      <c r="D35" s="15">
        <v>20200.830829999999</v>
      </c>
      <c r="E35" s="17">
        <f t="shared" si="0"/>
        <v>99.967911768584798</v>
      </c>
    </row>
    <row r="36">
      <c r="A36" s="7" t="s">
        <v>67</v>
      </c>
      <c r="B36" s="14" t="s">
        <v>68</v>
      </c>
      <c r="C36" s="15">
        <v>113465.74000000001</v>
      </c>
      <c r="D36" s="16">
        <v>112020.10983</v>
      </c>
      <c r="E36" s="17">
        <f t="shared" si="0"/>
        <v>98.72593245326739</v>
      </c>
    </row>
    <row r="37" s="8" customFormat="1">
      <c r="A37" s="9" t="s">
        <v>69</v>
      </c>
      <c r="B37" s="10" t="s">
        <v>70</v>
      </c>
      <c r="C37" s="12">
        <f>C38+C39+C42+C43+C40+C41</f>
        <v>28239470.923180003</v>
      </c>
      <c r="D37" s="11">
        <f>D38+D39+D42+D43+D40+D41</f>
        <v>27737799.704009999</v>
      </c>
      <c r="E37" s="13">
        <f t="shared" si="0"/>
        <v>98.223510558909894</v>
      </c>
    </row>
    <row r="38">
      <c r="A38" s="7" t="s">
        <v>71</v>
      </c>
      <c r="B38" s="14" t="s">
        <v>72</v>
      </c>
      <c r="C38" s="15">
        <v>8849575.9076000005</v>
      </c>
      <c r="D38" s="15">
        <v>8654325.0838099997</v>
      </c>
      <c r="E38" s="17">
        <f t="shared" si="0"/>
        <v>97.793670274952731</v>
      </c>
    </row>
    <row r="39">
      <c r="A39" s="7" t="s">
        <v>73</v>
      </c>
      <c r="B39" s="14" t="s">
        <v>74</v>
      </c>
      <c r="C39" s="15">
        <v>16139432.044</v>
      </c>
      <c r="D39" s="15">
        <v>15861003.73123</v>
      </c>
      <c r="E39" s="17">
        <f t="shared" si="0"/>
        <v>98.274856810258655</v>
      </c>
    </row>
    <row r="40" s="1" customFormat="1">
      <c r="A40" s="7" t="s">
        <v>75</v>
      </c>
      <c r="B40" s="14" t="s">
        <v>76</v>
      </c>
      <c r="C40" s="15">
        <v>1983322.79483</v>
      </c>
      <c r="D40" s="15">
        <v>1974751.5089499999</v>
      </c>
      <c r="E40" s="17">
        <f t="shared" si="0"/>
        <v>99.56783202904019</v>
      </c>
    </row>
    <row r="41" s="1" customFormat="1" ht="24">
      <c r="A41" s="7" t="s">
        <v>77</v>
      </c>
      <c r="B41" s="14" t="s">
        <v>78</v>
      </c>
      <c r="C41" s="15">
        <v>21430.752</v>
      </c>
      <c r="D41" s="15">
        <v>21329.99382</v>
      </c>
      <c r="E41" s="17">
        <f t="shared" si="0"/>
        <v>99.529843003175984</v>
      </c>
    </row>
    <row r="42">
      <c r="A42" s="7" t="s">
        <v>79</v>
      </c>
      <c r="B42" s="14" t="s">
        <v>80</v>
      </c>
      <c r="C42" s="15">
        <v>96363.850019999998</v>
      </c>
      <c r="D42" s="15">
        <v>96362.709019999995</v>
      </c>
      <c r="E42" s="17">
        <f t="shared" si="0"/>
        <v>99.998815946021494</v>
      </c>
    </row>
    <row r="43">
      <c r="A43" s="7" t="s">
        <v>81</v>
      </c>
      <c r="B43" s="14" t="s">
        <v>82</v>
      </c>
      <c r="C43" s="15">
        <v>1149345.57473</v>
      </c>
      <c r="D43" s="15">
        <v>1130026.6771800001</v>
      </c>
      <c r="E43" s="17">
        <f t="shared" si="0"/>
        <v>98.319139345489006</v>
      </c>
    </row>
    <row r="44" s="8" customFormat="1">
      <c r="A44" s="9" t="s">
        <v>83</v>
      </c>
      <c r="B44" s="10" t="s">
        <v>84</v>
      </c>
      <c r="C44" s="11">
        <f>C45+C46</f>
        <v>2336575.0016899998</v>
      </c>
      <c r="D44" s="11">
        <f>D45+D46</f>
        <v>1984191.7085299999</v>
      </c>
      <c r="E44" s="13">
        <f t="shared" si="0"/>
        <v>84.918810955987809</v>
      </c>
    </row>
    <row r="45">
      <c r="A45" s="7" t="s">
        <v>85</v>
      </c>
      <c r="B45" s="14" t="s">
        <v>86</v>
      </c>
      <c r="C45" s="15">
        <v>2169754.6831299998</v>
      </c>
      <c r="D45" s="15">
        <v>1823476.8856200001</v>
      </c>
      <c r="E45" s="17">
        <f t="shared" si="0"/>
        <v>84.040693623001033</v>
      </c>
    </row>
    <row r="46">
      <c r="A46" s="7" t="s">
        <v>87</v>
      </c>
      <c r="B46" s="14" t="s">
        <v>88</v>
      </c>
      <c r="C46" s="15">
        <v>166820.31856000001</v>
      </c>
      <c r="D46" s="15">
        <v>160714.82290999999</v>
      </c>
      <c r="E46" s="17">
        <f t="shared" si="0"/>
        <v>96.340076734834867</v>
      </c>
    </row>
    <row r="47" s="8" customFormat="1">
      <c r="A47" s="9" t="s">
        <v>89</v>
      </c>
      <c r="B47" s="10" t="s">
        <v>90</v>
      </c>
      <c r="C47" s="11">
        <f>C48+C49+C50+C51</f>
        <v>2532497.5868300004</v>
      </c>
      <c r="D47" s="12">
        <f>D48+D49+D50+D51</f>
        <v>2473935.2292200001</v>
      </c>
      <c r="E47" s="13">
        <f t="shared" si="0"/>
        <v>97.687565116960116</v>
      </c>
    </row>
    <row r="48">
      <c r="A48" s="7" t="s">
        <v>91</v>
      </c>
      <c r="B48" s="14" t="s">
        <v>92</v>
      </c>
      <c r="C48" s="15">
        <v>160532.20000000001</v>
      </c>
      <c r="D48" s="15">
        <v>160236.57324999999</v>
      </c>
      <c r="E48" s="17">
        <f t="shared" si="0"/>
        <v>99.815845824077641</v>
      </c>
    </row>
    <row r="49">
      <c r="A49" s="7" t="s">
        <v>93</v>
      </c>
      <c r="B49" s="14" t="s">
        <v>94</v>
      </c>
      <c r="C49" s="15">
        <v>771463.39506000001</v>
      </c>
      <c r="D49" s="15">
        <v>757963.22398000001</v>
      </c>
      <c r="E49" s="17">
        <f t="shared" si="0"/>
        <v>98.250056818450858</v>
      </c>
    </row>
    <row r="50">
      <c r="A50" s="7" t="s">
        <v>95</v>
      </c>
      <c r="B50" s="14" t="s">
        <v>96</v>
      </c>
      <c r="C50" s="15">
        <v>878075.41951000004</v>
      </c>
      <c r="D50" s="15">
        <v>848093.68645000004</v>
      </c>
      <c r="E50" s="17">
        <f t="shared" si="0"/>
        <v>96.585517326435237</v>
      </c>
    </row>
    <row r="51">
      <c r="A51" s="7" t="s">
        <v>97</v>
      </c>
      <c r="B51" s="14" t="s">
        <v>98</v>
      </c>
      <c r="C51" s="15">
        <v>722426.57226000004</v>
      </c>
      <c r="D51" s="15">
        <v>707641.74554000003</v>
      </c>
      <c r="E51" s="17">
        <f t="shared" si="0"/>
        <v>97.953449210243207</v>
      </c>
    </row>
    <row r="52" s="8" customFormat="1">
      <c r="A52" s="9" t="s">
        <v>99</v>
      </c>
      <c r="B52" s="10" t="s">
        <v>100</v>
      </c>
      <c r="C52" s="12">
        <f>C53+C54+C56+C55</f>
        <v>2101468.6595900003</v>
      </c>
      <c r="D52" s="11">
        <f>D53+D54+D56+D55</f>
        <v>2034725.0076599999</v>
      </c>
      <c r="E52" s="13">
        <f t="shared" si="0"/>
        <v>96.82395206678828</v>
      </c>
    </row>
    <row r="53">
      <c r="A53" s="7" t="s">
        <v>101</v>
      </c>
      <c r="B53" s="14" t="s">
        <v>102</v>
      </c>
      <c r="C53" s="15">
        <v>322529.87251000002</v>
      </c>
      <c r="D53" s="15">
        <v>320659.20948999998</v>
      </c>
      <c r="E53" s="17">
        <f t="shared" si="0"/>
        <v>99.420003175072708</v>
      </c>
    </row>
    <row r="54">
      <c r="A54" s="7" t="s">
        <v>103</v>
      </c>
      <c r="B54" s="14" t="s">
        <v>104</v>
      </c>
      <c r="C54" s="15">
        <v>52169.660020000003</v>
      </c>
      <c r="D54" s="15">
        <v>52161.79333</v>
      </c>
      <c r="E54" s="17">
        <f t="shared" si="0"/>
        <v>99.984920948311753</v>
      </c>
    </row>
    <row r="55" s="1" customFormat="1">
      <c r="A55" s="7" t="s">
        <v>105</v>
      </c>
      <c r="B55" s="14" t="s">
        <v>106</v>
      </c>
      <c r="C55" s="15">
        <v>1639448.02706</v>
      </c>
      <c r="D55" s="15">
        <v>1577593.7750899999</v>
      </c>
      <c r="E55" s="17">
        <f t="shared" si="0"/>
        <v>96.227129439356347</v>
      </c>
    </row>
    <row r="56">
      <c r="A56" s="7" t="s">
        <v>107</v>
      </c>
      <c r="B56" s="14" t="s">
        <v>108</v>
      </c>
      <c r="C56" s="15">
        <v>87321.100000000006</v>
      </c>
      <c r="D56" s="15">
        <v>84310.229749999999</v>
      </c>
      <c r="E56" s="17">
        <f t="shared" si="0"/>
        <v>96.551955655620461</v>
      </c>
    </row>
    <row r="57" s="1" customFormat="1">
      <c r="A57" s="9" t="s">
        <v>109</v>
      </c>
      <c r="B57" s="10" t="s">
        <v>110</v>
      </c>
      <c r="C57" s="11">
        <f>C58</f>
        <v>2212.0999999999999</v>
      </c>
      <c r="D57" s="11">
        <f>D58</f>
        <v>2212.0752299999999</v>
      </c>
      <c r="E57" s="13">
        <f t="shared" si="0"/>
        <v>99.99888024953664</v>
      </c>
    </row>
    <row r="58" s="1" customFormat="1" ht="24">
      <c r="A58" s="7" t="s">
        <v>111</v>
      </c>
      <c r="B58" s="14" t="s">
        <v>112</v>
      </c>
      <c r="C58" s="15">
        <v>2212.0999999999999</v>
      </c>
      <c r="D58" s="15">
        <v>2212.0752299999999</v>
      </c>
      <c r="E58" s="17">
        <f t="shared" si="0"/>
        <v>99.99888024953664</v>
      </c>
    </row>
    <row r="59" s="8" customFormat="1">
      <c r="A59" s="22" t="s">
        <v>113</v>
      </c>
      <c r="B59" s="23"/>
      <c r="C59" s="24">
        <f>C52+C47+C44+C37+C34+C29+C22+C18+C10+C57</f>
        <v>68968618.340599999</v>
      </c>
      <c r="D59" s="24">
        <f>D52+D47+D44+D37+D34+D29+D22+D18+D10+D57</f>
        <v>65125821.619740009</v>
      </c>
      <c r="E59" s="13">
        <f t="shared" si="0"/>
        <v>94.428195296181769</v>
      </c>
    </row>
    <row r="60" ht="12.75" customHeight="1">
      <c r="C60" s="1"/>
      <c r="D60" s="1"/>
    </row>
  </sheetData>
  <autoFilter ref="A9:E59"/>
  <mergeCells count="4">
    <mergeCell ref="C1:E1"/>
    <mergeCell ref="C2:E2"/>
    <mergeCell ref="A5:E5"/>
    <mergeCell ref="A7:C7"/>
  </mergeCells>
  <printOptions headings="0" gridLines="0"/>
  <pageMargins left="0.23622047244094491" right="0.23622047244094491" top="0.15748031496062992" bottom="0.98425196850393704" header="0.51181102362204722" footer="0.51181102362204722"/>
  <pageSetup paperSize="9" scale="90" fitToWidth="1" fitToHeight="1" pageOrder="downThenOver" orientation="portrait" usePrinterDefaults="1" blackAndWhite="0" draft="0" cellComments="none" useFirstPageNumber="0" errors="displayed" horizontalDpi="2147483648" verticalDpi="2147483648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Ермолина Анастасия Николаевна</dc:creator>
  <dc:description>POI XSSF rep:2.34.0.93</dc:description>
  <cp:lastModifiedBy>samokhvalova-ev</cp:lastModifiedBy>
  <cp:revision>6</cp:revision>
  <dcterms:created xsi:type="dcterms:W3CDTF">2015-02-26T10:04:42Z</dcterms:created>
  <dcterms:modified xsi:type="dcterms:W3CDTF">2026-03-30T04:26:44Z</dcterms:modified>
</cp:coreProperties>
</file>