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риложение 4" sheetId="1" state="visible" r:id="rId1"/>
  </sheets>
  <calcPr/>
</workbook>
</file>

<file path=xl/sharedStrings.xml><?xml version="1.0" encoding="utf-8"?>
<sst xmlns="http://schemas.openxmlformats.org/spreadsheetml/2006/main" count="83" uniqueCount="83">
  <si>
    <t xml:space="preserve">ПРИЛОЖЕНИЕ 4</t>
  </si>
  <si>
    <t xml:space="preserve">к решению</t>
  </si>
  <si>
    <t xml:space="preserve">Пермской городской Думы</t>
  </si>
  <si>
    <t xml:space="preserve">Отчет </t>
  </si>
  <si>
    <t xml:space="preserve">об исполнении источников финансирования дефицита бюджета города Перми по кодам классификации источников финансирования дефицитов бюджетов за 2025 год 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</si>
  <si>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</si>
  <si>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</si>
  <si>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</si>
  <si>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План в соответствии с решением ПГД от 17.12.2024 № 218 (в ред. от 28.10.2025 № 194  )</t>
  </si>
  <si>
    <t>Исполнено</t>
  </si>
  <si>
    <t xml:space="preserve">% исполнения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</si>
  <si>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</si>
  <si>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</si>
  <si>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</si>
  <si>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</si>
  <si>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</si>
  <si>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</si>
  <si>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</si>
  <si>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</si>
  <si>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</si>
  <si>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</si>
  <si>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</si>
  <si>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</si>
  <si>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</si>
  <si>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</si>
  <si>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>X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</si>
  <si>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</si>
  <si>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</si>
  <si>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</si>
  <si>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</si>
  <si>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</si>
  <si>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</si>
  <si>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</si>
  <si>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</si>
  <si>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</si>
  <si>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от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</si>
  <si>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</si>
  <si>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</si>
  <si>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</si>
  <si>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</si>
  <si>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</si>
  <si>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</si>
  <si>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</si>
  <si>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</si>
  <si>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</si>
  <si>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</si>
  <si>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</si>
  <si>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бюджетов</t>
  </si>
  <si>
    <t xml:space="preserve"> 01 05 02 00 00 0000 500</t>
  </si>
  <si>
    <t xml:space="preserve">Увеличение прочих остатков средств бюджетов</t>
  </si>
  <si>
    <t xml:space="preserve"> 01 05 02 01 00 0000 510</t>
  </si>
  <si>
    <t xml:space="preserve">Увеличение прочих остатков денежных средств бюджетов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</si>
  <si>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</si>
  <si>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</si>
  <si>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</si>
  <si>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бюджетов</t>
  </si>
  <si>
    <t xml:space="preserve"> 01 05 02 00 00 0000 600</t>
  </si>
  <si>
    <t xml:space="preserve">Уменьшение прочих остатков средств бюджетов</t>
  </si>
  <si>
    <t xml:space="preserve"> 01 05 02 01 00 0000 610</t>
  </si>
  <si>
    <t xml:space="preserve">Уменьшение прочих остатков денежных средств бюджетов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</si>
  <si>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</si>
  <si>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</si>
  <si>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</si>
  <si>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</si>
  <si>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</si>
  <si>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</si>
  <si>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</si>
  <si>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</si>
  <si>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</si>
  <si>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</si>
  <si>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 01 06 00 00 00 0000 000</t>
  </si>
  <si>
    <t xml:space="preserve">Иные источники внутреннего финансирования дефицита бюджета</t>
  </si>
  <si>
    <t>_</t>
  </si>
  <si>
    <t xml:space="preserve"> 01 06 10 00 00 0000 000</t>
  </si>
  <si>
    <t xml:space="preserve">Операции по управлению остатками средств на единых счетах бюджета</t>
  </si>
  <si>
    <t xml:space="preserve"> 01 06 10 02 00 0000 500</t>
  </si>
  <si>
    <t xml:space="preserve">Увеличение финансовых активов в муниципальной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</si>
  <si>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01 06 10 02 04 0000 550</t>
  </si>
  <si>
    <t xml:space="preserve">Увеличение финансовых активов в собственности городского округа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 бюджетными и автономными учреждениями</t>
  </si>
  <si>
    <t xml:space="preserve">01 06 10 02 04 0002 550</t>
  </si>
  <si>
    <t xml:space="preserve"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</si>
  <si>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 xml:space="preserve">01 06 10 02 04 0005 550</t>
  </si>
  <si>
    <t xml:space="preserve"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</si>
</sst>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  <numFmt numFmtId="165" formatCode="0.0%"/>
  </numFmts>
  <fonts count="26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0.000000"/>
      <name val="Times New Roman"/>
    </font>
    <font>
      <sz val="14.000000"/>
      <name val="Times New Roman"/>
    </font>
    <font>
      <sz val="12.000000"/>
      <color theme="1"/>
      <name val="Arial Cyr"/>
    </font>
    <font>
      <b/>
      <sz val="12.000000"/>
      <name val="Times New Roman"/>
    </font>
    <font>
      <b/>
      <sz val="10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43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1" fillId="0" borderId="0" numFmtId="164" xfId="0" applyNumberFormat="1" applyFont="1" applyAlignment="1">
      <alignment horizontal="right" wrapText="1"/>
    </xf>
    <xf fontId="21" fillId="0" borderId="0" numFmtId="164" xfId="0" applyNumberFormat="1" applyFont="1" applyAlignment="1">
      <alignment horizontal="right" vertical="top" wrapText="1"/>
    </xf>
    <xf fontId="22" fillId="0" borderId="0" numFmtId="49" xfId="0" applyNumberFormat="1" applyFont="1" applyAlignment="1">
      <alignment vertical="top" wrapText="1"/>
    </xf>
    <xf fontId="22" fillId="0" borderId="0" numFmtId="164" xfId="0" applyNumberFormat="1" applyFont="1" applyAlignment="1">
      <alignment horizontal="center" vertical="top" wrapText="1"/>
    </xf>
    <xf fontId="23" fillId="0" borderId="0" numFmtId="0" xfId="0" applyFont="1"/>
    <xf fontId="24" fillId="0" borderId="0" numFmtId="49" xfId="0" applyNumberFormat="1" applyFont="1" applyAlignment="1">
      <alignment horizontal="center" vertical="center" wrapText="1"/>
    </xf>
    <xf fontId="25" fillId="0" borderId="0" numFmtId="49" xfId="0" applyNumberFormat="1" applyFont="1" applyAlignment="1">
      <alignment horizontal="center" vertical="center" wrapText="1"/>
    </xf>
    <xf fontId="21" fillId="0" borderId="0" numFmtId="49" xfId="0" applyNumberFormat="1" applyFont="1" applyAlignment="1">
      <alignment horizontal="center" vertical="top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11" numFmtId="0" xfId="0" applyFont="1" applyBorder="1" applyAlignment="1">
      <alignment horizontal="justify" vertical="top" wrapText="1"/>
    </xf>
    <xf fontId="25" fillId="0" borderId="11" numFmtId="164" xfId="0" applyNumberFormat="1" applyFont="1" applyBorder="1" applyAlignment="1">
      <alignment horizontal="right" vertical="center" wrapText="1"/>
    </xf>
    <xf fontId="25" fillId="0" borderId="11" numFmtId="165" xfId="0" applyNumberFormat="1" applyFont="1" applyBorder="1" applyAlignment="1">
      <alignment horizontal="right" vertical="center" wrapText="1"/>
    </xf>
    <xf fontId="25" fillId="0" borderId="11" numFmtId="164" xfId="0" applyNumberFormat="1" applyFont="1" applyBorder="1" applyAlignment="1">
      <alignment horizontal="right" vertical="top" wrapText="1"/>
    </xf>
    <xf fontId="21" fillId="0" borderId="11" numFmtId="0" xfId="0" applyFont="1" applyBorder="1" applyAlignment="1">
      <alignment horizontal="justify" vertical="top" wrapText="1"/>
    </xf>
    <xf fontId="21" fillId="0" borderId="11" numFmtId="164" xfId="0" applyNumberFormat="1" applyFont="1" applyBorder="1" applyAlignment="1">
      <alignment horizontal="right" vertical="top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1" numFmtId="0" xfId="0" applyFont="1" applyBorder="1" applyAlignment="1">
      <alignment vertical="top" wrapText="1"/>
    </xf>
    <xf fontId="25" fillId="33" borderId="11" numFmtId="0" xfId="0" applyFont="1" applyFill="1" applyBorder="1" applyAlignment="1">
      <alignment horizontal="center" vertical="center" wrapText="1"/>
    </xf>
    <xf fontId="25" fillId="33" borderId="11" numFmtId="0" xfId="0" applyFont="1" applyFill="1" applyBorder="1" applyAlignment="1">
      <alignment horizontal="justify" vertical="top" wrapText="1"/>
    </xf>
    <xf fontId="25" fillId="33" borderId="11" numFmtId="164" xfId="0" applyNumberFormat="1" applyFont="1" applyFill="1" applyBorder="1" applyAlignment="1">
      <alignment horizontal="right" vertical="center" wrapText="1"/>
    </xf>
    <xf fontId="25" fillId="0" borderId="0" numFmtId="49" xfId="0" applyNumberFormat="1" applyFont="1" applyAlignment="1">
      <alignment vertical="top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justify" vertical="top" wrapText="1"/>
    </xf>
    <xf fontId="21" fillId="33" borderId="11" numFmtId="164" xfId="0" applyNumberFormat="1" applyFont="1" applyFill="1" applyBorder="1" applyAlignment="1">
      <alignment horizontal="right" vertical="center" wrapText="1"/>
    </xf>
    <xf fontId="21" fillId="0" borderId="11" numFmtId="164" xfId="0" applyNumberFormat="1" applyFont="1" applyBorder="1" applyAlignment="1">
      <alignment vertical="center" wrapText="1"/>
    </xf>
    <xf fontId="21" fillId="0" borderId="11" numFmtId="165" xfId="0" applyNumberFormat="1" applyFont="1" applyBorder="1" applyAlignment="1">
      <alignment horizontal="right" vertical="center" wrapText="1"/>
    </xf>
    <xf fontId="25" fillId="0" borderId="11" numFmtId="164" xfId="0" applyNumberFormat="1" applyFont="1" applyBorder="1" applyAlignment="1">
      <alignment horizontal="right" indent="2" vertical="top" wrapText="1"/>
    </xf>
    <xf fontId="21" fillId="0" borderId="11" numFmtId="164" xfId="0" applyNumberFormat="1" applyFont="1" applyBorder="1" applyAlignment="1">
      <alignment horizontal="right" indent="2" vertical="top" wrapText="1"/>
    </xf>
    <xf fontId="21" fillId="0" borderId="11" numFmtId="0" xfId="0" applyFont="1" applyBorder="1" applyAlignment="1">
      <alignment horizontal="left" vertical="top" wrapText="1"/>
    </xf>
    <xf fontId="25" fillId="0" borderId="11" numFmtId="0" xfId="0" applyFont="1" applyBorder="1" applyAlignment="1">
      <alignment vertical="center" wrapText="1"/>
    </xf>
    <xf fontId="25" fillId="0" borderId="11" numFmtId="0" xfId="0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 wrapText="1"/>
    </xf>
    <xf fontId="21" fillId="0" borderId="11" numFmtId="164" xfId="0" applyNumberFormat="1" applyFont="1" applyBorder="1" applyAlignment="1">
      <alignment vertical="top" wrapText="1"/>
    </xf>
    <xf fontId="21" fillId="0" borderId="11" numFmtId="49" xfId="0" applyNumberFormat="1" applyFont="1" applyBorder="1" applyAlignment="1">
      <alignment horizontal="center" vertical="top" wrapText="1"/>
    </xf>
    <xf fontId="21" fillId="0" borderId="11" numFmtId="49" xfId="0" applyNumberFormat="1" applyFont="1" applyBorder="1" applyAlignment="1">
      <alignment vertical="top" wrapText="1"/>
    </xf>
    <xf fontId="21" fillId="0" borderId="11" numFmtId="0" xfId="0" applyFont="1" applyBorder="1" applyAlignment="1">
      <alignment horizontal="center" vertical="center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39" activeCellId="0" sqref="H39"/>
    </sheetView>
  </sheetViews>
  <sheetFormatPr baseColWidth="8" defaultRowHeight="15.75" customHeight="1"/>
  <cols>
    <col customWidth="1" min="1" max="1" style="1" width="23.00390625"/>
    <col customWidth="1" min="2" max="2" style="1" width="56.00390625"/>
    <col customWidth="1" min="3" max="3" style="1" width="21.7109375"/>
    <col customWidth="1" min="4" max="4" style="2" width="17.57421875"/>
    <col customWidth="1" min="5" max="5" style="2" width="11.8515625"/>
    <col customWidth="1" min="6" max="6" style="1" width="7.4257799999999996"/>
    <col customWidth="1" min="7" max="8" style="1" width="9.1406200000000002"/>
    <col customWidth="1" min="9" max="9" style="1" width="12.2852"/>
    <col customWidth="1" min="10" max="257" style="1" width="9.1406200000000002"/>
  </cols>
  <sheetData>
    <row r="1" s="0" customFormat="1" ht="18.75">
      <c r="D1" s="3" t="s">
        <v>0</v>
      </c>
      <c r="E1" s="3"/>
    </row>
    <row r="2" s="0" customFormat="1" ht="14.25" customHeight="1">
      <c r="D2" s="4"/>
      <c r="E2" s="3" t="s">
        <v>1</v>
      </c>
    </row>
    <row r="3" s="0" customFormat="1" ht="12.75" customHeight="1">
      <c r="D3" s="3" t="s">
        <v>2</v>
      </c>
      <c r="E3" s="3"/>
    </row>
    <row r="4" ht="14.25" customHeight="1">
      <c r="A4" s="5"/>
      <c r="B4" s="5"/>
      <c r="C4" s="5"/>
      <c r="D4" s="6"/>
      <c r="E4" s="6"/>
    </row>
    <row r="5" s="7" customFormat="1" ht="16.5" customHeight="1">
      <c r="A5" s="8" t="s">
        <v>3</v>
      </c>
      <c r="B5" s="8"/>
      <c r="C5" s="8"/>
      <c r="D5" s="8"/>
      <c r="E5" s="8"/>
    </row>
    <row r="6" s="7" customFormat="1" ht="36.75" customHeight="1">
      <c r="A6" s="8" t="s">
        <v>4</v>
      </c>
      <c r="B6" s="8"/>
      <c r="C6" s="8"/>
      <c r="D6" s="8"/>
      <c r="E6" s="8"/>
    </row>
    <row r="7" s="0" customFormat="1" ht="17.25">
      <c r="A7" s="9"/>
      <c r="B7" s="9"/>
      <c r="C7" s="9"/>
      <c r="D7" s="4"/>
      <c r="E7" s="4" t="s">
        <v>5</v>
      </c>
    </row>
    <row r="8" s="10" customFormat="1" ht="58.5" customHeight="1">
      <c r="A8" s="11" t="s">
        <v>6</v>
      </c>
      <c r="B8" s="12" t="s">
        <v>7</v>
      </c>
      <c r="C8" s="13" t="s">
        <v>8</v>
      </c>
      <c r="D8" s="14" t="s">
        <v>9</v>
      </c>
      <c r="E8" s="14" t="s">
        <v>10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s="0" customFormat="1" ht="30" customHeight="1">
      <c r="A9" s="15" t="s">
        <v>11</v>
      </c>
      <c r="B9" s="16" t="s">
        <v>12</v>
      </c>
      <c r="C9" s="17">
        <f>C10+C15+C20+C25+C34</f>
        <v>4775936.1090000002</v>
      </c>
      <c r="D9" s="17">
        <f>D10+D15+D20+D25+D34+D38</f>
        <v>3647984.4809999987</v>
      </c>
      <c r="E9" s="18">
        <f>D9/C9</f>
        <v>0.76382606419829702</v>
      </c>
    </row>
    <row r="10" s="0" customFormat="1" ht="56.25" hidden="1">
      <c r="A10" s="15" t="s">
        <v>13</v>
      </c>
      <c r="B10" s="16" t="s">
        <v>14</v>
      </c>
      <c r="C10" s="19"/>
      <c r="D10" s="17">
        <f>D11-D13</f>
        <v>0</v>
      </c>
      <c r="E10" s="18" t="e">
        <f t="shared" ref="E10:E33" si="0">D10/C10</f>
        <v>#DIV/0!</v>
      </c>
    </row>
    <row r="11" s="0" customFormat="1" ht="56.25" hidden="1">
      <c r="A11" s="13" t="s">
        <v>15</v>
      </c>
      <c r="B11" s="20" t="s">
        <v>16</v>
      </c>
      <c r="C11" s="21"/>
      <c r="D11" s="22">
        <f>D12</f>
        <v>0</v>
      </c>
      <c r="E11" s="18" t="e">
        <f t="shared" si="0"/>
        <v>#DIV/0!</v>
      </c>
    </row>
    <row r="12" s="0" customFormat="1" ht="37.5" hidden="1">
      <c r="A12" s="13" t="s">
        <v>17</v>
      </c>
      <c r="B12" s="23" t="s">
        <v>18</v>
      </c>
      <c r="C12" s="21"/>
      <c r="D12" s="22"/>
      <c r="E12" s="18" t="e">
        <f t="shared" si="0"/>
        <v>#DIV/0!</v>
      </c>
    </row>
    <row r="13" s="0" customFormat="1" ht="50.25" hidden="1" customHeight="1">
      <c r="A13" s="13" t="s">
        <v>19</v>
      </c>
      <c r="B13" s="20" t="s">
        <v>20</v>
      </c>
      <c r="C13" s="21"/>
      <c r="D13" s="22">
        <f>D14</f>
        <v>0</v>
      </c>
      <c r="E13" s="18" t="e">
        <f t="shared" si="0"/>
        <v>#DIV/0!</v>
      </c>
    </row>
    <row r="14" s="0" customFormat="1" ht="22.5" hidden="1" customHeight="1">
      <c r="A14" s="13" t="s">
        <v>21</v>
      </c>
      <c r="B14" s="20" t="s">
        <v>22</v>
      </c>
      <c r="C14" s="21"/>
      <c r="D14" s="22"/>
      <c r="E14" s="18" t="e">
        <f t="shared" si="0"/>
        <v>#DIV/0!</v>
      </c>
    </row>
    <row r="15" s="0" customFormat="1" ht="26.25" customHeight="1">
      <c r="A15" s="24" t="s">
        <v>23</v>
      </c>
      <c r="B15" s="25" t="s">
        <v>24</v>
      </c>
      <c r="C15" s="26">
        <f>C16-C18</f>
        <v>1096796.5</v>
      </c>
      <c r="D15" s="26">
        <f>D16-D18</f>
        <v>0</v>
      </c>
      <c r="E15" s="17" t="s">
        <v>25</v>
      </c>
    </row>
    <row r="16" s="27" customFormat="1" ht="25.5" customHeight="1">
      <c r="A16" s="28" t="s">
        <v>26</v>
      </c>
      <c r="B16" s="29" t="s">
        <v>27</v>
      </c>
      <c r="C16" s="30">
        <f>C17</f>
        <v>1096796.5</v>
      </c>
      <c r="D16" s="30">
        <f>D17</f>
        <v>0</v>
      </c>
      <c r="E16" s="22" t="s">
        <v>25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s="0" customFormat="1" ht="28.5" customHeight="1">
      <c r="A17" s="28" t="s">
        <v>28</v>
      </c>
      <c r="B17" s="29" t="s">
        <v>29</v>
      </c>
      <c r="C17" s="30">
        <v>1096796.5</v>
      </c>
      <c r="D17" s="30">
        <v>0</v>
      </c>
      <c r="E17" s="22" t="s">
        <v>25</v>
      </c>
    </row>
    <row r="18" s="0" customFormat="1" ht="28.5" customHeight="1">
      <c r="A18" s="28" t="s">
        <v>30</v>
      </c>
      <c r="B18" s="29" t="s">
        <v>31</v>
      </c>
      <c r="C18" s="30">
        <f>C19</f>
        <v>0</v>
      </c>
      <c r="D18" s="30">
        <f>D19</f>
        <v>0</v>
      </c>
      <c r="E18" s="22" t="s">
        <v>25</v>
      </c>
    </row>
    <row r="19" s="0" customFormat="1" ht="28.5" customHeight="1">
      <c r="A19" s="28" t="s">
        <v>32</v>
      </c>
      <c r="B19" s="29" t="s">
        <v>33</v>
      </c>
      <c r="C19" s="30">
        <v>0</v>
      </c>
      <c r="D19" s="30">
        <v>0</v>
      </c>
      <c r="E19" s="22" t="s">
        <v>25</v>
      </c>
    </row>
    <row r="20" s="0" customFormat="1" ht="27.75" customHeight="1">
      <c r="A20" s="15" t="s">
        <v>34</v>
      </c>
      <c r="B20" s="16" t="s">
        <v>35</v>
      </c>
      <c r="C20" s="17">
        <f>C21-C23</f>
        <v>-70000</v>
      </c>
      <c r="D20" s="17">
        <f>D21-D23</f>
        <v>-70000</v>
      </c>
      <c r="E20" s="18">
        <f t="shared" si="0"/>
        <v>1</v>
      </c>
    </row>
    <row r="21" s="0" customFormat="1" ht="40.5" customHeight="1">
      <c r="A21" s="13" t="s">
        <v>36</v>
      </c>
      <c r="B21" s="23" t="s">
        <v>37</v>
      </c>
      <c r="C21" s="22">
        <f>C22</f>
        <v>0</v>
      </c>
      <c r="D21" s="22">
        <f>D22</f>
        <v>0</v>
      </c>
      <c r="E21" s="22" t="s">
        <v>25</v>
      </c>
    </row>
    <row r="22" s="0" customFormat="1" ht="38.25" customHeight="1">
      <c r="A22" s="13" t="s">
        <v>38</v>
      </c>
      <c r="B22" s="20" t="s">
        <v>39</v>
      </c>
      <c r="C22" s="22">
        <v>0</v>
      </c>
      <c r="D22" s="22">
        <v>0</v>
      </c>
      <c r="E22" s="22" t="s">
        <v>25</v>
      </c>
    </row>
    <row r="23" s="0" customFormat="1" ht="39.75" customHeight="1">
      <c r="A23" s="13" t="s">
        <v>40</v>
      </c>
      <c r="B23" s="20" t="s">
        <v>41</v>
      </c>
      <c r="C23" s="31">
        <f>C24</f>
        <v>70000</v>
      </c>
      <c r="D23" s="22">
        <f>D24</f>
        <v>70000</v>
      </c>
      <c r="E23" s="32">
        <f t="shared" si="0"/>
        <v>1</v>
      </c>
    </row>
    <row r="24" s="0" customFormat="1" ht="39" customHeight="1">
      <c r="A24" s="13" t="s">
        <v>42</v>
      </c>
      <c r="B24" s="20" t="s">
        <v>43</v>
      </c>
      <c r="C24" s="22">
        <v>70000</v>
      </c>
      <c r="D24" s="22">
        <v>70000</v>
      </c>
      <c r="E24" s="32">
        <f t="shared" si="0"/>
        <v>1</v>
      </c>
    </row>
    <row r="25" s="27" customFormat="1" ht="28.5" customHeight="1">
      <c r="A25" s="15" t="s">
        <v>44</v>
      </c>
      <c r="B25" s="16" t="s">
        <v>45</v>
      </c>
      <c r="C25" s="17">
        <v>3749139.6090000002</v>
      </c>
      <c r="D25" s="17">
        <f>D30-D26</f>
        <v>2521188.9809999987</v>
      </c>
      <c r="E25" s="18">
        <f t="shared" si="0"/>
        <v>0.67247135181302842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</row>
    <row r="26" s="27" customFormat="1" ht="21.75" customHeight="1">
      <c r="A26" s="13" t="s">
        <v>46</v>
      </c>
      <c r="B26" s="20" t="s">
        <v>47</v>
      </c>
      <c r="C26" s="22">
        <f>C29</f>
        <v>60711196.473999999</v>
      </c>
      <c r="D26" s="22">
        <f t="shared" ref="D26:D36" si="1">D27</f>
        <v>64568315.479000002</v>
      </c>
      <c r="E26" s="32">
        <f t="shared" si="0"/>
        <v>1.0635322515287908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s="0" customFormat="1" ht="24" customHeight="1">
      <c r="A27" s="13" t="s">
        <v>48</v>
      </c>
      <c r="B27" s="20" t="s">
        <v>49</v>
      </c>
      <c r="C27" s="22">
        <f>C29</f>
        <v>60711196.473999999</v>
      </c>
      <c r="D27" s="22">
        <f t="shared" si="1"/>
        <v>64568315.479000002</v>
      </c>
      <c r="E27" s="32">
        <f t="shared" si="0"/>
        <v>1.0635322515287908</v>
      </c>
    </row>
    <row r="28" s="0" customFormat="1" ht="24" customHeight="1">
      <c r="A28" s="13" t="s">
        <v>50</v>
      </c>
      <c r="B28" s="20" t="s">
        <v>51</v>
      </c>
      <c r="C28" s="22">
        <f>C29</f>
        <v>60711196.473999999</v>
      </c>
      <c r="D28" s="22">
        <f t="shared" si="1"/>
        <v>64568315.479000002</v>
      </c>
      <c r="E28" s="32">
        <f t="shared" si="0"/>
        <v>1.0635322515287908</v>
      </c>
    </row>
    <row r="29" s="0" customFormat="1" ht="28.5" customHeight="1">
      <c r="A29" s="13" t="s">
        <v>52</v>
      </c>
      <c r="B29" s="20" t="s">
        <v>53</v>
      </c>
      <c r="C29" s="22">
        <v>60711196.473999999</v>
      </c>
      <c r="D29" s="22">
        <v>64568315.479000002</v>
      </c>
      <c r="E29" s="32">
        <f t="shared" si="0"/>
        <v>1.0635322515287908</v>
      </c>
    </row>
    <row r="30" s="27" customFormat="1" ht="18.75" customHeight="1">
      <c r="A30" s="13" t="s">
        <v>54</v>
      </c>
      <c r="B30" s="20" t="s">
        <v>55</v>
      </c>
      <c r="C30" s="22">
        <f>C33</f>
        <v>64460336.082999997</v>
      </c>
      <c r="D30" s="22">
        <f t="shared" si="1"/>
        <v>67089504.460000001</v>
      </c>
      <c r="E30" s="32">
        <f t="shared" si="0"/>
        <v>1.0407873823930216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</row>
    <row r="31" s="0" customFormat="1" ht="23.25" customHeight="1">
      <c r="A31" s="13" t="s">
        <v>56</v>
      </c>
      <c r="B31" s="20" t="s">
        <v>57</v>
      </c>
      <c r="C31" s="22">
        <f>C33</f>
        <v>64460336.082999997</v>
      </c>
      <c r="D31" s="22">
        <f t="shared" si="1"/>
        <v>67089504.460000001</v>
      </c>
      <c r="E31" s="32">
        <f t="shared" si="0"/>
        <v>1.0407873823930216</v>
      </c>
    </row>
    <row r="32" s="0" customFormat="1" ht="26.25" customHeight="1">
      <c r="A32" s="13" t="s">
        <v>58</v>
      </c>
      <c r="B32" s="20" t="s">
        <v>59</v>
      </c>
      <c r="C32" s="22">
        <f>C33</f>
        <v>64460336.082999997</v>
      </c>
      <c r="D32" s="22">
        <f t="shared" si="1"/>
        <v>67089504.460000001</v>
      </c>
      <c r="E32" s="32">
        <f t="shared" si="0"/>
        <v>1.0407873823930216</v>
      </c>
    </row>
    <row r="33" s="0" customFormat="1" ht="30.75" customHeight="1">
      <c r="A33" s="13" t="s">
        <v>60</v>
      </c>
      <c r="B33" s="20" t="s">
        <v>61</v>
      </c>
      <c r="C33" s="22">
        <v>64460336.082999997</v>
      </c>
      <c r="D33" s="22">
        <v>67089504.460000001</v>
      </c>
      <c r="E33" s="32">
        <f t="shared" si="0"/>
        <v>1.0407873823930216</v>
      </c>
    </row>
    <row r="34" s="27" customFormat="1" ht="32.25" hidden="1" customHeight="1">
      <c r="A34" s="16" t="s">
        <v>62</v>
      </c>
      <c r="B34" s="16" t="s">
        <v>63</v>
      </c>
      <c r="C34" s="16"/>
      <c r="D34" s="33">
        <f t="shared" si="1"/>
        <v>0</v>
      </c>
      <c r="E34" s="33">
        <f t="shared" ref="E34:E36" si="2">E35</f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</row>
    <row r="35" s="0" customFormat="1" ht="31.5" hidden="1">
      <c r="A35" s="20" t="s">
        <v>64</v>
      </c>
      <c r="B35" s="20" t="s">
        <v>65</v>
      </c>
      <c r="C35" s="20"/>
      <c r="D35" s="34">
        <f t="shared" si="1"/>
        <v>0</v>
      </c>
      <c r="E35" s="34">
        <f t="shared" si="2"/>
        <v>0</v>
      </c>
    </row>
    <row r="36" s="0" customFormat="1" ht="48" hidden="1" customHeight="1">
      <c r="A36" s="35" t="s">
        <v>66</v>
      </c>
      <c r="B36" s="20" t="s">
        <v>67</v>
      </c>
      <c r="C36" s="20"/>
      <c r="D36" s="34">
        <f t="shared" si="1"/>
        <v>0</v>
      </c>
      <c r="E36" s="34">
        <f t="shared" si="2"/>
        <v>0</v>
      </c>
    </row>
    <row r="37" s="0" customFormat="1" ht="46.5" hidden="1" customHeight="1">
      <c r="A37" s="35" t="s">
        <v>68</v>
      </c>
      <c r="B37" s="20" t="s">
        <v>69</v>
      </c>
      <c r="C37" s="20"/>
      <c r="D37" s="34">
        <v>0</v>
      </c>
      <c r="E37" s="34">
        <v>0</v>
      </c>
    </row>
    <row r="38" s="27" customFormat="1" ht="25.5" customHeight="1">
      <c r="A38" s="36" t="s">
        <v>70</v>
      </c>
      <c r="B38" s="16" t="s">
        <v>71</v>
      </c>
      <c r="C38" s="37" t="s">
        <v>72</v>
      </c>
      <c r="D38" s="17">
        <f>D41</f>
        <v>1196795.5</v>
      </c>
      <c r="E38" s="17" t="s">
        <v>25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</row>
    <row r="39" s="0" customFormat="1" ht="24">
      <c r="A39" s="38" t="s">
        <v>73</v>
      </c>
      <c r="B39" s="35" t="s">
        <v>74</v>
      </c>
      <c r="C39" s="38" t="s">
        <v>72</v>
      </c>
      <c r="D39" s="39">
        <f>D41</f>
        <v>1196795.5</v>
      </c>
      <c r="E39" s="22" t="s">
        <v>25</v>
      </c>
    </row>
    <row r="40" s="0" customFormat="1" ht="63" customHeight="1">
      <c r="A40" s="40" t="s">
        <v>75</v>
      </c>
      <c r="B40" s="41" t="s">
        <v>76</v>
      </c>
      <c r="C40" s="37" t="s">
        <v>72</v>
      </c>
      <c r="D40" s="39">
        <f>D41</f>
        <v>1196795.5</v>
      </c>
      <c r="E40" s="22" t="s">
        <v>25</v>
      </c>
    </row>
    <row r="41" s="0" customFormat="1" ht="126" customHeight="1">
      <c r="A41" s="40" t="s">
        <v>77</v>
      </c>
      <c r="B41" s="41" t="s">
        <v>78</v>
      </c>
      <c r="C41" s="37" t="s">
        <v>72</v>
      </c>
      <c r="D41" s="39">
        <f>D42+D43</f>
        <v>1196795.5</v>
      </c>
      <c r="E41" s="22" t="s">
        <v>25</v>
      </c>
    </row>
    <row r="42" s="0" customFormat="1" ht="63" customHeight="1">
      <c r="A42" s="42" t="s">
        <v>79</v>
      </c>
      <c r="B42" s="41" t="s">
        <v>80</v>
      </c>
      <c r="C42" s="37" t="s">
        <v>72</v>
      </c>
      <c r="D42" s="21">
        <v>696795.5</v>
      </c>
      <c r="E42" s="22" t="s">
        <v>25</v>
      </c>
    </row>
    <row r="43" s="0" customFormat="1" ht="89.25" customHeight="1">
      <c r="A43" s="42" t="s">
        <v>81</v>
      </c>
      <c r="B43" s="41" t="s">
        <v>82</v>
      </c>
      <c r="C43" s="37" t="s">
        <v>72</v>
      </c>
      <c r="D43" s="21">
        <v>500000</v>
      </c>
      <c r="E43" s="22" t="s">
        <v>25</v>
      </c>
    </row>
    <row r="44" s="0" customFormat="1" ht="15.75" customHeight="1"/>
    <row r="45" s="0" customFormat="1" ht="15.75" customHeight="1"/>
    <row r="46" s="0" customFormat="1" ht="15.75" customHeight="1"/>
    <row r="47" s="0" customFormat="1" ht="15.75" customHeight="1"/>
    <row r="48" s="0" customFormat="1" ht="15.75" customHeight="1"/>
    <row r="49" s="0" customFormat="1" ht="15.75" customHeight="1"/>
    <row r="50" s="0" customFormat="1" ht="15.75" customHeight="1"/>
    <row r="51" s="0" customFormat="1" ht="15.75" customHeight="1"/>
  </sheetData>
  <mergeCells count="4">
    <mergeCell ref="D1:E1"/>
    <mergeCell ref="D3:E3"/>
    <mergeCell ref="A5:E5"/>
    <mergeCell ref="A6:E6"/>
  </mergeCells>
  <printOptions headings="0" gridLines="0"/>
  <pageMargins left="1.0629921259842521" right="0.39370078740157477" top="0.39370078740157477" bottom="0.3543307086614173" header="0.51181100000000002" footer="0.51181100000000002"/>
  <pageSetup paperSize="9" scale="65" firstPageNumber="1" fitToWidth="1" fitToHeight="1" pageOrder="downThenOver" orientation="portrait" usePrinterDefaults="1" blackAndWhite="0" draft="0" cellComments="none" useFirstPageNumber="1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perevalova-ea</cp:lastModifiedBy>
  <cp:revision>13</cp:revision>
  <dcterms:created xsi:type="dcterms:W3CDTF">2009-10-22T03:48:00Z</dcterms:created>
  <dcterms:modified xsi:type="dcterms:W3CDTF">2026-03-26T10:14:09Z</dcterms:modified>
  <cp:version>983040</cp:version>
</cp:coreProperties>
</file>