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Приложение  3" sheetId="1" r:id="rId1"/>
  </sheets>
  <definedNames>
    <definedName name="Print_Titles" localSheetId="0">'Приложение  3'!#REF!</definedName>
    <definedName name="_xlnm.Print_Titles" localSheetId="0">'Приложение  3'!$9:$9</definedName>
    <definedName name="_xlnm.Print_Area" localSheetId="0">'Приложение  3'!$A$1:$E$59</definedName>
  </definedNames>
  <calcPr calcId="145621"/>
</workbook>
</file>

<file path=xl/calcChain.xml><?xml version="1.0" encoding="utf-8"?>
<calcChain xmlns="http://schemas.openxmlformats.org/spreadsheetml/2006/main">
  <c r="E58" i="1" l="1"/>
  <c r="D57" i="1"/>
  <c r="E57" i="1" s="1"/>
  <c r="C57" i="1"/>
  <c r="E56" i="1"/>
  <c r="E55" i="1"/>
  <c r="E54" i="1"/>
  <c r="E53" i="1"/>
  <c r="D52" i="1"/>
  <c r="C52" i="1"/>
  <c r="E51" i="1"/>
  <c r="E50" i="1"/>
  <c r="E49" i="1"/>
  <c r="E48" i="1"/>
  <c r="D47" i="1"/>
  <c r="C47" i="1"/>
  <c r="E46" i="1"/>
  <c r="E45" i="1"/>
  <c r="D44" i="1"/>
  <c r="E44" i="1" s="1"/>
  <c r="C44" i="1"/>
  <c r="E43" i="1"/>
  <c r="E42" i="1"/>
  <c r="E41" i="1"/>
  <c r="E40" i="1"/>
  <c r="E39" i="1"/>
  <c r="E38" i="1"/>
  <c r="D37" i="1"/>
  <c r="C37" i="1"/>
  <c r="E36" i="1"/>
  <c r="E35" i="1"/>
  <c r="D34" i="1"/>
  <c r="C34" i="1"/>
  <c r="E33" i="1"/>
  <c r="E32" i="1"/>
  <c r="E31" i="1"/>
  <c r="E30" i="1"/>
  <c r="D29" i="1"/>
  <c r="E29" i="1" s="1"/>
  <c r="C29" i="1"/>
  <c r="E28" i="1"/>
  <c r="E27" i="1"/>
  <c r="E26" i="1"/>
  <c r="E25" i="1"/>
  <c r="E24" i="1"/>
  <c r="E23" i="1"/>
  <c r="D22" i="1"/>
  <c r="E22" i="1" s="1"/>
  <c r="C22" i="1"/>
  <c r="E21" i="1"/>
  <c r="E20" i="1"/>
  <c r="E19" i="1"/>
  <c r="D18" i="1"/>
  <c r="E18" i="1" s="1"/>
  <c r="C18" i="1"/>
  <c r="E17" i="1"/>
  <c r="E16" i="1"/>
  <c r="E15" i="1"/>
  <c r="E14" i="1"/>
  <c r="E13" i="1"/>
  <c r="E12" i="1"/>
  <c r="E11" i="1"/>
  <c r="D10" i="1"/>
  <c r="C10" i="1"/>
  <c r="C59" i="1" l="1"/>
  <c r="E59" i="1" s="1"/>
  <c r="E10" i="1"/>
  <c r="D59" i="1"/>
  <c r="E34" i="1"/>
  <c r="E37" i="1"/>
  <c r="E52" i="1"/>
  <c r="E47" i="1"/>
</calcChain>
</file>

<file path=xl/sharedStrings.xml><?xml version="1.0" encoding="utf-8"?>
<sst xmlns="http://schemas.openxmlformats.org/spreadsheetml/2006/main" count="111" uniqueCount="111">
  <si>
    <t>ПРИЛОЖЕНИЕ 3</t>
  </si>
  <si>
    <t>Отчет об исполнении расходов бюджета города Перми по разделам, подразделам классификации расходов бюджетов                                за 2025 год</t>
  </si>
  <si>
    <t/>
  </si>
  <si>
    <t>тыс. руб.</t>
  </si>
  <si>
    <t>Раздел, подраздел</t>
  </si>
  <si>
    <t>Наименование</t>
  </si>
  <si>
    <t>Уточненный план</t>
  </si>
  <si>
    <t>Исполнено</t>
  </si>
  <si>
    <t>% исполнения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</si>
  <si>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</si>
  <si>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</si>
  <si>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</si>
  <si>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</si>
  <si>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</si>
  <si>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</si>
  <si>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</si>
  <si>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</si>
  <si>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</si>
  <si>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</si>
  <si>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</si>
  <si>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</si>
  <si>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</si>
  <si>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</si>
  <si>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</si>
  <si>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</si>
  <si>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</si>
  <si>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</si>
  <si>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</si>
  <si>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</si>
  <si>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</si>
  <si>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</si>
  <si>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</si>
  <si>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</si>
  <si>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</si>
  <si>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</si>
  <si>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</si>
  <si>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</si>
  <si>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</si>
  <si>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</si>
  <si>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</si>
  <si>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</si>
  <si>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</si>
  <si>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</si>
  <si>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</si>
  <si>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</si>
  <si>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</si>
  <si>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</si>
  <si>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</si>
  <si>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</si>
  <si>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</si>
  <si>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</si>
  <si>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</si>
  <si>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</si>
  <si>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</si>
  <si>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</si>
  <si>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</si>
  <si>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</si>
  <si>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</si>
  <si>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</si>
  <si>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</si>
  <si>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</si>
  <si>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</si>
  <si>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</si>
  <si>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</si>
  <si>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</si>
  <si>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</si>
  <si>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</si>
  <si>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</si>
  <si>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</si>
  <si>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</si>
  <si>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</si>
  <si>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</si>
  <si>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</si>
  <si>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</si>
  <si>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</si>
  <si>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</si>
  <si>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</si>
  <si>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</si>
  <si>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</si>
  <si>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</si>
  <si>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</si>
  <si>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</si>
  <si>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</si>
  <si>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</si>
  <si>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</si>
  <si>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</si>
  <si>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</si>
  <si>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</si>
  <si>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</si>
  <si>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</si>
  <si>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</si>
  <si>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</si>
  <si>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</si>
  <si>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</si>
  <si>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</si>
  <si>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</si>
  <si>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</si>
  <si>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</si>
  <si>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</si>
  <si>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</si>
  <si>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</si>
  <si>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</si>
  <si>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</si>
  <si>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</si>
  <si>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</si>
  <si>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</si>
  <si>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</si>
  <si>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</t>
  </si>
  <si>
    <t>к решению</t>
  </si>
  <si>
    <t>Пермской городской Думы</t>
  </si>
  <si>
    <t>от 26.05.2026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</si>
</sst>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3" x14ac:knownFonts="1">
    <font>
      <sz val="11"/>
      <color theme="1"/>
      <name val="Calibri"/>
      <scheme val="minor"/>
    </font>
    <font>
      <sz val="10"/>
      <name val="Times New Roman"/>
    </font>
    <font>
      <b/>
      <sz val="1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165" fontId="1" fillId="2" borderId="1" xfId="0" applyNumberFormat="1" applyFont="1" applyFill="1" applyBorder="1" applyAlignment="1">
      <alignment horizontal="right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9"/>
  <sheetViews>
    <sheetView showGridLines="0" tabSelected="1" zoomScaleNormal="100" zoomScaleSheetLayoutView="100" workbookViewId="0">
      <selection activeCell="C11" sqref="C11"/>
    </sheetView>
  </sheetViews>
  <sheetFormatPr defaultColWidth="8.88671875" defaultRowHeight="12.75" customHeight="1" x14ac:dyDescent="0.25"/>
  <cols>
    <col min="1" max="1" width="8.88671875" style="1" customWidth="1"/>
    <col min="2" max="2" width="56.6640625" style="1" customWidth="1"/>
    <col min="3" max="3" width="15.44140625" style="1" customWidth="1"/>
    <col min="4" max="4" width="17" style="1" customWidth="1"/>
    <col min="5" max="5" width="11.33203125" style="1" customWidth="1"/>
    <col min="6" max="8" width="9.109375" style="1" customWidth="1"/>
    <col min="9" max="16384" width="8.88671875" style="1"/>
  </cols>
  <sheetData>
    <row r="1" spans="1:5" ht="12.75" customHeight="1" x14ac:dyDescent="0.25">
      <c r="C1" s="23" t="s">
        <v>0</v>
      </c>
      <c r="D1" s="23"/>
      <c r="E1" s="23"/>
    </row>
    <row r="2" spans="1:5" ht="12.75" customHeight="1" x14ac:dyDescent="0.25">
      <c r="C2" s="23" t="s">
        <v>108</v>
      </c>
      <c r="D2" s="23"/>
      <c r="E2" s="23"/>
    </row>
    <row r="3" spans="1:5" ht="12.75" customHeight="1" x14ac:dyDescent="0.25">
      <c r="C3" s="2"/>
      <c r="D3" s="23" t="s">
        <v>109</v>
      </c>
      <c r="E3" s="23"/>
    </row>
    <row r="4" spans="1:5" ht="12.75" customHeight="1" x14ac:dyDescent="0.25">
      <c r="C4" s="3"/>
      <c r="D4" s="23" t="s">
        <v>110</v>
      </c>
      <c r="E4" s="23"/>
    </row>
    <row r="5" spans="1:5" ht="12.75" customHeight="1" x14ac:dyDescent="0.25">
      <c r="C5" s="3"/>
      <c r="D5" s="4"/>
      <c r="E5" s="4"/>
    </row>
    <row r="6" spans="1:5" ht="24.75" customHeight="1" x14ac:dyDescent="0.25">
      <c r="A6" s="24" t="s">
        <v>1</v>
      </c>
      <c r="B6" s="24"/>
      <c r="C6" s="24"/>
      <c r="D6" s="24"/>
      <c r="E6" s="24"/>
    </row>
    <row r="8" spans="1:5" ht="13.2" x14ac:dyDescent="0.25">
      <c r="A8" s="25" t="s">
        <v>2</v>
      </c>
      <c r="B8" s="26"/>
      <c r="C8" s="26"/>
      <c r="E8" s="2" t="s">
        <v>3</v>
      </c>
    </row>
    <row r="9" spans="1:5" ht="48" customHeight="1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</row>
    <row r="10" spans="1:5" s="6" customFormat="1" ht="15" customHeight="1" x14ac:dyDescent="0.25">
      <c r="A10" s="7" t="s">
        <v>9</v>
      </c>
      <c r="B10" s="8" t="s">
        <v>10</v>
      </c>
      <c r="C10" s="9">
        <f>C11+C12+C13+C15+C16+C17+C14</f>
        <v>3503268.8928</v>
      </c>
      <c r="D10" s="10">
        <f>D11+D12+D13+D15+D16+D17+D14</f>
        <v>3356483.7854599999</v>
      </c>
      <c r="E10" s="11">
        <f t="shared" ref="E10:E59" si="0">D10/C10*100</f>
        <v>95.810053072384022</v>
      </c>
    </row>
    <row r="11" spans="1:5" ht="26.4" x14ac:dyDescent="0.25">
      <c r="A11" s="5" t="s">
        <v>11</v>
      </c>
      <c r="B11" s="12" t="s">
        <v>12</v>
      </c>
      <c r="C11" s="13">
        <v>9525.9</v>
      </c>
      <c r="D11" s="14">
        <v>9173.11672</v>
      </c>
      <c r="E11" s="15">
        <f t="shared" si="0"/>
        <v>96.296588458833284</v>
      </c>
    </row>
    <row r="12" spans="1:5" ht="39.6" x14ac:dyDescent="0.25">
      <c r="A12" s="5" t="s">
        <v>13</v>
      </c>
      <c r="B12" s="12" t="s">
        <v>14</v>
      </c>
      <c r="C12" s="13">
        <v>269298.32500999997</v>
      </c>
      <c r="D12" s="13">
        <v>264011.97701999999</v>
      </c>
      <c r="E12" s="15">
        <f t="shared" si="0"/>
        <v>98.036991878874971</v>
      </c>
    </row>
    <row r="13" spans="1:5" ht="39.6" x14ac:dyDescent="0.25">
      <c r="A13" s="5" t="s">
        <v>15</v>
      </c>
      <c r="B13" s="12" t="s">
        <v>16</v>
      </c>
      <c r="C13" s="13">
        <v>1175549.57706</v>
      </c>
      <c r="D13" s="13">
        <v>1136271.7508400001</v>
      </c>
      <c r="E13" s="15">
        <f t="shared" si="0"/>
        <v>96.658769056917862</v>
      </c>
    </row>
    <row r="14" spans="1:5" ht="13.2" x14ac:dyDescent="0.25">
      <c r="A14" s="5" t="s">
        <v>17</v>
      </c>
      <c r="B14" s="12" t="s">
        <v>18</v>
      </c>
      <c r="C14" s="13">
        <v>211.6</v>
      </c>
      <c r="D14" s="13">
        <v>211.6</v>
      </c>
      <c r="E14" s="15">
        <f t="shared" si="0"/>
        <v>100</v>
      </c>
    </row>
    <row r="15" spans="1:5" ht="26.4" x14ac:dyDescent="0.25">
      <c r="A15" s="5" t="s">
        <v>19</v>
      </c>
      <c r="B15" s="12" t="s">
        <v>20</v>
      </c>
      <c r="C15" s="13">
        <v>275147.5</v>
      </c>
      <c r="D15" s="13">
        <v>265832.47904000001</v>
      </c>
      <c r="E15" s="15">
        <f t="shared" si="0"/>
        <v>96.614535490963931</v>
      </c>
    </row>
    <row r="16" spans="1:5" ht="13.2" x14ac:dyDescent="0.25">
      <c r="A16" s="5" t="s">
        <v>21</v>
      </c>
      <c r="B16" s="12" t="s">
        <v>22</v>
      </c>
      <c r="C16" s="13">
        <v>1391.1100300000001</v>
      </c>
      <c r="D16" s="13">
        <v>0</v>
      </c>
      <c r="E16" s="15">
        <f t="shared" si="0"/>
        <v>0</v>
      </c>
    </row>
    <row r="17" spans="1:5" ht="13.2" x14ac:dyDescent="0.25">
      <c r="A17" s="5" t="s">
        <v>23</v>
      </c>
      <c r="B17" s="12" t="s">
        <v>24</v>
      </c>
      <c r="C17" s="13">
        <v>1772144.8807000001</v>
      </c>
      <c r="D17" s="13">
        <v>1680982.8618399999</v>
      </c>
      <c r="E17" s="15">
        <f t="shared" si="0"/>
        <v>94.855837135393188</v>
      </c>
    </row>
    <row r="18" spans="1:5" s="6" customFormat="1" ht="26.4" x14ac:dyDescent="0.25">
      <c r="A18" s="7" t="s">
        <v>25</v>
      </c>
      <c r="B18" s="8" t="s">
        <v>26</v>
      </c>
      <c r="C18" s="9">
        <f>C19+C21+C20</f>
        <v>648183.63640000008</v>
      </c>
      <c r="D18" s="9">
        <f>D19+D21+D20</f>
        <v>604550.54685000004</v>
      </c>
      <c r="E18" s="11">
        <f t="shared" si="0"/>
        <v>93.268406189280341</v>
      </c>
    </row>
    <row r="19" spans="1:5" ht="13.2" x14ac:dyDescent="0.25">
      <c r="A19" s="5" t="s">
        <v>27</v>
      </c>
      <c r="B19" s="12" t="s">
        <v>28</v>
      </c>
      <c r="C19" s="13">
        <v>87347.476590000006</v>
      </c>
      <c r="D19" s="13">
        <v>85422.019520000002</v>
      </c>
      <c r="E19" s="15">
        <f t="shared" si="0"/>
        <v>97.795635151501969</v>
      </c>
    </row>
    <row r="20" spans="1:5" ht="26.4" x14ac:dyDescent="0.25">
      <c r="A20" s="5" t="s">
        <v>29</v>
      </c>
      <c r="B20" s="12" t="s">
        <v>30</v>
      </c>
      <c r="C20" s="13">
        <v>281325.88381000003</v>
      </c>
      <c r="D20" s="13">
        <v>243174.67752</v>
      </c>
      <c r="E20" s="15">
        <f t="shared" si="0"/>
        <v>86.438785591529026</v>
      </c>
    </row>
    <row r="21" spans="1:5" ht="26.4" x14ac:dyDescent="0.25">
      <c r="A21" s="5" t="s">
        <v>31</v>
      </c>
      <c r="B21" s="12" t="s">
        <v>32</v>
      </c>
      <c r="C21" s="13">
        <v>279510.27600000001</v>
      </c>
      <c r="D21" s="13">
        <v>275953.84980999999</v>
      </c>
      <c r="E21" s="15">
        <f t="shared" si="0"/>
        <v>98.727622382656151</v>
      </c>
    </row>
    <row r="22" spans="1:5" s="6" customFormat="1" ht="13.2" x14ac:dyDescent="0.25">
      <c r="A22" s="7" t="s">
        <v>33</v>
      </c>
      <c r="B22" s="8" t="s">
        <v>34</v>
      </c>
      <c r="C22" s="9">
        <f>C25+C26+C27+C28+C24+C23</f>
        <v>18773917.33639</v>
      </c>
      <c r="D22" s="10">
        <f>D25+D26+D27+D28+D24+D23</f>
        <v>17821342.664660003</v>
      </c>
      <c r="E22" s="11">
        <f t="shared" si="0"/>
        <v>94.926074006496265</v>
      </c>
    </row>
    <row r="23" spans="1:5" s="6" customFormat="1" ht="13.2" x14ac:dyDescent="0.25">
      <c r="A23" s="16" t="s">
        <v>35</v>
      </c>
      <c r="B23" s="17" t="s">
        <v>36</v>
      </c>
      <c r="C23" s="13">
        <v>80172.050940000001</v>
      </c>
      <c r="D23" s="13">
        <v>78298.549939999997</v>
      </c>
      <c r="E23" s="15">
        <f t="shared" si="0"/>
        <v>97.663149466636298</v>
      </c>
    </row>
    <row r="24" spans="1:5" ht="13.2" x14ac:dyDescent="0.25">
      <c r="A24" s="16" t="s">
        <v>37</v>
      </c>
      <c r="B24" s="17" t="s">
        <v>38</v>
      </c>
      <c r="C24" s="13">
        <v>69120.218919999999</v>
      </c>
      <c r="D24" s="13">
        <v>69120.218919999999</v>
      </c>
      <c r="E24" s="15">
        <f t="shared" si="0"/>
        <v>100</v>
      </c>
    </row>
    <row r="25" spans="1:5" ht="13.2" x14ac:dyDescent="0.25">
      <c r="A25" s="5" t="s">
        <v>39</v>
      </c>
      <c r="B25" s="12" t="s">
        <v>40</v>
      </c>
      <c r="C25" s="13">
        <v>186916.52721</v>
      </c>
      <c r="D25" s="13">
        <v>174404.12367</v>
      </c>
      <c r="E25" s="15">
        <f t="shared" si="0"/>
        <v>93.305887003805523</v>
      </c>
    </row>
    <row r="26" spans="1:5" ht="13.2" x14ac:dyDescent="0.25">
      <c r="A26" s="5" t="s">
        <v>41</v>
      </c>
      <c r="B26" s="12" t="s">
        <v>42</v>
      </c>
      <c r="C26" s="13">
        <v>9890055.3577900007</v>
      </c>
      <c r="D26" s="13">
        <v>9509113.2885299996</v>
      </c>
      <c r="E26" s="15">
        <f t="shared" si="0"/>
        <v>96.14823117284223</v>
      </c>
    </row>
    <row r="27" spans="1:5" ht="13.2" x14ac:dyDescent="0.25">
      <c r="A27" s="5" t="s">
        <v>43</v>
      </c>
      <c r="B27" s="12" t="s">
        <v>44</v>
      </c>
      <c r="C27" s="13">
        <v>8053764.0730900001</v>
      </c>
      <c r="D27" s="13">
        <v>7514716.3798799999</v>
      </c>
      <c r="E27" s="15">
        <f t="shared" si="0"/>
        <v>93.306884975546808</v>
      </c>
    </row>
    <row r="28" spans="1:5" ht="13.2" x14ac:dyDescent="0.25">
      <c r="A28" s="5" t="s">
        <v>45</v>
      </c>
      <c r="B28" s="12" t="s">
        <v>46</v>
      </c>
      <c r="C28" s="13">
        <v>493889.10843999998</v>
      </c>
      <c r="D28" s="13">
        <v>475690.10372000001</v>
      </c>
      <c r="E28" s="15">
        <f t="shared" si="0"/>
        <v>96.315163786971652</v>
      </c>
    </row>
    <row r="29" spans="1:5" s="6" customFormat="1" ht="13.2" x14ac:dyDescent="0.25">
      <c r="A29" s="7" t="s">
        <v>47</v>
      </c>
      <c r="B29" s="8" t="s">
        <v>48</v>
      </c>
      <c r="C29" s="10">
        <f>C30+C31+C32+C33</f>
        <v>10697351.148720002</v>
      </c>
      <c r="D29" s="10">
        <f>D30+D31+D32+D33</f>
        <v>8978359.9574600011</v>
      </c>
      <c r="E29" s="11">
        <f t="shared" si="0"/>
        <v>83.930683705136786</v>
      </c>
    </row>
    <row r="30" spans="1:5" ht="13.2" x14ac:dyDescent="0.25">
      <c r="A30" s="5" t="s">
        <v>49</v>
      </c>
      <c r="B30" s="12" t="s">
        <v>50</v>
      </c>
      <c r="C30" s="13">
        <v>4878831.8791899998</v>
      </c>
      <c r="D30" s="13">
        <v>4203081.7479900001</v>
      </c>
      <c r="E30" s="15">
        <f t="shared" si="0"/>
        <v>86.149345828407803</v>
      </c>
    </row>
    <row r="31" spans="1:5" ht="13.2" x14ac:dyDescent="0.25">
      <c r="A31" s="16" t="s">
        <v>51</v>
      </c>
      <c r="B31" s="17" t="s">
        <v>52</v>
      </c>
      <c r="C31" s="18">
        <v>174392.90194000001</v>
      </c>
      <c r="D31" s="18">
        <v>137932.89639000001</v>
      </c>
      <c r="E31" s="19">
        <f t="shared" si="0"/>
        <v>79.093182609838053</v>
      </c>
    </row>
    <row r="32" spans="1:5" ht="13.2" x14ac:dyDescent="0.25">
      <c r="A32" s="16" t="s">
        <v>53</v>
      </c>
      <c r="B32" s="17" t="s">
        <v>54</v>
      </c>
      <c r="C32" s="18">
        <v>4281852.6196100004</v>
      </c>
      <c r="D32" s="18">
        <v>3311064.9015899999</v>
      </c>
      <c r="E32" s="19">
        <f t="shared" si="0"/>
        <v>77.327857722753151</v>
      </c>
    </row>
    <row r="33" spans="1:5" ht="13.2" x14ac:dyDescent="0.25">
      <c r="A33" s="5" t="s">
        <v>55</v>
      </c>
      <c r="B33" s="12" t="s">
        <v>56</v>
      </c>
      <c r="C33" s="13">
        <v>1362273.74798</v>
      </c>
      <c r="D33" s="13">
        <v>1326280.4114900001</v>
      </c>
      <c r="E33" s="15">
        <f t="shared" si="0"/>
        <v>97.357848483583325</v>
      </c>
    </row>
    <row r="34" spans="1:5" s="6" customFormat="1" ht="13.2" x14ac:dyDescent="0.25">
      <c r="A34" s="7" t="s">
        <v>57</v>
      </c>
      <c r="B34" s="8" t="s">
        <v>58</v>
      </c>
      <c r="C34" s="9">
        <f>C35+C36</f>
        <v>133673.05499999999</v>
      </c>
      <c r="D34" s="9">
        <f>D35+D36</f>
        <v>132220.94065999999</v>
      </c>
      <c r="E34" s="11">
        <f t="shared" si="0"/>
        <v>98.913682087986984</v>
      </c>
    </row>
    <row r="35" spans="1:5" ht="26.4" x14ac:dyDescent="0.25">
      <c r="A35" s="5" t="s">
        <v>59</v>
      </c>
      <c r="B35" s="12" t="s">
        <v>60</v>
      </c>
      <c r="C35" s="13">
        <v>20207.314999999999</v>
      </c>
      <c r="D35" s="13">
        <v>20200.830829999999</v>
      </c>
      <c r="E35" s="15">
        <f t="shared" si="0"/>
        <v>99.967911768584798</v>
      </c>
    </row>
    <row r="36" spans="1:5" ht="13.2" x14ac:dyDescent="0.25">
      <c r="A36" s="5" t="s">
        <v>61</v>
      </c>
      <c r="B36" s="12" t="s">
        <v>62</v>
      </c>
      <c r="C36" s="13">
        <v>113465.74</v>
      </c>
      <c r="D36" s="14">
        <v>112020.10983</v>
      </c>
      <c r="E36" s="15">
        <f t="shared" si="0"/>
        <v>98.72593245326739</v>
      </c>
    </row>
    <row r="37" spans="1:5" s="6" customFormat="1" ht="13.2" x14ac:dyDescent="0.25">
      <c r="A37" s="7" t="s">
        <v>63</v>
      </c>
      <c r="B37" s="8" t="s">
        <v>64</v>
      </c>
      <c r="C37" s="10">
        <f>C38+C39+C42+C43+C40+C41</f>
        <v>28239470.923180003</v>
      </c>
      <c r="D37" s="9">
        <f>D38+D39+D42+D43+D40+D41</f>
        <v>27737799.704009999</v>
      </c>
      <c r="E37" s="11">
        <f t="shared" si="0"/>
        <v>98.223510558909894</v>
      </c>
    </row>
    <row r="38" spans="1:5" ht="13.2" x14ac:dyDescent="0.25">
      <c r="A38" s="5" t="s">
        <v>65</v>
      </c>
      <c r="B38" s="12" t="s">
        <v>66</v>
      </c>
      <c r="C38" s="13">
        <v>8849575.9076000005</v>
      </c>
      <c r="D38" s="13">
        <v>8654325.0838099997</v>
      </c>
      <c r="E38" s="15">
        <f t="shared" si="0"/>
        <v>97.793670274952731</v>
      </c>
    </row>
    <row r="39" spans="1:5" ht="13.2" x14ac:dyDescent="0.25">
      <c r="A39" s="5" t="s">
        <v>67</v>
      </c>
      <c r="B39" s="12" t="s">
        <v>68</v>
      </c>
      <c r="C39" s="13">
        <v>16139432.044</v>
      </c>
      <c r="D39" s="13">
        <v>15861003.73123</v>
      </c>
      <c r="E39" s="15">
        <f t="shared" si="0"/>
        <v>98.274856810258655</v>
      </c>
    </row>
    <row r="40" spans="1:5" ht="13.2" x14ac:dyDescent="0.25">
      <c r="A40" s="5" t="s">
        <v>69</v>
      </c>
      <c r="B40" s="12" t="s">
        <v>70</v>
      </c>
      <c r="C40" s="13">
        <v>1983322.79483</v>
      </c>
      <c r="D40" s="13">
        <v>1974751.5089499999</v>
      </c>
      <c r="E40" s="15">
        <f t="shared" si="0"/>
        <v>99.56783202904019</v>
      </c>
    </row>
    <row r="41" spans="1:5" ht="26.4" x14ac:dyDescent="0.25">
      <c r="A41" s="5" t="s">
        <v>71</v>
      </c>
      <c r="B41" s="12" t="s">
        <v>72</v>
      </c>
      <c r="C41" s="13">
        <v>21430.752</v>
      </c>
      <c r="D41" s="13">
        <v>21329.99382</v>
      </c>
      <c r="E41" s="15">
        <f t="shared" si="0"/>
        <v>99.529843003175984</v>
      </c>
    </row>
    <row r="42" spans="1:5" ht="13.2" x14ac:dyDescent="0.25">
      <c r="A42" s="5" t="s">
        <v>73</v>
      </c>
      <c r="B42" s="12" t="s">
        <v>74</v>
      </c>
      <c r="C42" s="13">
        <v>96363.850019999998</v>
      </c>
      <c r="D42" s="13">
        <v>96362.709019999995</v>
      </c>
      <c r="E42" s="15">
        <f t="shared" si="0"/>
        <v>99.998815946021494</v>
      </c>
    </row>
    <row r="43" spans="1:5" ht="13.2" x14ac:dyDescent="0.25">
      <c r="A43" s="5" t="s">
        <v>75</v>
      </c>
      <c r="B43" s="12" t="s">
        <v>76</v>
      </c>
      <c r="C43" s="13">
        <v>1149345.57473</v>
      </c>
      <c r="D43" s="13">
        <v>1130026.6771800001</v>
      </c>
      <c r="E43" s="15">
        <f t="shared" si="0"/>
        <v>98.319139345489006</v>
      </c>
    </row>
    <row r="44" spans="1:5" s="6" customFormat="1" ht="13.2" x14ac:dyDescent="0.25">
      <c r="A44" s="7" t="s">
        <v>77</v>
      </c>
      <c r="B44" s="8" t="s">
        <v>78</v>
      </c>
      <c r="C44" s="9">
        <f>C45+C46</f>
        <v>2336575.0016899998</v>
      </c>
      <c r="D44" s="9">
        <f>D45+D46</f>
        <v>1984191.7085299999</v>
      </c>
      <c r="E44" s="11">
        <f t="shared" si="0"/>
        <v>84.918810955987809</v>
      </c>
    </row>
    <row r="45" spans="1:5" ht="13.2" x14ac:dyDescent="0.25">
      <c r="A45" s="5" t="s">
        <v>79</v>
      </c>
      <c r="B45" s="12" t="s">
        <v>80</v>
      </c>
      <c r="C45" s="13">
        <v>2169754.6831299998</v>
      </c>
      <c r="D45" s="13">
        <v>1823476.8856200001</v>
      </c>
      <c r="E45" s="15">
        <f t="shared" si="0"/>
        <v>84.040693623001033</v>
      </c>
    </row>
    <row r="46" spans="1:5" ht="13.2" x14ac:dyDescent="0.25">
      <c r="A46" s="5" t="s">
        <v>81</v>
      </c>
      <c r="B46" s="12" t="s">
        <v>82</v>
      </c>
      <c r="C46" s="13">
        <v>166820.31856000001</v>
      </c>
      <c r="D46" s="13">
        <v>160714.82290999999</v>
      </c>
      <c r="E46" s="15">
        <f t="shared" si="0"/>
        <v>96.340076734834867</v>
      </c>
    </row>
    <row r="47" spans="1:5" s="6" customFormat="1" ht="13.2" x14ac:dyDescent="0.25">
      <c r="A47" s="7" t="s">
        <v>83</v>
      </c>
      <c r="B47" s="8" t="s">
        <v>84</v>
      </c>
      <c r="C47" s="9">
        <f>C48+C49+C50+C51</f>
        <v>2532497.5868300004</v>
      </c>
      <c r="D47" s="10">
        <f>D48+D49+D50+D51</f>
        <v>2473935.2292200001</v>
      </c>
      <c r="E47" s="11">
        <f t="shared" si="0"/>
        <v>97.687565116960116</v>
      </c>
    </row>
    <row r="48" spans="1:5" ht="13.2" x14ac:dyDescent="0.25">
      <c r="A48" s="5" t="s">
        <v>85</v>
      </c>
      <c r="B48" s="12" t="s">
        <v>86</v>
      </c>
      <c r="C48" s="13">
        <v>160532.20000000001</v>
      </c>
      <c r="D48" s="13">
        <v>160236.57324999999</v>
      </c>
      <c r="E48" s="15">
        <f t="shared" si="0"/>
        <v>99.815845824077641</v>
      </c>
    </row>
    <row r="49" spans="1:5" ht="13.2" x14ac:dyDescent="0.25">
      <c r="A49" s="5" t="s">
        <v>87</v>
      </c>
      <c r="B49" s="12" t="s">
        <v>88</v>
      </c>
      <c r="C49" s="13">
        <v>771463.39506000001</v>
      </c>
      <c r="D49" s="13">
        <v>757963.22398000001</v>
      </c>
      <c r="E49" s="15">
        <f t="shared" si="0"/>
        <v>98.250056818450858</v>
      </c>
    </row>
    <row r="50" spans="1:5" ht="13.2" x14ac:dyDescent="0.25">
      <c r="A50" s="5" t="s">
        <v>89</v>
      </c>
      <c r="B50" s="12" t="s">
        <v>90</v>
      </c>
      <c r="C50" s="13">
        <v>878075.41951000004</v>
      </c>
      <c r="D50" s="13">
        <v>848093.68645000004</v>
      </c>
      <c r="E50" s="15">
        <f t="shared" si="0"/>
        <v>96.585517326435237</v>
      </c>
    </row>
    <row r="51" spans="1:5" ht="13.2" x14ac:dyDescent="0.25">
      <c r="A51" s="5" t="s">
        <v>91</v>
      </c>
      <c r="B51" s="12" t="s">
        <v>92</v>
      </c>
      <c r="C51" s="13">
        <v>722426.57226000004</v>
      </c>
      <c r="D51" s="13">
        <v>707641.74554000003</v>
      </c>
      <c r="E51" s="15">
        <f t="shared" si="0"/>
        <v>97.953449210243207</v>
      </c>
    </row>
    <row r="52" spans="1:5" s="6" customFormat="1" ht="13.2" x14ac:dyDescent="0.25">
      <c r="A52" s="7" t="s">
        <v>93</v>
      </c>
      <c r="B52" s="8" t="s">
        <v>94</v>
      </c>
      <c r="C52" s="10">
        <f>C53+C54+C56+C55</f>
        <v>2101468.6595900003</v>
      </c>
      <c r="D52" s="9">
        <f>D53+D54+D56+D55</f>
        <v>2034725.0076599999</v>
      </c>
      <c r="E52" s="11">
        <f t="shared" si="0"/>
        <v>96.82395206678828</v>
      </c>
    </row>
    <row r="53" spans="1:5" ht="13.2" x14ac:dyDescent="0.25">
      <c r="A53" s="5" t="s">
        <v>95</v>
      </c>
      <c r="B53" s="12" t="s">
        <v>96</v>
      </c>
      <c r="C53" s="13">
        <v>322529.87251000002</v>
      </c>
      <c r="D53" s="13">
        <v>320659.20948999998</v>
      </c>
      <c r="E53" s="15">
        <f t="shared" si="0"/>
        <v>99.420003175072708</v>
      </c>
    </row>
    <row r="54" spans="1:5" ht="13.2" x14ac:dyDescent="0.25">
      <c r="A54" s="5" t="s">
        <v>97</v>
      </c>
      <c r="B54" s="12" t="s">
        <v>98</v>
      </c>
      <c r="C54" s="13">
        <v>52169.660020000003</v>
      </c>
      <c r="D54" s="13">
        <v>52161.79333</v>
      </c>
      <c r="E54" s="15">
        <f t="shared" si="0"/>
        <v>99.984920948311753</v>
      </c>
    </row>
    <row r="55" spans="1:5" ht="13.2" x14ac:dyDescent="0.25">
      <c r="A55" s="5" t="s">
        <v>99</v>
      </c>
      <c r="B55" s="12" t="s">
        <v>100</v>
      </c>
      <c r="C55" s="13">
        <v>1639448.02706</v>
      </c>
      <c r="D55" s="13">
        <v>1577593.7750899999</v>
      </c>
      <c r="E55" s="15">
        <f t="shared" si="0"/>
        <v>96.227129439356347</v>
      </c>
    </row>
    <row r="56" spans="1:5" ht="13.2" x14ac:dyDescent="0.25">
      <c r="A56" s="5" t="s">
        <v>101</v>
      </c>
      <c r="B56" s="12" t="s">
        <v>102</v>
      </c>
      <c r="C56" s="13">
        <v>87321.1</v>
      </c>
      <c r="D56" s="13">
        <v>84310.229749999999</v>
      </c>
      <c r="E56" s="15">
        <f t="shared" si="0"/>
        <v>96.551955655620461</v>
      </c>
    </row>
    <row r="57" spans="1:5" ht="13.2" x14ac:dyDescent="0.25">
      <c r="A57" s="7" t="s">
        <v>103</v>
      </c>
      <c r="B57" s="8" t="s">
        <v>104</v>
      </c>
      <c r="C57" s="9">
        <f>C58</f>
        <v>2212.1</v>
      </c>
      <c r="D57" s="9">
        <f>D58</f>
        <v>2212.0752299999999</v>
      </c>
      <c r="E57" s="11">
        <f t="shared" si="0"/>
        <v>99.99888024953664</v>
      </c>
    </row>
    <row r="58" spans="1:5" ht="26.4" x14ac:dyDescent="0.25">
      <c r="A58" s="5" t="s">
        <v>105</v>
      </c>
      <c r="B58" s="12" t="s">
        <v>106</v>
      </c>
      <c r="C58" s="13">
        <v>2212.1</v>
      </c>
      <c r="D58" s="13">
        <v>2212.0752299999999</v>
      </c>
      <c r="E58" s="15">
        <f t="shared" si="0"/>
        <v>99.99888024953664</v>
      </c>
    </row>
    <row r="59" spans="1:5" s="6" customFormat="1" ht="13.2" x14ac:dyDescent="0.25">
      <c r="A59" s="20" t="s">
        <v>107</v>
      </c>
      <c r="B59" s="21"/>
      <c r="C59" s="22">
        <f>C52+C47+C44+C37+C34+C29+C22+C18+C10+C57</f>
        <v>68968618.340599999</v>
      </c>
      <c r="D59" s="22">
        <f>D52+D47+D44+D37+D34+D29+D22+D18+D10+D57</f>
        <v>65125821.619740009</v>
      </c>
      <c r="E59" s="11">
        <f t="shared" si="0"/>
        <v>94.428195296181769</v>
      </c>
    </row>
  </sheetData>
  <sheetProtection password="CF5C" sheet="1" objects="1" scenarios="1"/>
  <mergeCells count="6">
    <mergeCell ref="C1:E1"/>
    <mergeCell ref="C2:E2"/>
    <mergeCell ref="A6:E6"/>
    <mergeCell ref="A8:C8"/>
    <mergeCell ref="D3:E3"/>
    <mergeCell ref="D4:E4"/>
  </mergeCells>
  <pageMargins left="0.70866141732283472" right="0.39370078740157483" top="0.23622047244094491" bottom="0.98425196850393704" header="0.51181102362204722" footer="0.51181102362204722"/>
  <pageSetup paperSize="9" scale="83" orientation="portrait" useFirstPageNumber="1" verticalDpi="2147483648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 3</vt:lpstr>
      <vt:lpstr>'Приложение  3'!Заголовки_для_печати</vt:lpstr>
      <vt:lpstr>'Приложение 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Ермолина Анастасия Николаевна</dc:creator>
  <dc:description>POI XSSF rep:2.34.0.93</dc:description>
  <cp:lastModifiedBy>Колышкина Елена Владимировна</cp:lastModifiedBy>
  <cp:revision>7</cp:revision>
  <cp:lastPrinted>2026-05-27T05:00:43Z</cp:lastPrinted>
  <dcterms:created xsi:type="dcterms:W3CDTF">2015-02-26T10:04:42Z</dcterms:created>
  <dcterms:modified xsi:type="dcterms:W3CDTF">2026-05-27T05:00:59Z</dcterms:modified>
</cp:coreProperties>
</file>