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2" windowWidth="20952" windowHeight="9720"/>
  </bookViews>
  <sheets>
    <sheet name="Приложение 4" sheetId="1" r:id="rId1"/>
  </sheets>
  <calcPr calcId="145621"/>
</workbook>
</file>

<file path=xl/calcChain.xml><?xml version="1.0" encoding="utf-8"?>
<calcChain xmlns="http://schemas.openxmlformats.org/spreadsheetml/2006/main">
  <c r="D43" i="1" l="1"/>
  <c r="D42" i="1" s="1"/>
  <c r="E38" i="1"/>
  <c r="E37" i="1" s="1"/>
  <c r="E36" i="1" s="1"/>
  <c r="D38" i="1"/>
  <c r="D37" i="1" s="1"/>
  <c r="D36" i="1" s="1"/>
  <c r="E35" i="1"/>
  <c r="D34" i="1"/>
  <c r="E34" i="1" s="1"/>
  <c r="C34" i="1"/>
  <c r="C33" i="1"/>
  <c r="C32" i="1"/>
  <c r="E31" i="1"/>
  <c r="E30" i="1"/>
  <c r="D30" i="1"/>
  <c r="C30" i="1"/>
  <c r="E29" i="1"/>
  <c r="D29" i="1"/>
  <c r="C29" i="1"/>
  <c r="D28" i="1"/>
  <c r="E28" i="1" s="1"/>
  <c r="C28" i="1"/>
  <c r="E26" i="1"/>
  <c r="E25" i="1"/>
  <c r="D25" i="1"/>
  <c r="C25" i="1"/>
  <c r="D23" i="1"/>
  <c r="D22" i="1" s="1"/>
  <c r="E22" i="1" s="1"/>
  <c r="C23" i="1"/>
  <c r="C22" i="1"/>
  <c r="D20" i="1"/>
  <c r="C20" i="1"/>
  <c r="D18" i="1"/>
  <c r="C18" i="1"/>
  <c r="C17" i="1" s="1"/>
  <c r="C11" i="1" s="1"/>
  <c r="D17" i="1"/>
  <c r="E16" i="1"/>
  <c r="E15" i="1"/>
  <c r="D15" i="1"/>
  <c r="E14" i="1"/>
  <c r="D13" i="1"/>
  <c r="D12" i="1" s="1"/>
  <c r="E12" i="1" l="1"/>
  <c r="D33" i="1"/>
  <c r="D40" i="1"/>
  <c r="D41" i="1"/>
  <c r="E13" i="1"/>
  <c r="E33" i="1" l="1"/>
  <c r="D32" i="1"/>
  <c r="E32" i="1" l="1"/>
  <c r="D27" i="1"/>
  <c r="E27" i="1" l="1"/>
  <c r="D11" i="1"/>
  <c r="E11" i="1" s="1"/>
</calcChain>
</file>

<file path=xl/sharedStrings.xml><?xml version="1.0" encoding="utf-8"?>
<sst xmlns="http://schemas.openxmlformats.org/spreadsheetml/2006/main" count="101" uniqueCount="84">
  <si>
    <t>ПРИЛОЖЕНИЕ 4</t>
  </si>
  <si>
    <t>к решению</t>
  </si>
  <si>
    <t>Пермской городской Думы</t>
  </si>
  <si>
    <t xml:space="preserve">Отчет </t>
  </si>
  <si>
    <t xml:space="preserve">об исполнении источников финансирования дефицита бюджета города Перми по кодам классификации источников финансирования дефицитов бюджетов за 2025 год </t>
  </si>
  <si>
    <t>тыс.руб.</t>
  </si>
  <si>
    <t xml:space="preserve">Код классификации источников  внутреннего финансирования дефицита </t>
  </si>
  <si>
    <t xml:space="preserve">Наименование кода классификации источников  внутреннего финансирования дефицита </t>
  </si>
  <si>
    <t>План в соответствии с решением ПГД от 17.12.2024 № 218 (в ред. от 28.10.2025 № 194  )</t>
  </si>
  <si>
    <t>Исполнено</t>
  </si>
  <si>
    <t>% исполнения</t>
  </si>
  <si>
    <t xml:space="preserve"> 01 00 00 00 00 0000 000</t>
  </si>
  <si>
    <t>Источники внутреннего финансирования дефицита бюджета</t>
  </si>
  <si>
    <t xml:space="preserve">000 01 01 00 00 00 0000 000  </t>
  </si>
  <si>
    <t>Государственные   (муниципальные)   ценные   бумаги,   номинальная стоимость которых указана в валюте Российской Федерации</t>
  </si>
  <si>
    <t>000 01 01 00 00 00 0000 700</t>
  </si>
  <si>
    <t xml:space="preserve">Размещение государственных   (муниципальных)   ценных бумаг, номинальная стоимость которых указана в валюте Российской Федерации </t>
  </si>
  <si>
    <t xml:space="preserve">000 01 01 00 00 04 0000 710  </t>
  </si>
  <si>
    <t>Размещение муниципальных ценных бумаг городских округов</t>
  </si>
  <si>
    <t>000 01 01 00 00 00 0000 800</t>
  </si>
  <si>
    <t>Погашение государственных (муниципальных) ценных бумаг, номинальная стоимость которых указана в валюте Российской Федерации</t>
  </si>
  <si>
    <t xml:space="preserve">000 01 01 00 00 04 0000 810  </t>
  </si>
  <si>
    <t>Погашение муниципальных ценных бумаг городских округов</t>
  </si>
  <si>
    <t xml:space="preserve"> 01 02 00 00 00 0000 000</t>
  </si>
  <si>
    <t>Кредиты кредитных организаций в валюте Российской Федерации</t>
  </si>
  <si>
    <t>X</t>
  </si>
  <si>
    <t xml:space="preserve"> 01 02 00 00 00 0000 700</t>
  </si>
  <si>
    <t xml:space="preserve">Привлечение кредитов от кредитных организаций в валюте Российской Федерации </t>
  </si>
  <si>
    <t xml:space="preserve"> 01 02 00 00 04 0000 710</t>
  </si>
  <si>
    <t xml:space="preserve">Привлечение городским округом кредитов от кредитных организаций в валюте Российской Федерации  </t>
  </si>
  <si>
    <t xml:space="preserve"> 01 02 00 00 00 0000 800</t>
  </si>
  <si>
    <t xml:space="preserve">Погашение кредитов, предоставленных кредитными организациями в валюте Российской Федерации </t>
  </si>
  <si>
    <t xml:space="preserve"> 01 02 00 00 04 0000 810</t>
  </si>
  <si>
    <t xml:space="preserve">Погашение городским округом кредитов от кредитных организаций в валюте Российской Федерации   </t>
  </si>
  <si>
    <t xml:space="preserve"> 01 03 00 00 00 0000 000</t>
  </si>
  <si>
    <t>Бюджетные кредиты от других бюджетов бюджетной системы Российской Федерации</t>
  </si>
  <si>
    <t xml:space="preserve"> 01 03 01 00 00 0000 700</t>
  </si>
  <si>
    <t xml:space="preserve">Привлечение бюджетных кредитов из других бюджетов бюджетной системы Российской Федерации в валюте Российской Федерации </t>
  </si>
  <si>
    <t xml:space="preserve"> 01 03 01 00 04 0000 710</t>
  </si>
  <si>
    <t xml:space="preserve">Привлечение кредитов из других бюджетов бюджетной системы Российской Федерации бюджетом городского округа в валюте Российской Федерации    </t>
  </si>
  <si>
    <t xml:space="preserve"> 01 03 01 00 00 0000 800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</si>
  <si>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</si>
  <si>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 xml:space="preserve"> 01 03 01 00 04 0000 810</t>
  </si>
  <si>
    <t>Погашение бюджетом городского округа кредитов из других бюджетов бюджетной системы Российской Федерации в валюте Российской Федерации</t>
  </si>
  <si>
    <t xml:space="preserve"> 01 05 00 00 00 0000 000</t>
  </si>
  <si>
    <t>Изменение остатков средств на счетах по учету средств бюджета</t>
  </si>
  <si>
    <t xml:space="preserve"> 01 05 00 00 00 0000 500</t>
  </si>
  <si>
    <t>Увеличение остатков средств бюджетов</t>
  </si>
  <si>
    <t xml:space="preserve"> 01 05 02 00 00 0000 500</t>
  </si>
  <si>
    <t>Увеличение прочих остатков средств бюджетов</t>
  </si>
  <si>
    <t xml:space="preserve"> 01 05 02 01 00 0000 510</t>
  </si>
  <si>
    <t>Увеличение прочих остатков денежных средств бюджетов</t>
  </si>
  <si>
    <t xml:space="preserve"> 01 05 02 01 04 0000 510</t>
  </si>
  <si>
    <t>Увеличение прочих остатков денежных средств  бюджета городского округа</t>
  </si>
  <si>
    <t xml:space="preserve"> 01 05 00 00 00 0000 600</t>
  </si>
  <si>
    <t>Уменьшение остатков средств бюджетов</t>
  </si>
  <si>
    <t xml:space="preserve"> 01 05 02 00 00 0000 600</t>
  </si>
  <si>
    <t>Уменьшение прочих остатков средств бюджетов</t>
  </si>
  <si>
    <t xml:space="preserve"> 01 05 02 01 00 0000 610</t>
  </si>
  <si>
    <t>Уменьшение прочих остатков денежных средств бюджетов</t>
  </si>
  <si>
    <t xml:space="preserve"> 01 05 02 01 04 0000 610</t>
  </si>
  <si>
    <t>Уменьшение прочих остатков денежных средств  бюджета городского округа</t>
  </si>
  <si>
    <t>000 01 06 00 00 00 0000 000</t>
  </si>
  <si>
    <t>Иные источники внутреннего финансирования дефицитов бюджетов</t>
  </si>
  <si>
    <t>000 01 06 01 00 00 0000 000</t>
  </si>
  <si>
    <t>Акции и иные формы участия в капитале, находящиеся в государственной и муниципальной собственности</t>
  </si>
  <si>
    <t>000 01 06 01 00 00 0000 630</t>
  </si>
  <si>
    <t>Средства от продажи акций и иных форм участия в капитале, находящихся в государственной и муниципальной собственности</t>
  </si>
  <si>
    <t>000 01 06 01 00 04 0000 630</t>
  </si>
  <si>
    <t>Средства от продажи акций и иных форм участия в капитале, находящихся в собственности городских округов</t>
  </si>
  <si>
    <t xml:space="preserve"> 01 06 00 00 00 0000 000</t>
  </si>
  <si>
    <t>Иные источники внутреннего финансирования дефицита бюджета</t>
  </si>
  <si>
    <t>_</t>
  </si>
  <si>
    <t xml:space="preserve"> 01 06 10 00 00 0000 000</t>
  </si>
  <si>
    <t>Операции по управлению остатками средств на единых счетах бюджета</t>
  </si>
  <si>
    <t xml:space="preserve"> 01 06 10 02 00 0000 500</t>
  </si>
  <si>
    <t>Увеличение финансовых активов в муниципальной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</si>
  <si>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 xml:space="preserve"> 01 06 10 02 04 0000 550</t>
  </si>
  <si>
    <t>Увеличение финансовых активов в собственности городского округа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местного бюджета, казначейских счетах для осуществления и отражения операций с денежными средствами бюджетных и автономных учреждений, казначейских счетах для осуществления и отражения операций с денежными средствами юридических лиц, не являющихся участниками бюджетного процесса,  бюджетными и автономными учреждениями</t>
  </si>
  <si>
    <t>01 06 10 02 04 0002 550</t>
  </si>
  <si>
    <t>Увеличение финансовых активов за счет привлечения на единый счет местного бюджета остатков средств на казначейских счетах для осуществления и отражения операций с денежными средствами бюджетных и автономных учреждений, открытых финансовому органу муниципального образования</t>
  </si>
  <si>
    <t>01 06 10 02 04 0005 550</t>
  </si>
  <si>
    <t>Увеличение финансовых активов за счет привлечения на единый счет местного бюджета остатков средств на казначейских счетах для осуществления и отражения операций с денежными средствами участников казначейского сопровождения, открытых финансовому органу муниципального образования</t>
  </si>
  <si>
    <t>от 26.05.2026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</si>
</sst>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0"/>
      <color theme="1"/>
      <name val="Arial Cyr"/>
    </font>
    <font>
      <sz val="12"/>
      <name val="Times New Roman"/>
    </font>
    <font>
      <sz val="10"/>
      <name val="Times New Roman"/>
    </font>
    <font>
      <sz val="14"/>
      <name val="Times New Roman"/>
    </font>
    <font>
      <sz val="12"/>
      <color theme="1"/>
      <name val="Arial Cyr"/>
    </font>
    <font>
      <b/>
      <sz val="12"/>
      <name val="Times New Roman"/>
    </font>
    <font>
      <b/>
      <sz val="1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1" fillId="0" borderId="0" xfId="0" applyNumberFormat="1" applyFont="1" applyAlignment="1">
      <alignment vertical="top" wrapText="1"/>
    </xf>
    <xf numFmtId="164" fontId="1" fillId="0" borderId="0" xfId="0" applyNumberFormat="1" applyFont="1" applyAlignment="1">
      <alignment horizontal="right" vertical="top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horizontal="right" vertical="top" wrapText="1"/>
    </xf>
    <xf numFmtId="49" fontId="3" fillId="0" borderId="0" xfId="0" applyNumberFormat="1" applyFont="1" applyAlignment="1">
      <alignment vertical="top" wrapText="1"/>
    </xf>
    <xf numFmtId="164" fontId="3" fillId="0" borderId="0" xfId="0" applyNumberFormat="1" applyFont="1" applyAlignment="1">
      <alignment horizontal="center" vertical="top" wrapText="1"/>
    </xf>
    <xf numFmtId="0" fontId="4" fillId="0" borderId="0" xfId="0" applyFont="1"/>
    <xf numFmtId="49" fontId="6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top" wrapText="1"/>
    </xf>
    <xf numFmtId="164" fontId="6" fillId="0" borderId="2" xfId="0" applyNumberFormat="1" applyFont="1" applyBorder="1" applyAlignment="1">
      <alignment horizontal="right" vertical="center" wrapText="1"/>
    </xf>
    <xf numFmtId="165" fontId="6" fillId="0" borderId="2" xfId="0" applyNumberFormat="1" applyFont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right" vertical="top" wrapText="1"/>
    </xf>
    <xf numFmtId="0" fontId="2" fillId="0" borderId="2" xfId="0" applyFont="1" applyBorder="1" applyAlignment="1">
      <alignment horizontal="justify" vertical="top" wrapText="1"/>
    </xf>
    <xf numFmtId="164" fontId="2" fillId="0" borderId="2" xfId="0" applyNumberFormat="1" applyFont="1" applyBorder="1" applyAlignment="1">
      <alignment horizontal="right" vertical="top" wrapText="1"/>
    </xf>
    <xf numFmtId="164" fontId="2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vertical="top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justify" vertical="top" wrapText="1"/>
    </xf>
    <xf numFmtId="164" fontId="6" fillId="2" borderId="2" xfId="0" applyNumberFormat="1" applyFont="1" applyFill="1" applyBorder="1" applyAlignment="1">
      <alignment horizontal="right" vertical="center" wrapText="1"/>
    </xf>
    <xf numFmtId="49" fontId="6" fillId="0" borderId="0" xfId="0" applyNumberFormat="1" applyFont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2" fillId="0" borderId="2" xfId="0" applyNumberFormat="1" applyFont="1" applyBorder="1" applyAlignment="1">
      <alignment vertical="center" wrapText="1"/>
    </xf>
    <xf numFmtId="165" fontId="2" fillId="0" borderId="2" xfId="0" applyNumberFormat="1" applyFont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right" vertical="top" wrapText="1" indent="2"/>
    </xf>
    <xf numFmtId="164" fontId="2" fillId="0" borderId="2" xfId="0" applyNumberFormat="1" applyFont="1" applyBorder="1" applyAlignment="1">
      <alignment horizontal="right" vertical="top" wrapText="1" indent="2"/>
    </xf>
    <xf numFmtId="0" fontId="2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wrapText="1"/>
    </xf>
    <xf numFmtId="49" fontId="5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3"/>
  <sheetViews>
    <sheetView tabSelected="1" zoomScaleNormal="100" workbookViewId="0">
      <selection activeCell="C11" sqref="C11"/>
    </sheetView>
  </sheetViews>
  <sheetFormatPr defaultRowHeight="15.75" customHeight="1" x14ac:dyDescent="0.25"/>
  <cols>
    <col min="1" max="1" width="23" style="1" customWidth="1"/>
    <col min="2" max="2" width="56" style="1" customWidth="1"/>
    <col min="3" max="3" width="21.6640625" style="1" customWidth="1"/>
    <col min="4" max="4" width="17.5546875" style="2" customWidth="1"/>
    <col min="5" max="5" width="11.88671875" style="2" customWidth="1"/>
    <col min="6" max="6" width="7.44140625" style="1" customWidth="1"/>
    <col min="7" max="8" width="9.109375" style="1" customWidth="1"/>
    <col min="9" max="9" width="12.33203125" style="1" customWidth="1"/>
    <col min="10" max="257" width="9.109375" style="1" customWidth="1"/>
  </cols>
  <sheetData>
    <row r="1" spans="1:257" ht="13.2" x14ac:dyDescent="0.25">
      <c r="A1"/>
      <c r="B1"/>
      <c r="C1"/>
      <c r="D1" s="43" t="s">
        <v>0</v>
      </c>
      <c r="E1" s="43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14.25" customHeight="1" x14ac:dyDescent="0.25">
      <c r="A2"/>
      <c r="B2"/>
      <c r="C2"/>
      <c r="D2" s="4"/>
      <c r="E2" s="3" t="s">
        <v>1</v>
      </c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ht="12.75" customHeight="1" x14ac:dyDescent="0.25">
      <c r="A3"/>
      <c r="B3"/>
      <c r="C3"/>
      <c r="D3" s="43" t="s">
        <v>2</v>
      </c>
      <c r="E3" s="4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</row>
    <row r="4" spans="1:257" ht="12.75" customHeight="1" x14ac:dyDescent="0.25">
      <c r="A4"/>
      <c r="B4"/>
      <c r="C4"/>
      <c r="D4" s="43" t="s">
        <v>83</v>
      </c>
      <c r="E4" s="43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</row>
    <row r="5" spans="1:257" ht="14.25" customHeight="1" x14ac:dyDescent="0.25">
      <c r="A5" s="5"/>
      <c r="B5" s="5"/>
      <c r="C5" s="5"/>
      <c r="D5" s="6"/>
      <c r="E5" s="6"/>
    </row>
    <row r="6" spans="1:257" s="7" customFormat="1" ht="16.5" customHeight="1" x14ac:dyDescent="0.25">
      <c r="A6" s="44" t="s">
        <v>3</v>
      </c>
      <c r="B6" s="44"/>
      <c r="C6" s="44"/>
      <c r="D6" s="44"/>
      <c r="E6" s="44"/>
    </row>
    <row r="7" spans="1:257" s="7" customFormat="1" ht="36.75" customHeight="1" x14ac:dyDescent="0.25">
      <c r="A7" s="44" t="s">
        <v>4</v>
      </c>
      <c r="B7" s="44"/>
      <c r="C7" s="44"/>
      <c r="D7" s="44"/>
      <c r="E7" s="44"/>
    </row>
    <row r="8" spans="1:257" s="7" customFormat="1" ht="15.6" x14ac:dyDescent="0.25">
      <c r="A8" s="42"/>
      <c r="B8" s="42"/>
      <c r="C8" s="42"/>
      <c r="D8" s="42"/>
      <c r="E8" s="42"/>
    </row>
    <row r="9" spans="1:257" ht="13.2" x14ac:dyDescent="0.25">
      <c r="A9" s="8"/>
      <c r="B9" s="8"/>
      <c r="C9" s="8"/>
      <c r="D9" s="4"/>
      <c r="E9" s="4" t="s">
        <v>5</v>
      </c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</row>
    <row r="10" spans="1:257" s="9" customFormat="1" ht="58.5" customHeight="1" x14ac:dyDescent="0.25">
      <c r="A10" s="10" t="s">
        <v>6</v>
      </c>
      <c r="B10" s="11" t="s">
        <v>7</v>
      </c>
      <c r="C10" s="12" t="s">
        <v>8</v>
      </c>
      <c r="D10" s="13" t="s">
        <v>9</v>
      </c>
      <c r="E10" s="13" t="s">
        <v>10</v>
      </c>
    </row>
    <row r="11" spans="1:257" ht="30" customHeight="1" x14ac:dyDescent="0.25">
      <c r="A11" s="14" t="s">
        <v>11</v>
      </c>
      <c r="B11" s="15" t="s">
        <v>12</v>
      </c>
      <c r="C11" s="16">
        <f>C12+C17+C22+C27+C36</f>
        <v>4775936.1090000002</v>
      </c>
      <c r="D11" s="16">
        <f>D12+D17+D22+D27+D36+D40</f>
        <v>3647984.4809999987</v>
      </c>
      <c r="E11" s="17">
        <f>D11/C11</f>
        <v>0.76382606419829702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39.6" hidden="1" x14ac:dyDescent="0.25">
      <c r="A12" s="14" t="s">
        <v>13</v>
      </c>
      <c r="B12" s="15" t="s">
        <v>14</v>
      </c>
      <c r="C12" s="18"/>
      <c r="D12" s="16">
        <f>D13-D15</f>
        <v>0</v>
      </c>
      <c r="E12" s="17" t="e">
        <f t="shared" ref="E12:E35" si="0">D12/C12</f>
        <v>#DIV/0!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39.6" hidden="1" x14ac:dyDescent="0.25">
      <c r="A13" s="12" t="s">
        <v>15</v>
      </c>
      <c r="B13" s="19" t="s">
        <v>16</v>
      </c>
      <c r="C13" s="20"/>
      <c r="D13" s="21">
        <f>D14</f>
        <v>0</v>
      </c>
      <c r="E13" s="17" t="e">
        <f t="shared" si="0"/>
        <v>#DIV/0!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26.4" hidden="1" x14ac:dyDescent="0.25">
      <c r="A14" s="12" t="s">
        <v>17</v>
      </c>
      <c r="B14" s="22" t="s">
        <v>18</v>
      </c>
      <c r="C14" s="20"/>
      <c r="D14" s="21"/>
      <c r="E14" s="17" t="e">
        <f t="shared" si="0"/>
        <v>#DIV/0!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50.25" hidden="1" customHeight="1" x14ac:dyDescent="0.25">
      <c r="A15" s="12" t="s">
        <v>19</v>
      </c>
      <c r="B15" s="19" t="s">
        <v>20</v>
      </c>
      <c r="C15" s="20"/>
      <c r="D15" s="21">
        <f>D16</f>
        <v>0</v>
      </c>
      <c r="E15" s="17" t="e">
        <f t="shared" si="0"/>
        <v>#DIV/0!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22.5" hidden="1" customHeight="1" x14ac:dyDescent="0.25">
      <c r="A16" s="12" t="s">
        <v>21</v>
      </c>
      <c r="B16" s="19" t="s">
        <v>22</v>
      </c>
      <c r="C16" s="20"/>
      <c r="D16" s="21"/>
      <c r="E16" s="17" t="e">
        <f t="shared" si="0"/>
        <v>#DIV/0!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26.25" customHeight="1" x14ac:dyDescent="0.25">
      <c r="A17" s="23" t="s">
        <v>23</v>
      </c>
      <c r="B17" s="24" t="s">
        <v>24</v>
      </c>
      <c r="C17" s="25">
        <f>C18-C20</f>
        <v>1096796.5</v>
      </c>
      <c r="D17" s="25">
        <f>D18-D20</f>
        <v>0</v>
      </c>
      <c r="E17" s="16" t="s">
        <v>25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s="26" customFormat="1" ht="25.5" customHeight="1" x14ac:dyDescent="0.25">
      <c r="A18" s="27" t="s">
        <v>26</v>
      </c>
      <c r="B18" s="28" t="s">
        <v>27</v>
      </c>
      <c r="C18" s="29">
        <f>C19</f>
        <v>1096796.5</v>
      </c>
      <c r="D18" s="29">
        <f>D19</f>
        <v>0</v>
      </c>
      <c r="E18" s="21" t="s">
        <v>25</v>
      </c>
    </row>
    <row r="19" spans="1:257" ht="28.5" customHeight="1" x14ac:dyDescent="0.25">
      <c r="A19" s="27" t="s">
        <v>28</v>
      </c>
      <c r="B19" s="28" t="s">
        <v>29</v>
      </c>
      <c r="C19" s="29">
        <v>1096796.5</v>
      </c>
      <c r="D19" s="29">
        <v>0</v>
      </c>
      <c r="E19" s="21" t="s">
        <v>25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28.5" customHeight="1" x14ac:dyDescent="0.25">
      <c r="A20" s="27" t="s">
        <v>30</v>
      </c>
      <c r="B20" s="28" t="s">
        <v>31</v>
      </c>
      <c r="C20" s="29">
        <f>C21</f>
        <v>0</v>
      </c>
      <c r="D20" s="29">
        <f>D21</f>
        <v>0</v>
      </c>
      <c r="E20" s="21" t="s">
        <v>25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 ht="28.5" customHeight="1" x14ac:dyDescent="0.25">
      <c r="A21" s="27" t="s">
        <v>32</v>
      </c>
      <c r="B21" s="28" t="s">
        <v>33</v>
      </c>
      <c r="C21" s="29">
        <v>0</v>
      </c>
      <c r="D21" s="29">
        <v>0</v>
      </c>
      <c r="E21" s="21" t="s">
        <v>25</v>
      </c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</row>
    <row r="22" spans="1:257" ht="27.75" customHeight="1" x14ac:dyDescent="0.25">
      <c r="A22" s="14" t="s">
        <v>34</v>
      </c>
      <c r="B22" s="15" t="s">
        <v>35</v>
      </c>
      <c r="C22" s="16">
        <f>C23-C25</f>
        <v>-70000</v>
      </c>
      <c r="D22" s="16">
        <f>D23-D25</f>
        <v>-70000</v>
      </c>
      <c r="E22" s="17">
        <f t="shared" si="0"/>
        <v>1</v>
      </c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</row>
    <row r="23" spans="1:257" ht="40.5" customHeight="1" x14ac:dyDescent="0.25">
      <c r="A23" s="12" t="s">
        <v>36</v>
      </c>
      <c r="B23" s="22" t="s">
        <v>37</v>
      </c>
      <c r="C23" s="21">
        <f>C24</f>
        <v>0</v>
      </c>
      <c r="D23" s="21">
        <f>D24</f>
        <v>0</v>
      </c>
      <c r="E23" s="21" t="s">
        <v>25</v>
      </c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</row>
    <row r="24" spans="1:257" ht="38.25" customHeight="1" x14ac:dyDescent="0.25">
      <c r="A24" s="12" t="s">
        <v>38</v>
      </c>
      <c r="B24" s="19" t="s">
        <v>39</v>
      </c>
      <c r="C24" s="21">
        <v>0</v>
      </c>
      <c r="D24" s="21">
        <v>0</v>
      </c>
      <c r="E24" s="21" t="s">
        <v>25</v>
      </c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</row>
    <row r="25" spans="1:257" ht="39.75" customHeight="1" x14ac:dyDescent="0.25">
      <c r="A25" s="12" t="s">
        <v>40</v>
      </c>
      <c r="B25" s="19" t="s">
        <v>41</v>
      </c>
      <c r="C25" s="30">
        <f>C26</f>
        <v>70000</v>
      </c>
      <c r="D25" s="21">
        <f>D26</f>
        <v>70000</v>
      </c>
      <c r="E25" s="31">
        <f t="shared" si="0"/>
        <v>1</v>
      </c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</row>
    <row r="26" spans="1:257" ht="39" customHeight="1" x14ac:dyDescent="0.25">
      <c r="A26" s="12" t="s">
        <v>42</v>
      </c>
      <c r="B26" s="19" t="s">
        <v>43</v>
      </c>
      <c r="C26" s="21">
        <v>70000</v>
      </c>
      <c r="D26" s="21">
        <v>70000</v>
      </c>
      <c r="E26" s="31">
        <f t="shared" si="0"/>
        <v>1</v>
      </c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</row>
    <row r="27" spans="1:257" s="26" customFormat="1" ht="28.5" customHeight="1" x14ac:dyDescent="0.25">
      <c r="A27" s="14" t="s">
        <v>44</v>
      </c>
      <c r="B27" s="15" t="s">
        <v>45</v>
      </c>
      <c r="C27" s="16">
        <v>3749139.6090000002</v>
      </c>
      <c r="D27" s="16">
        <f>D32-D28</f>
        <v>2521188.9809999987</v>
      </c>
      <c r="E27" s="17">
        <f t="shared" si="0"/>
        <v>0.67247135181302842</v>
      </c>
    </row>
    <row r="28" spans="1:257" s="26" customFormat="1" ht="21.75" customHeight="1" x14ac:dyDescent="0.25">
      <c r="A28" s="12" t="s">
        <v>46</v>
      </c>
      <c r="B28" s="19" t="s">
        <v>47</v>
      </c>
      <c r="C28" s="21">
        <f>C31</f>
        <v>60711196.473999999</v>
      </c>
      <c r="D28" s="21">
        <f t="shared" ref="D28:D38" si="1">D29</f>
        <v>64568315.479000002</v>
      </c>
      <c r="E28" s="31">
        <f t="shared" si="0"/>
        <v>1.0635322515287908</v>
      </c>
    </row>
    <row r="29" spans="1:257" ht="24" customHeight="1" x14ac:dyDescent="0.25">
      <c r="A29" s="12" t="s">
        <v>48</v>
      </c>
      <c r="B29" s="19" t="s">
        <v>49</v>
      </c>
      <c r="C29" s="21">
        <f>C31</f>
        <v>60711196.473999999</v>
      </c>
      <c r="D29" s="21">
        <f t="shared" si="1"/>
        <v>64568315.479000002</v>
      </c>
      <c r="E29" s="31">
        <f t="shared" si="0"/>
        <v>1.0635322515287908</v>
      </c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</row>
    <row r="30" spans="1:257" ht="24" customHeight="1" x14ac:dyDescent="0.25">
      <c r="A30" s="12" t="s">
        <v>50</v>
      </c>
      <c r="B30" s="19" t="s">
        <v>51</v>
      </c>
      <c r="C30" s="21">
        <f>C31</f>
        <v>60711196.473999999</v>
      </c>
      <c r="D30" s="21">
        <f t="shared" si="1"/>
        <v>64568315.479000002</v>
      </c>
      <c r="E30" s="31">
        <f t="shared" si="0"/>
        <v>1.0635322515287908</v>
      </c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</row>
    <row r="31" spans="1:257" ht="28.5" customHeight="1" x14ac:dyDescent="0.25">
      <c r="A31" s="12" t="s">
        <v>52</v>
      </c>
      <c r="B31" s="19" t="s">
        <v>53</v>
      </c>
      <c r="C31" s="21">
        <v>60711196.473999999</v>
      </c>
      <c r="D31" s="21">
        <v>64568315.479000002</v>
      </c>
      <c r="E31" s="31">
        <f t="shared" si="0"/>
        <v>1.0635322515287908</v>
      </c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</row>
    <row r="32" spans="1:257" s="26" customFormat="1" ht="18.75" customHeight="1" x14ac:dyDescent="0.25">
      <c r="A32" s="12" t="s">
        <v>54</v>
      </c>
      <c r="B32" s="19" t="s">
        <v>55</v>
      </c>
      <c r="C32" s="21">
        <f>C35</f>
        <v>64460336.082999997</v>
      </c>
      <c r="D32" s="21">
        <f t="shared" si="1"/>
        <v>67089504.460000001</v>
      </c>
      <c r="E32" s="31">
        <f t="shared" si="0"/>
        <v>1.0407873823930216</v>
      </c>
    </row>
    <row r="33" spans="1:257" ht="23.25" customHeight="1" x14ac:dyDescent="0.25">
      <c r="A33" s="12" t="s">
        <v>56</v>
      </c>
      <c r="B33" s="19" t="s">
        <v>57</v>
      </c>
      <c r="C33" s="21">
        <f>C35</f>
        <v>64460336.082999997</v>
      </c>
      <c r="D33" s="21">
        <f t="shared" si="1"/>
        <v>67089504.460000001</v>
      </c>
      <c r="E33" s="31">
        <f t="shared" si="0"/>
        <v>1.0407873823930216</v>
      </c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</row>
    <row r="34" spans="1:257" ht="26.25" customHeight="1" x14ac:dyDescent="0.25">
      <c r="A34" s="12" t="s">
        <v>58</v>
      </c>
      <c r="B34" s="19" t="s">
        <v>59</v>
      </c>
      <c r="C34" s="21">
        <f>C35</f>
        <v>64460336.082999997</v>
      </c>
      <c r="D34" s="21">
        <f t="shared" si="1"/>
        <v>67089504.460000001</v>
      </c>
      <c r="E34" s="31">
        <f t="shared" si="0"/>
        <v>1.0407873823930216</v>
      </c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</row>
    <row r="35" spans="1:257" ht="30.75" customHeight="1" x14ac:dyDescent="0.25">
      <c r="A35" s="12" t="s">
        <v>60</v>
      </c>
      <c r="B35" s="19" t="s">
        <v>61</v>
      </c>
      <c r="C35" s="21">
        <v>64460336.082999997</v>
      </c>
      <c r="D35" s="21">
        <v>67089504.460000001</v>
      </c>
      <c r="E35" s="31">
        <f t="shared" si="0"/>
        <v>1.0407873823930216</v>
      </c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</row>
    <row r="36" spans="1:257" s="26" customFormat="1" ht="32.25" hidden="1" customHeight="1" x14ac:dyDescent="0.25">
      <c r="A36" s="15" t="s">
        <v>62</v>
      </c>
      <c r="B36" s="15" t="s">
        <v>63</v>
      </c>
      <c r="C36" s="15"/>
      <c r="D36" s="32">
        <f t="shared" si="1"/>
        <v>0</v>
      </c>
      <c r="E36" s="32">
        <f t="shared" ref="E36:E38" si="2">E37</f>
        <v>0</v>
      </c>
    </row>
    <row r="37" spans="1:257" ht="26.4" hidden="1" x14ac:dyDescent="0.25">
      <c r="A37" s="19" t="s">
        <v>64</v>
      </c>
      <c r="B37" s="19" t="s">
        <v>65</v>
      </c>
      <c r="C37" s="19"/>
      <c r="D37" s="33">
        <f t="shared" si="1"/>
        <v>0</v>
      </c>
      <c r="E37" s="33">
        <f t="shared" si="2"/>
        <v>0</v>
      </c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</row>
    <row r="38" spans="1:257" ht="48" hidden="1" customHeight="1" x14ac:dyDescent="0.25">
      <c r="A38" s="34" t="s">
        <v>66</v>
      </c>
      <c r="B38" s="19" t="s">
        <v>67</v>
      </c>
      <c r="C38" s="19"/>
      <c r="D38" s="33">
        <f t="shared" si="1"/>
        <v>0</v>
      </c>
      <c r="E38" s="33">
        <f t="shared" si="2"/>
        <v>0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</row>
    <row r="39" spans="1:257" ht="46.5" hidden="1" customHeight="1" x14ac:dyDescent="0.25">
      <c r="A39" s="34" t="s">
        <v>68</v>
      </c>
      <c r="B39" s="19" t="s">
        <v>69</v>
      </c>
      <c r="C39" s="19"/>
      <c r="D39" s="33">
        <v>0</v>
      </c>
      <c r="E39" s="33">
        <v>0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</row>
    <row r="40" spans="1:257" s="26" customFormat="1" ht="25.5" customHeight="1" x14ac:dyDescent="0.25">
      <c r="A40" s="35" t="s">
        <v>70</v>
      </c>
      <c r="B40" s="15" t="s">
        <v>71</v>
      </c>
      <c r="C40" s="36" t="s">
        <v>72</v>
      </c>
      <c r="D40" s="16">
        <f>D43</f>
        <v>1196795.5</v>
      </c>
      <c r="E40" s="16" t="s">
        <v>25</v>
      </c>
    </row>
    <row r="41" spans="1:257" ht="26.4" x14ac:dyDescent="0.25">
      <c r="A41" s="37" t="s">
        <v>73</v>
      </c>
      <c r="B41" s="34" t="s">
        <v>74</v>
      </c>
      <c r="C41" s="37" t="s">
        <v>72</v>
      </c>
      <c r="D41" s="38">
        <f>D43</f>
        <v>1196795.5</v>
      </c>
      <c r="E41" s="21" t="s">
        <v>25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</row>
    <row r="42" spans="1:257" ht="63" customHeight="1" x14ac:dyDescent="0.25">
      <c r="A42" s="39" t="s">
        <v>75</v>
      </c>
      <c r="B42" s="40" t="s">
        <v>76</v>
      </c>
      <c r="C42" s="36" t="s">
        <v>72</v>
      </c>
      <c r="D42" s="38">
        <f>D43</f>
        <v>1196795.5</v>
      </c>
      <c r="E42" s="21" t="s">
        <v>25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</row>
    <row r="43" spans="1:257" ht="126" customHeight="1" x14ac:dyDescent="0.25">
      <c r="A43" s="39" t="s">
        <v>77</v>
      </c>
      <c r="B43" s="40" t="s">
        <v>78</v>
      </c>
      <c r="C43" s="36" t="s">
        <v>72</v>
      </c>
      <c r="D43" s="38">
        <f>D44+D45</f>
        <v>1196795.5</v>
      </c>
      <c r="E43" s="21" t="s">
        <v>25</v>
      </c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</row>
    <row r="44" spans="1:257" ht="63" customHeight="1" x14ac:dyDescent="0.25">
      <c r="A44" s="41" t="s">
        <v>79</v>
      </c>
      <c r="B44" s="40" t="s">
        <v>80</v>
      </c>
      <c r="C44" s="36" t="s">
        <v>72</v>
      </c>
      <c r="D44" s="20">
        <v>696795.5</v>
      </c>
      <c r="E44" s="21" t="s">
        <v>25</v>
      </c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</row>
    <row r="45" spans="1:257" ht="89.25" customHeight="1" x14ac:dyDescent="0.25">
      <c r="A45" s="41" t="s">
        <v>81</v>
      </c>
      <c r="B45" s="40" t="s">
        <v>82</v>
      </c>
      <c r="C45" s="36" t="s">
        <v>72</v>
      </c>
      <c r="D45" s="20">
        <v>500000</v>
      </c>
      <c r="E45" s="21" t="s">
        <v>25</v>
      </c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</row>
    <row r="46" spans="1:257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</row>
    <row r="47" spans="1:257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</row>
    <row r="48" spans="1:257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</row>
    <row r="49" spans="1:257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</row>
    <row r="50" spans="1:257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</row>
    <row r="51" spans="1:257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</row>
    <row r="52" spans="1:257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</row>
    <row r="53" spans="1:257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</row>
  </sheetData>
  <sheetProtection password="CF5C" sheet="1" objects="1" scenarios="1"/>
  <mergeCells count="5">
    <mergeCell ref="D1:E1"/>
    <mergeCell ref="D3:E3"/>
    <mergeCell ref="A6:E6"/>
    <mergeCell ref="A7:E7"/>
    <mergeCell ref="D4:E4"/>
  </mergeCells>
  <pageMargins left="1.0629921259842521" right="0.39370078740157483" top="0.39370078740157483" bottom="0.35433070866141736" header="0.51181102362204722" footer="0.51181102362204722"/>
  <pageSetup paperSize="9" scale="68" orientation="portrait" useFirstPageNumber="1" verticalDpi="6553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4</vt:lpstr>
    </vt:vector>
  </TitlesOfParts>
  <Company>Dep_Fin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Лашова</dc:creator>
  <cp:lastModifiedBy>Колышкина Елена Владимировна</cp:lastModifiedBy>
  <cp:revision>13</cp:revision>
  <cp:lastPrinted>2026-05-27T05:01:49Z</cp:lastPrinted>
  <dcterms:created xsi:type="dcterms:W3CDTF">2009-10-22T03:48:00Z</dcterms:created>
  <dcterms:modified xsi:type="dcterms:W3CDTF">2026-05-27T05:01:58Z</dcterms:modified>
  <cp:version>983040</cp:version>
</cp:coreProperties>
</file>