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расчет'!$16:$16</definedName>
  </definedNames>
  <calcPr calcId="125725"/>
</workbook>
</file>

<file path=xl/calcChain.xml><?xml version="1.0" encoding="utf-8"?>
<calcChain xmlns="http://schemas.openxmlformats.org/spreadsheetml/2006/main">
  <c r="G30" i="1"/>
  <c r="G31" s="1"/>
  <c r="E23" l="1"/>
  <c r="E24" s="1"/>
  <c r="E25" s="1"/>
  <c r="E26" s="1"/>
  <c r="E27" s="1"/>
  <c r="F23"/>
  <c r="F25" s="1"/>
  <c r="F27" s="1"/>
  <c r="D23"/>
  <c r="D24" s="1"/>
  <c r="H24" s="1"/>
  <c r="H18"/>
  <c r="H19"/>
  <c r="H20"/>
  <c r="H21"/>
  <c r="H22"/>
  <c r="H17"/>
  <c r="F28" l="1"/>
  <c r="F29" s="1"/>
  <c r="F30" s="1"/>
  <c r="F31" s="1"/>
  <c r="E28"/>
  <c r="E29" s="1"/>
  <c r="E30" s="1"/>
  <c r="E31" s="1"/>
  <c r="D25"/>
  <c r="H23"/>
  <c r="H25" s="1"/>
  <c r="D26" l="1"/>
  <c r="H26" s="1"/>
  <c r="H27" s="1"/>
  <c r="D27" l="1"/>
  <c r="D28" s="1"/>
  <c r="H28" l="1"/>
  <c r="H29" s="1"/>
  <c r="D29"/>
  <c r="D30" s="1"/>
  <c r="H30" l="1"/>
  <c r="D31"/>
  <c r="H31" s="1"/>
  <c r="I11" s="1"/>
</calcChain>
</file>

<file path=xl/sharedStrings.xml><?xml version="1.0" encoding="utf-8"?>
<sst xmlns="http://schemas.openxmlformats.org/spreadsheetml/2006/main" count="42" uniqueCount="42">
  <si>
    <t>Форма № 3</t>
  </si>
  <si>
    <t>(наименование стройки)</t>
  </si>
  <si>
    <t>(объектная смета)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</si>
  <si>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</si>
  <si>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</si>
  <si>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</si>
  <si>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</si>
  <si>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</si>
  <si>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</si>
  <si>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</si>
  <si>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</si>
  <si>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</si>
  <si>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07-02-01</t>
  </si>
  <si>
    <t>Устройство проездов и тротуаров</t>
  </si>
  <si>
    <t>07-02-02</t>
  </si>
  <si>
    <t>Озеленение</t>
  </si>
  <si>
    <t>Ограждение</t>
  </si>
  <si>
    <t>Малые формы</t>
  </si>
  <si>
    <t>Подпорная стенка</t>
  </si>
  <si>
    <t>Наружное освещение</t>
  </si>
  <si>
    <t>Итого по разделу "Локальные сметные расчеты"</t>
  </si>
  <si>
    <t>Временные здания и сооружения 1,8%</t>
  </si>
  <si>
    <t>Итого с учетом раздела "Временные здания и сооружения"</t>
  </si>
  <si>
    <t>Дополнительные затраты при производстве строительно-монтажных работ в зимнее время 2,2%</t>
  </si>
  <si>
    <t>Итого с учетом раздела "Прочие работы и затраты"</t>
  </si>
  <si>
    <t xml:space="preserve">Новый корпус МОУ "Гимназия №11 им. С.П.Дягилева" по ул. Сибирская, 33 </t>
  </si>
  <si>
    <t>Благоустройство территории</t>
  </si>
  <si>
    <t>ОБЪЕКТНЫЙ СМЕТНЫЙ РАСЧЕТ № 07-02 изм.1</t>
  </si>
  <si>
    <t>07-02-03 изм.1</t>
  </si>
  <si>
    <t>07-02-05 изм.1</t>
  </si>
  <si>
    <t>07-02-06 изм.1</t>
  </si>
  <si>
    <t>Шифр объекта: 27-2010</t>
  </si>
  <si>
    <t>Всего с удорожаниями:</t>
  </si>
  <si>
    <t>07-02-04 изм.1</t>
  </si>
  <si>
    <t>Непредвиденные затраты 2%</t>
  </si>
  <si>
    <t>Составлен в  ценах по состоянию на 4 квартал 2010 г.</t>
  </si>
  <si>
    <t xml:space="preserve">Всего в текущих ценах:  </t>
  </si>
  <si>
    <t>руб.</t>
  </si>
  <si>
    <t>Сметная стоимость,  руб.</t>
  </si>
  <si>
    <t>Средства на оплату труда,  руб.</t>
  </si>
  <si>
    <t>НДС 18%</t>
  </si>
  <si>
    <t>Всего: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</si>
</sst>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1"/>
  <sheetViews>
    <sheetView showGridLines="0" tabSelected="1" topLeftCell="A10" workbookViewId="0">
      <selection activeCell="D23" sqref="D23:H23"/>
    </sheetView>
  </sheetViews>
  <sheetFormatPr defaultRowHeight="12.75"/>
  <cols>
    <col min="1" max="1" width="5" style="1" customWidth="1"/>
    <col min="2" max="2" width="12.140625" style="7" customWidth="1"/>
    <col min="3" max="3" width="37.28515625" style="5" customWidth="1"/>
    <col min="4" max="4" width="14.28515625" style="4" customWidth="1"/>
    <col min="5" max="5" width="12.5703125" style="4" customWidth="1"/>
    <col min="6" max="6" width="11.7109375" style="4" customWidth="1"/>
    <col min="7" max="7" width="11.140625" style="4" customWidth="1"/>
    <col min="8" max="8" width="15" style="4" customWidth="1"/>
    <col min="9" max="9" width="13.42578125" style="4" customWidth="1"/>
    <col min="10" max="10" width="11.28515625" style="4" customWidth="1"/>
  </cols>
  <sheetData>
    <row r="1" spans="1:10">
      <c r="D1" s="2"/>
      <c r="E1" s="2"/>
      <c r="F1" s="2"/>
      <c r="G1" s="2"/>
      <c r="H1" s="2"/>
      <c r="I1" s="2"/>
      <c r="J1" s="6" t="s">
        <v>0</v>
      </c>
    </row>
    <row r="2" spans="1:10">
      <c r="C2" s="37" t="s">
        <v>25</v>
      </c>
      <c r="D2" s="37"/>
      <c r="E2" s="37"/>
      <c r="F2" s="37"/>
      <c r="G2" s="37"/>
      <c r="H2" s="37"/>
      <c r="I2" s="37"/>
    </row>
    <row r="3" spans="1:10">
      <c r="C3" s="17"/>
      <c r="D3" s="20"/>
      <c r="E3" s="18" t="s">
        <v>1</v>
      </c>
      <c r="F3" s="20"/>
      <c r="G3" s="20"/>
      <c r="H3" s="20"/>
      <c r="I3" s="20"/>
    </row>
    <row r="4" spans="1:10">
      <c r="C4" s="17"/>
      <c r="D4" s="20"/>
      <c r="E4" s="20"/>
      <c r="F4" s="20"/>
      <c r="G4" s="20"/>
      <c r="H4" s="20"/>
      <c r="I4" s="20"/>
    </row>
    <row r="5" spans="1:10">
      <c r="C5" s="17"/>
      <c r="D5" s="20"/>
      <c r="E5" s="19" t="s">
        <v>27</v>
      </c>
      <c r="F5" s="20"/>
      <c r="G5" s="22"/>
      <c r="H5" s="20"/>
      <c r="I5" s="20"/>
    </row>
    <row r="6" spans="1:10">
      <c r="C6" s="17"/>
      <c r="D6" s="20"/>
      <c r="E6" s="20" t="s">
        <v>2</v>
      </c>
      <c r="F6" s="20"/>
      <c r="G6" s="20"/>
      <c r="H6" s="20"/>
      <c r="I6" s="20"/>
    </row>
    <row r="7" spans="1:10" s="17" customFormat="1">
      <c r="A7" s="1"/>
      <c r="B7" s="7"/>
      <c r="D7" s="20"/>
      <c r="E7" s="25" t="s">
        <v>31</v>
      </c>
      <c r="F7" s="20"/>
      <c r="G7" s="20"/>
      <c r="H7" s="20"/>
      <c r="I7" s="20"/>
      <c r="J7" s="21"/>
    </row>
    <row r="8" spans="1:10" s="17" customFormat="1" ht="24.75" customHeight="1">
      <c r="A8" s="1"/>
      <c r="B8" s="7"/>
      <c r="C8" s="21"/>
      <c r="D8" s="38" t="s">
        <v>26</v>
      </c>
      <c r="E8" s="38"/>
      <c r="F8" s="38"/>
      <c r="G8" s="20"/>
      <c r="H8" s="20"/>
      <c r="I8" s="20"/>
      <c r="J8" s="21"/>
    </row>
    <row r="9" spans="1:10">
      <c r="C9" s="17"/>
      <c r="D9" s="20"/>
      <c r="E9" s="18"/>
      <c r="F9" s="20"/>
      <c r="G9" s="20"/>
      <c r="H9" s="20"/>
      <c r="I9" s="20"/>
    </row>
    <row r="10" spans="1:10">
      <c r="C10" s="23"/>
      <c r="D10" s="3"/>
      <c r="E10" s="2"/>
      <c r="F10" s="2"/>
      <c r="G10" s="2"/>
      <c r="H10" s="2"/>
      <c r="I10" s="2"/>
    </row>
    <row r="11" spans="1:10">
      <c r="B11" s="26" t="s">
        <v>35</v>
      </c>
      <c r="C11" s="23"/>
      <c r="D11" s="20"/>
      <c r="E11" s="20"/>
      <c r="F11" s="20"/>
      <c r="G11" s="39" t="s">
        <v>36</v>
      </c>
      <c r="H11" s="39"/>
      <c r="I11" s="27">
        <f>H31</f>
        <v>14066100.731859364</v>
      </c>
      <c r="J11" s="23" t="s">
        <v>37</v>
      </c>
    </row>
    <row r="12" spans="1:10">
      <c r="A12" s="34" t="s">
        <v>3</v>
      </c>
      <c r="B12" s="35" t="s">
        <v>8</v>
      </c>
      <c r="C12" s="34" t="s">
        <v>9</v>
      </c>
      <c r="D12" s="36" t="s">
        <v>38</v>
      </c>
      <c r="E12" s="36"/>
      <c r="F12" s="36"/>
      <c r="G12" s="36"/>
      <c r="H12" s="36"/>
      <c r="I12" s="34" t="s">
        <v>39</v>
      </c>
      <c r="J12" s="34" t="s">
        <v>11</v>
      </c>
    </row>
    <row r="13" spans="1:10">
      <c r="A13" s="34"/>
      <c r="B13" s="35"/>
      <c r="C13" s="34"/>
      <c r="D13" s="34" t="s">
        <v>10</v>
      </c>
      <c r="E13" s="34" t="s">
        <v>4</v>
      </c>
      <c r="F13" s="34" t="s">
        <v>5</v>
      </c>
      <c r="G13" s="34" t="s">
        <v>6</v>
      </c>
      <c r="H13" s="34" t="s">
        <v>7</v>
      </c>
      <c r="I13" s="34"/>
      <c r="J13" s="34"/>
    </row>
    <row r="14" spans="1:10">
      <c r="A14" s="34"/>
      <c r="B14" s="35"/>
      <c r="C14" s="34"/>
      <c r="D14" s="34"/>
      <c r="E14" s="34"/>
      <c r="F14" s="34"/>
      <c r="G14" s="34"/>
      <c r="H14" s="34"/>
      <c r="I14" s="34"/>
      <c r="J14" s="34"/>
    </row>
    <row r="15" spans="1:10">
      <c r="A15" s="34"/>
      <c r="B15" s="35"/>
      <c r="C15" s="34"/>
      <c r="D15" s="34"/>
      <c r="E15" s="34"/>
      <c r="F15" s="34"/>
      <c r="G15" s="34"/>
      <c r="H15" s="34"/>
      <c r="I15" s="34"/>
      <c r="J15" s="34"/>
    </row>
    <row r="16" spans="1:10">
      <c r="A16" s="8">
        <v>1</v>
      </c>
      <c r="B16" s="9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</row>
    <row r="17" spans="1:10" ht="15.75" customHeight="1">
      <c r="A17" s="24">
        <v>1</v>
      </c>
      <c r="B17" s="29" t="s">
        <v>12</v>
      </c>
      <c r="C17" s="12" t="s">
        <v>13</v>
      </c>
      <c r="D17" s="30">
        <v>3220159</v>
      </c>
      <c r="E17" s="31"/>
      <c r="F17" s="31"/>
      <c r="G17" s="31"/>
      <c r="H17" s="30">
        <f>SUM(D17:G17)</f>
        <v>3220159</v>
      </c>
      <c r="I17" s="30"/>
      <c r="J17" s="14"/>
    </row>
    <row r="18" spans="1:10" ht="15.75" customHeight="1">
      <c r="A18" s="24">
        <v>2</v>
      </c>
      <c r="B18" s="29" t="s">
        <v>14</v>
      </c>
      <c r="C18" s="12" t="s">
        <v>15</v>
      </c>
      <c r="D18" s="30">
        <v>387160</v>
      </c>
      <c r="E18" s="31"/>
      <c r="F18" s="31"/>
      <c r="G18" s="31"/>
      <c r="H18" s="30">
        <f t="shared" ref="H18:H23" si="0">SUM(D18:G18)</f>
        <v>387160</v>
      </c>
      <c r="I18" s="30"/>
      <c r="J18" s="14"/>
    </row>
    <row r="19" spans="1:10" ht="15.75" customHeight="1">
      <c r="A19" s="24">
        <v>3</v>
      </c>
      <c r="B19" s="29" t="s">
        <v>28</v>
      </c>
      <c r="C19" s="12" t="s">
        <v>16</v>
      </c>
      <c r="D19" s="30">
        <v>3951392</v>
      </c>
      <c r="E19" s="31"/>
      <c r="F19" s="31"/>
      <c r="G19" s="31"/>
      <c r="H19" s="30">
        <f t="shared" si="0"/>
        <v>3951392</v>
      </c>
      <c r="I19" s="30"/>
      <c r="J19" s="14"/>
    </row>
    <row r="20" spans="1:10" ht="15.75" customHeight="1">
      <c r="A20" s="24">
        <v>4</v>
      </c>
      <c r="B20" s="29" t="s">
        <v>33</v>
      </c>
      <c r="C20" s="12" t="s">
        <v>17</v>
      </c>
      <c r="D20" s="31"/>
      <c r="E20" s="30">
        <v>29502</v>
      </c>
      <c r="F20" s="30">
        <v>691023</v>
      </c>
      <c r="G20" s="31"/>
      <c r="H20" s="30">
        <f t="shared" si="0"/>
        <v>720525</v>
      </c>
      <c r="I20" s="30"/>
      <c r="J20" s="14"/>
    </row>
    <row r="21" spans="1:10" ht="15.75" customHeight="1">
      <c r="A21" s="24">
        <v>5</v>
      </c>
      <c r="B21" s="29" t="s">
        <v>29</v>
      </c>
      <c r="C21" s="12" t="s">
        <v>18</v>
      </c>
      <c r="D21" s="30">
        <v>1651649</v>
      </c>
      <c r="E21" s="31"/>
      <c r="F21" s="31"/>
      <c r="G21" s="31"/>
      <c r="H21" s="30">
        <f t="shared" si="0"/>
        <v>1651649</v>
      </c>
      <c r="I21" s="30"/>
      <c r="J21" s="14"/>
    </row>
    <row r="22" spans="1:10" ht="15.75" customHeight="1">
      <c r="A22" s="24">
        <v>6</v>
      </c>
      <c r="B22" s="29" t="s">
        <v>30</v>
      </c>
      <c r="C22" s="12" t="s">
        <v>19</v>
      </c>
      <c r="D22" s="30">
        <v>1059379</v>
      </c>
      <c r="E22" s="30">
        <v>269492</v>
      </c>
      <c r="F22" s="31"/>
      <c r="G22" s="31"/>
      <c r="H22" s="30">
        <f t="shared" si="0"/>
        <v>1328871</v>
      </c>
      <c r="I22" s="30"/>
      <c r="J22" s="14"/>
    </row>
    <row r="23" spans="1:10" ht="25.5">
      <c r="A23" s="15"/>
      <c r="B23" s="16"/>
      <c r="C23" s="12" t="s">
        <v>20</v>
      </c>
      <c r="D23" s="32">
        <f>SUM(D17:D22)</f>
        <v>10269739</v>
      </c>
      <c r="E23" s="32">
        <f t="shared" ref="E23:F23" si="1">SUM(E17:E22)</f>
        <v>298994</v>
      </c>
      <c r="F23" s="32">
        <f t="shared" si="1"/>
        <v>691023</v>
      </c>
      <c r="G23" s="33"/>
      <c r="H23" s="32">
        <f t="shared" si="0"/>
        <v>11259756</v>
      </c>
      <c r="I23" s="32"/>
      <c r="J23" s="14"/>
    </row>
    <row r="24" spans="1:10" ht="16.5" customHeight="1">
      <c r="A24" s="11"/>
      <c r="B24" s="16"/>
      <c r="C24" s="12" t="s">
        <v>21</v>
      </c>
      <c r="D24" s="30">
        <f>0.018*D23</f>
        <v>184855.302</v>
      </c>
      <c r="E24" s="30">
        <f>0.018*E23</f>
        <v>5381.8919999999998</v>
      </c>
      <c r="F24" s="31"/>
      <c r="G24" s="31"/>
      <c r="H24" s="30">
        <f>SUM(D24:G24)</f>
        <v>190237.19399999999</v>
      </c>
      <c r="I24" s="14"/>
      <c r="J24" s="14"/>
    </row>
    <row r="25" spans="1:10" ht="25.5" hidden="1">
      <c r="A25" s="15"/>
      <c r="B25" s="16"/>
      <c r="C25" s="12" t="s">
        <v>22</v>
      </c>
      <c r="D25" s="30">
        <f>D24+D23</f>
        <v>10454594.301999999</v>
      </c>
      <c r="E25" s="30">
        <f>E24+E23</f>
        <v>304375.89199999999</v>
      </c>
      <c r="F25" s="30">
        <f>F24+F23</f>
        <v>691023</v>
      </c>
      <c r="G25" s="30"/>
      <c r="H25" s="30">
        <f t="shared" ref="H25" si="2">H24+H23</f>
        <v>11449993.194</v>
      </c>
      <c r="I25" s="13"/>
      <c r="J25" s="14"/>
    </row>
    <row r="26" spans="1:10" ht="38.25">
      <c r="A26" s="11"/>
      <c r="B26" s="16"/>
      <c r="C26" s="12" t="s">
        <v>23</v>
      </c>
      <c r="D26" s="30">
        <f>0.022*D25</f>
        <v>230001.07464399998</v>
      </c>
      <c r="E26" s="30">
        <f>0.022*E25</f>
        <v>6696.2696239999996</v>
      </c>
      <c r="F26" s="31"/>
      <c r="G26" s="31"/>
      <c r="H26" s="30">
        <f>SUM(D26:G26)</f>
        <v>236697.34426799999</v>
      </c>
      <c r="I26" s="14"/>
      <c r="J26" s="14"/>
    </row>
    <row r="27" spans="1:10" ht="25.5" hidden="1">
      <c r="A27" s="15"/>
      <c r="B27" s="16"/>
      <c r="C27" s="12" t="s">
        <v>24</v>
      </c>
      <c r="D27" s="30">
        <f>D26+D25</f>
        <v>10684595.376643999</v>
      </c>
      <c r="E27" s="30">
        <f>E26+E25</f>
        <v>311072.161624</v>
      </c>
      <c r="F27" s="30">
        <f>F26+F25</f>
        <v>691023</v>
      </c>
      <c r="G27" s="30"/>
      <c r="H27" s="30">
        <f t="shared" ref="H27" si="3">H26+H25</f>
        <v>11686690.538268</v>
      </c>
      <c r="I27" s="13"/>
      <c r="J27" s="14"/>
    </row>
    <row r="28" spans="1:10" ht="15" customHeight="1">
      <c r="A28" s="11"/>
      <c r="B28" s="16"/>
      <c r="C28" s="12" t="s">
        <v>34</v>
      </c>
      <c r="D28" s="30">
        <f>0.02*D27</f>
        <v>213691.90753287997</v>
      </c>
      <c r="E28" s="30">
        <f t="shared" ref="E28:F28" si="4">0.02*E27</f>
        <v>6221.44323248</v>
      </c>
      <c r="F28" s="30">
        <f t="shared" si="4"/>
        <v>13820.460000000001</v>
      </c>
      <c r="G28" s="31"/>
      <c r="H28" s="30">
        <f>SUM(D28:G28)</f>
        <v>233733.81076535996</v>
      </c>
      <c r="I28" s="14"/>
      <c r="J28" s="14"/>
    </row>
    <row r="29" spans="1:10" hidden="1">
      <c r="A29" s="15"/>
      <c r="B29" s="16"/>
      <c r="C29" s="28" t="s">
        <v>32</v>
      </c>
      <c r="D29" s="32">
        <f>D28+D27</f>
        <v>10898287.284176879</v>
      </c>
      <c r="E29" s="32">
        <f t="shared" ref="E29:H29" si="5">E28+E27</f>
        <v>317293.60485648003</v>
      </c>
      <c r="F29" s="32">
        <f t="shared" si="5"/>
        <v>704843.46</v>
      </c>
      <c r="G29" s="32"/>
      <c r="H29" s="32">
        <f t="shared" si="5"/>
        <v>11920424.349033359</v>
      </c>
      <c r="I29" s="13"/>
      <c r="J29" s="14"/>
    </row>
    <row r="30" spans="1:10">
      <c r="A30" s="15"/>
      <c r="B30" s="16"/>
      <c r="C30" s="40" t="s">
        <v>40</v>
      </c>
      <c r="D30" s="41">
        <f>0.18*D29</f>
        <v>1961691.7111518381</v>
      </c>
      <c r="E30" s="41">
        <f t="shared" ref="E30:G30" si="6">0.18*E29</f>
        <v>57112.848874166404</v>
      </c>
      <c r="F30" s="41">
        <f t="shared" si="6"/>
        <v>126871.82279999999</v>
      </c>
      <c r="G30" s="41">
        <f t="shared" si="6"/>
        <v>0</v>
      </c>
      <c r="H30" s="41">
        <f>SUM(D30:G30)</f>
        <v>2145676.3828260046</v>
      </c>
      <c r="I30" s="14"/>
      <c r="J30" s="14"/>
    </row>
    <row r="31" spans="1:10" ht="14.25">
      <c r="A31" s="15"/>
      <c r="B31" s="16"/>
      <c r="C31" s="42" t="s">
        <v>41</v>
      </c>
      <c r="D31" s="43">
        <f>D30+D29</f>
        <v>12859978.995328717</v>
      </c>
      <c r="E31" s="43">
        <f t="shared" ref="E31:G31" si="7">E30+E29</f>
        <v>374406.4537306464</v>
      </c>
      <c r="F31" s="43">
        <f t="shared" si="7"/>
        <v>831715.28279999993</v>
      </c>
      <c r="G31" s="43">
        <f t="shared" si="7"/>
        <v>0</v>
      </c>
      <c r="H31" s="43">
        <f>SUM(D31:G31)</f>
        <v>14066100.731859364</v>
      </c>
      <c r="I31" s="14"/>
      <c r="J31" s="14"/>
    </row>
  </sheetData>
  <mergeCells count="14">
    <mergeCell ref="C2:I2"/>
    <mergeCell ref="E13:E15"/>
    <mergeCell ref="D8:F8"/>
    <mergeCell ref="G11:H11"/>
    <mergeCell ref="F13:F15"/>
    <mergeCell ref="G13:G15"/>
    <mergeCell ref="H13:H15"/>
    <mergeCell ref="I12:I15"/>
    <mergeCell ref="J12:J15"/>
    <mergeCell ref="A12:A15"/>
    <mergeCell ref="B12:B15"/>
    <mergeCell ref="C12:C15"/>
    <mergeCell ref="D13:D15"/>
    <mergeCell ref="D12:H12"/>
  </mergeCells>
  <phoneticPr fontId="0" type="noConversion"/>
  <pageMargins left="0.51181102362204722" right="0.19685039370078741" top="0.43307086614173229" bottom="0.43307086614173229" header="0.23622047244094491" footer="0.23622047244094491"/>
  <pageSetup paperSize="9" scale="9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2011-03-16T13:00:35Z</cp:lastPrinted>
  <dcterms:created xsi:type="dcterms:W3CDTF">2002-03-25T05:35:56Z</dcterms:created>
  <dcterms:modified xsi:type="dcterms:W3CDTF">2011-03-22T11:13:26Z</dcterms:modified>
</cp:coreProperties>
</file>