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19" i="1" l="1"/>
  <c r="K13" i="1"/>
  <c r="K20" i="1" s="1"/>
  <c r="K21" i="1" s="1"/>
  <c r="K22" i="1" l="1"/>
  <c r="K23" i="1" s="1"/>
</calcChain>
</file>

<file path=xl/sharedStrings.xml><?xml version="1.0" encoding="utf-8"?>
<sst xmlns="http://schemas.openxmlformats.org/spreadsheetml/2006/main" count="30" uniqueCount="30">
  <si>
    <t>Согласовано:</t>
  </si>
  <si>
    <t>Утверждаю:</t>
  </si>
  <si>
    <t>____________________________</t>
  </si>
  <si>
    <t>_______________________________</t>
  </si>
  <si>
    <t>М.П."____"______________2011 г</t>
  </si>
  <si>
    <t>М.П."____"_________________2011 г</t>
  </si>
  <si>
    <t>Смета</t>
  </si>
  <si>
    <t>на разработку проектно-сметной документации на капитальный ремонт встроенных помещений медицинского центра в цокольном этаже здания по адресу: ул. Горького, 27 (лит. А)</t>
  </si>
  <si>
    <t>Наименование проектной организации:</t>
  </si>
  <si>
    <t>Заказчик:</t>
  </si>
  <si>
    <t>№ 
п/п</t>
  </si>
  <si>
    <t>Характеристика здания или
 вида работ</t>
  </si>
  <si>
    <t>№ частей, глав, таблиц,
и пунктов указаний к разделу или
главе. Сборника цен на проектные 
работы для строительства</t>
  </si>
  <si>
    <t>a</t>
  </si>
  <si>
    <t>b</t>
  </si>
  <si>
    <t>Площадь,  м2</t>
  </si>
  <si>
    <t>К1</t>
  </si>
  <si>
    <t>К2</t>
  </si>
  <si>
    <t>К3</t>
  </si>
  <si>
    <t>К4</t>
  </si>
  <si>
    <t>Итог, руб.</t>
  </si>
  <si>
    <t>Медицинский центр</t>
  </si>
  <si>
    <t>Справочник базовых цен на проектные работы для строительства М 2010г.         Таблица 3                                             К1=0,6 - рабочая документация
К2=0,447 - объем работ фасад, переплан., вн. отделка, окна, входы, электр., ВК, вент. (12,5%+10%+1,2%+1%+2%+5%+6%+7%) МУ прил.3, таблица 42            К3=1,09 - объем работ сметы (9%) таблица 42                    К4=3,27- коэффициент инфляции</t>
  </si>
  <si>
    <t>Площадь 385,3 м2</t>
  </si>
  <si>
    <t>Медицинский центр                                      Площадь 385,3 м2</t>
  </si>
  <si>
    <t>Справочник базовых цен на проектные работы для строительства М 2010г.                   Таблица 3                                    К1=0,4 - проектная документация
К2=0,21 - объем работ ПЗ, ПОС, ООС, ПБ (2%+6%+7%+6%) таблица 41                                      К3=0,477 - объем работ фасад, переплан., вн. отделка, окна, входы, электр., ВК, вент. (12,5%+10%+1,2%+1%+2%+7%+8%+6%) МУ прил.3, таблица 41                                                    К4=3,27- коэффициент инфляции</t>
  </si>
  <si>
    <t xml:space="preserve">Сумма   </t>
  </si>
  <si>
    <t>Уральский коэффициент</t>
  </si>
  <si>
    <t>НДС</t>
  </si>
  <si>
    <t>Сумма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</si>
</sst>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" fillId="0" borderId="2" xfId="0" applyFont="1" applyBorder="1"/>
    <xf numFmtId="164" fontId="1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/>
    <xf numFmtId="0" fontId="1" fillId="0" borderId="5" xfId="0" applyFont="1" applyBorder="1" applyAlignment="1">
      <alignment vertical="center" wrapText="1"/>
    </xf>
    <xf numFmtId="0" fontId="1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4" fontId="1" fillId="0" borderId="2" xfId="0" applyNumberFormat="1" applyFont="1" applyBorder="1"/>
    <xf numFmtId="164" fontId="1" fillId="0" borderId="0" xfId="0" applyNumberFormat="1" applyFont="1" applyBorder="1"/>
    <xf numFmtId="9" fontId="1" fillId="0" borderId="2" xfId="0" applyNumberFormat="1" applyFont="1" applyBorder="1"/>
    <xf numFmtId="0" fontId="1" fillId="0" borderId="0" xfId="0" applyFont="1" applyAlignment="1">
      <alignment horizontal="right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164" fontId="1" fillId="0" borderId="3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4" fontId="1" fillId="0" borderId="4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0" fontId="3" fillId="0" borderId="0" xfId="0" applyFont="1" applyAlignment="1"/>
    <xf numFmtId="0" fontId="2" fillId="0" borderId="0" xfId="0" applyFont="1" applyAlignment="1"/>
    <xf numFmtId="0" fontId="1" fillId="0" borderId="0" xfId="0" applyFont="1" applyAlignme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I1" sqref="I1"/>
    </sheetView>
  </sheetViews>
  <sheetFormatPr defaultRowHeight="12.75" x14ac:dyDescent="0.2"/>
  <cols>
    <col min="1" max="2" width="9.140625" style="2"/>
    <col min="3" max="3" width="36.140625" style="2" customWidth="1"/>
    <col min="4" max="10" width="9.140625" style="2"/>
    <col min="11" max="11" width="12" style="2" customWidth="1"/>
    <col min="12" max="16384" width="9.140625" style="2"/>
  </cols>
  <sheetData>
    <row r="1" spans="1:12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">
      <c r="A4" s="1"/>
      <c r="B4" s="3" t="s">
        <v>0</v>
      </c>
      <c r="C4" s="1"/>
      <c r="D4" s="1"/>
      <c r="E4" s="1"/>
      <c r="F4" s="1"/>
      <c r="G4" s="1"/>
      <c r="H4" s="43" t="s">
        <v>1</v>
      </c>
      <c r="I4" s="43"/>
      <c r="J4" s="43"/>
      <c r="K4" s="44"/>
      <c r="L4" s="44"/>
    </row>
    <row r="5" spans="1:12" x14ac:dyDescent="0.2">
      <c r="A5" s="1"/>
      <c r="B5" s="1" t="s">
        <v>2</v>
      </c>
      <c r="C5" s="1"/>
      <c r="D5" s="1"/>
      <c r="E5" s="1"/>
      <c r="F5" s="1"/>
      <c r="G5" s="1"/>
      <c r="H5" s="45" t="s">
        <v>3</v>
      </c>
      <c r="I5" s="45"/>
      <c r="J5" s="45"/>
      <c r="K5" s="44"/>
      <c r="L5" s="44"/>
    </row>
    <row r="6" spans="1:12" x14ac:dyDescent="0.2">
      <c r="A6" s="1"/>
      <c r="B6" s="3" t="s">
        <v>4</v>
      </c>
      <c r="C6" s="1"/>
      <c r="D6" s="1"/>
      <c r="E6" s="1"/>
      <c r="F6" s="1"/>
      <c r="G6" s="1"/>
      <c r="H6" s="43" t="s">
        <v>5</v>
      </c>
      <c r="I6" s="43"/>
      <c r="J6" s="43"/>
      <c r="K6" s="43"/>
      <c r="L6" s="43"/>
    </row>
    <row r="7" spans="1:12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4"/>
      <c r="L7" s="4"/>
    </row>
    <row r="8" spans="1:12" x14ac:dyDescent="0.2">
      <c r="A8" s="1"/>
      <c r="B8" s="1"/>
      <c r="C8" s="1"/>
      <c r="D8" s="1" t="s">
        <v>6</v>
      </c>
      <c r="E8" s="1"/>
      <c r="F8" s="1"/>
      <c r="G8" s="1"/>
      <c r="H8" s="1"/>
      <c r="I8" s="1"/>
      <c r="J8" s="1"/>
      <c r="K8" s="1"/>
      <c r="L8" s="1"/>
    </row>
    <row r="9" spans="1:12" x14ac:dyDescent="0.2">
      <c r="A9" s="46" t="s">
        <v>7</v>
      </c>
      <c r="B9" s="47"/>
      <c r="C9" s="47"/>
      <c r="D9" s="47"/>
      <c r="E9" s="47"/>
      <c r="F9" s="47"/>
      <c r="G9" s="47"/>
      <c r="H9" s="47"/>
      <c r="I9" s="5"/>
      <c r="J9" s="5"/>
      <c r="K9" s="1"/>
      <c r="L9" s="1"/>
    </row>
    <row r="10" spans="1:12" x14ac:dyDescent="0.2">
      <c r="A10" s="48" t="s">
        <v>8</v>
      </c>
      <c r="B10" s="48"/>
      <c r="C10" s="48"/>
      <c r="D10" s="48"/>
      <c r="E10" s="48"/>
      <c r="F10" s="48"/>
      <c r="G10" s="48"/>
      <c r="H10" s="48"/>
      <c r="I10" s="4"/>
      <c r="J10" s="4"/>
      <c r="K10" s="1"/>
      <c r="L10" s="1"/>
    </row>
    <row r="11" spans="1:12" x14ac:dyDescent="0.2">
      <c r="A11" s="49" t="s">
        <v>9</v>
      </c>
      <c r="B11" s="49"/>
      <c r="C11" s="49"/>
      <c r="D11" s="49"/>
      <c r="E11" s="49"/>
      <c r="F11" s="49"/>
      <c r="G11" s="49"/>
      <c r="H11" s="49"/>
      <c r="I11" s="6"/>
      <c r="J11" s="6"/>
      <c r="K11" s="1"/>
      <c r="L11" s="1"/>
    </row>
    <row r="12" spans="1:12" ht="76.5" x14ac:dyDescent="0.2">
      <c r="A12" s="7" t="s">
        <v>10</v>
      </c>
      <c r="B12" s="7" t="s">
        <v>11</v>
      </c>
      <c r="C12" s="7" t="s">
        <v>12</v>
      </c>
      <c r="D12" s="8" t="s">
        <v>13</v>
      </c>
      <c r="E12" s="8" t="s">
        <v>14</v>
      </c>
      <c r="F12" s="7" t="s">
        <v>15</v>
      </c>
      <c r="G12" s="8" t="s">
        <v>16</v>
      </c>
      <c r="H12" s="7" t="s">
        <v>17</v>
      </c>
      <c r="I12" s="7" t="s">
        <v>18</v>
      </c>
      <c r="J12" s="7" t="s">
        <v>19</v>
      </c>
      <c r="K12" s="7" t="s">
        <v>20</v>
      </c>
      <c r="L12" s="9"/>
    </row>
    <row r="13" spans="1:12" x14ac:dyDescent="0.2">
      <c r="A13" s="10"/>
      <c r="B13" s="10" t="s">
        <v>21</v>
      </c>
      <c r="C13" s="28" t="s">
        <v>22</v>
      </c>
      <c r="D13" s="31">
        <v>89.76</v>
      </c>
      <c r="E13" s="31">
        <v>0.41</v>
      </c>
      <c r="F13" s="11"/>
      <c r="G13" s="34">
        <v>0.6</v>
      </c>
      <c r="H13" s="37">
        <v>0.44700000000000001</v>
      </c>
      <c r="I13" s="12"/>
      <c r="J13" s="12"/>
      <c r="K13" s="40">
        <f>(D13+E13*F18)*G13*H13*I18*J18*1000</f>
        <v>236819.18709558007</v>
      </c>
      <c r="L13" s="13"/>
    </row>
    <row r="14" spans="1:12" x14ac:dyDescent="0.2">
      <c r="A14" s="10"/>
      <c r="B14" s="10" t="s">
        <v>23</v>
      </c>
      <c r="C14" s="29"/>
      <c r="D14" s="32"/>
      <c r="E14" s="32"/>
      <c r="F14" s="14"/>
      <c r="G14" s="35"/>
      <c r="H14" s="38"/>
      <c r="I14" s="15"/>
      <c r="J14" s="15"/>
      <c r="K14" s="41"/>
      <c r="L14" s="13"/>
    </row>
    <row r="15" spans="1:12" x14ac:dyDescent="0.2">
      <c r="A15" s="10"/>
      <c r="B15" s="10"/>
      <c r="C15" s="29"/>
      <c r="D15" s="32"/>
      <c r="E15" s="32"/>
      <c r="F15" s="14"/>
      <c r="G15" s="35"/>
      <c r="H15" s="38"/>
      <c r="I15" s="15"/>
      <c r="J15" s="15"/>
      <c r="K15" s="41"/>
      <c r="L15" s="13"/>
    </row>
    <row r="16" spans="1:12" x14ac:dyDescent="0.2">
      <c r="A16" s="10"/>
      <c r="B16" s="10"/>
      <c r="C16" s="29"/>
      <c r="D16" s="32"/>
      <c r="E16" s="32"/>
      <c r="F16" s="14"/>
      <c r="G16" s="35"/>
      <c r="H16" s="38"/>
      <c r="I16" s="15"/>
      <c r="J16" s="15"/>
      <c r="K16" s="41"/>
      <c r="L16" s="13"/>
    </row>
    <row r="17" spans="1:12" x14ac:dyDescent="0.2">
      <c r="A17" s="10"/>
      <c r="B17" s="10"/>
      <c r="C17" s="29"/>
      <c r="D17" s="32"/>
      <c r="E17" s="32"/>
      <c r="F17" s="14"/>
      <c r="G17" s="35"/>
      <c r="H17" s="38"/>
      <c r="I17" s="15"/>
      <c r="J17" s="15"/>
      <c r="K17" s="41"/>
      <c r="L17" s="13"/>
    </row>
    <row r="18" spans="1:12" x14ac:dyDescent="0.2">
      <c r="A18" s="10"/>
      <c r="B18" s="10"/>
      <c r="C18" s="30"/>
      <c r="D18" s="33"/>
      <c r="E18" s="33"/>
      <c r="F18" s="16">
        <v>385.3</v>
      </c>
      <c r="G18" s="36"/>
      <c r="H18" s="39"/>
      <c r="I18" s="17">
        <v>1.0900000000000001</v>
      </c>
      <c r="J18" s="17">
        <v>3.27</v>
      </c>
      <c r="K18" s="42"/>
      <c r="L18" s="13"/>
    </row>
    <row r="19" spans="1:12" ht="153" x14ac:dyDescent="0.2">
      <c r="A19" s="18"/>
      <c r="B19" s="19" t="s">
        <v>24</v>
      </c>
      <c r="C19" s="20" t="s">
        <v>25</v>
      </c>
      <c r="D19" s="16">
        <v>89.76</v>
      </c>
      <c r="E19" s="16">
        <v>0.41</v>
      </c>
      <c r="F19" s="16">
        <v>385.3</v>
      </c>
      <c r="G19" s="21">
        <v>0.4</v>
      </c>
      <c r="H19" s="17">
        <v>0.21</v>
      </c>
      <c r="I19" s="17">
        <v>0.47699999999999998</v>
      </c>
      <c r="J19" s="17">
        <v>3.27</v>
      </c>
      <c r="K19" s="22">
        <f>(D19+E19*F19)*G19*H19*I19*J19*1000</f>
        <v>32458.56230988001</v>
      </c>
      <c r="L19" s="13"/>
    </row>
    <row r="20" spans="1:12" x14ac:dyDescent="0.2">
      <c r="A20" s="10"/>
      <c r="B20" s="10" t="s">
        <v>26</v>
      </c>
      <c r="C20" s="23"/>
      <c r="D20" s="16"/>
      <c r="E20" s="16"/>
      <c r="F20" s="16"/>
      <c r="G20" s="21"/>
      <c r="H20" s="17"/>
      <c r="I20" s="17"/>
      <c r="J20" s="17"/>
      <c r="K20" s="22">
        <f>K13+K19</f>
        <v>269277.74940546008</v>
      </c>
      <c r="L20" s="13"/>
    </row>
    <row r="21" spans="1:12" x14ac:dyDescent="0.2">
      <c r="A21" s="10"/>
      <c r="B21" s="10" t="s">
        <v>27</v>
      </c>
      <c r="C21" s="10">
        <v>1.075</v>
      </c>
      <c r="D21" s="10"/>
      <c r="E21" s="10"/>
      <c r="F21" s="10"/>
      <c r="G21" s="10"/>
      <c r="H21" s="10"/>
      <c r="I21" s="10"/>
      <c r="J21" s="10"/>
      <c r="K21" s="24">
        <f>K20*C21+0.001</f>
        <v>289473.58161086956</v>
      </c>
      <c r="L21" s="25"/>
    </row>
    <row r="22" spans="1:12" x14ac:dyDescent="0.2">
      <c r="A22" s="10"/>
      <c r="B22" s="10" t="s">
        <v>28</v>
      </c>
      <c r="C22" s="26">
        <v>0.18</v>
      </c>
      <c r="D22" s="10"/>
      <c r="E22" s="10"/>
      <c r="F22" s="10"/>
      <c r="G22" s="10"/>
      <c r="H22" s="10"/>
      <c r="I22" s="10"/>
      <c r="J22" s="10"/>
      <c r="K22" s="24">
        <f>K21*C22</f>
        <v>52105.244689956518</v>
      </c>
      <c r="L22" s="25"/>
    </row>
    <row r="23" spans="1:12" x14ac:dyDescent="0.2">
      <c r="A23" s="10"/>
      <c r="B23" s="10" t="s">
        <v>29</v>
      </c>
      <c r="C23" s="10"/>
      <c r="D23" s="10"/>
      <c r="E23" s="10"/>
      <c r="F23" s="10"/>
      <c r="G23" s="10"/>
      <c r="H23" s="10"/>
      <c r="I23" s="10"/>
      <c r="J23" s="10"/>
      <c r="K23" s="24">
        <f>K21+K22</f>
        <v>341578.8263008261</v>
      </c>
      <c r="L23" s="25"/>
    </row>
    <row r="24" spans="1:12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x14ac:dyDescent="0.2">
      <c r="A25" s="1"/>
      <c r="B25" s="1"/>
      <c r="C25" s="27"/>
      <c r="D25" s="1"/>
      <c r="E25" s="1"/>
      <c r="F25" s="1"/>
      <c r="G25" s="1"/>
      <c r="H25" s="1"/>
      <c r="I25" s="1"/>
      <c r="J25" s="1"/>
      <c r="K25" s="1"/>
      <c r="L25" s="1"/>
    </row>
  </sheetData>
  <mergeCells count="12">
    <mergeCell ref="K13:K18"/>
    <mergeCell ref="H4:L4"/>
    <mergeCell ref="H5:L5"/>
    <mergeCell ref="H6:L6"/>
    <mergeCell ref="A9:H9"/>
    <mergeCell ref="A10:H10"/>
    <mergeCell ref="A11:H11"/>
    <mergeCell ref="C13:C18"/>
    <mergeCell ref="D13:D18"/>
    <mergeCell ref="E13:E18"/>
    <mergeCell ref="G13:G18"/>
    <mergeCell ref="H13:H18"/>
  </mergeCells>
  <pageMargins left="0.31496062992125984" right="0" top="0.74803149606299213" bottom="0.74803149606299213" header="0.31496062992125984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2011-12-16T05:52:16Z</dcterms:modified>
</cp:coreProperties>
</file>