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1340" windowHeight="9345"/>
  </bookViews>
  <sheets>
    <sheet name="Ресурсная смета" sheetId="1" r:id="rId1"/>
  </sheets>
  <definedNames>
    <definedName name="Constr" localSheetId="0">'Ресурсная смета'!$A$10</definedName>
    <definedName name="FOT" localSheetId="0">'Ресурсная смета'!$C$20</definedName>
    <definedName name="Ind" localSheetId="0">'Ресурсная смета'!$F$12</definedName>
    <definedName name="Obj" localSheetId="0">'Ресурсная смета'!$C$15</definedName>
    <definedName name="Obosn" localSheetId="0">'Ресурсная смета'!$C$18</definedName>
    <definedName name="SmPr" localSheetId="0">'Ресурсная смета'!$C$19</definedName>
    <definedName name="_xlnm.Print_Titles" localSheetId="0">'Ресурсная смета'!$28:$28</definedName>
  </definedNames>
  <calcPr calcId="124519"/>
</workbook>
</file>

<file path=xl/calcChain.xml><?xml version="1.0" encoding="utf-8"?>
<calcChain xmlns="http://schemas.openxmlformats.org/spreadsheetml/2006/main">
  <c r="H192" i="1"/>
  <c r="H189"/>
  <c r="H190" s="1"/>
  <c r="H168"/>
  <c r="H169" s="1"/>
  <c r="H147"/>
  <c r="H148" s="1"/>
  <c r="H126"/>
  <c r="H127" s="1"/>
  <c r="H106"/>
  <c r="H107" s="1"/>
  <c r="H76"/>
  <c r="H77" s="1"/>
  <c r="H47"/>
  <c r="H48" s="1"/>
  <c r="H194" s="1"/>
  <c r="H193" l="1"/>
</calcChain>
</file>

<file path=xl/sharedStrings.xml><?xml version="1.0" encoding="utf-8"?>
<sst xmlns="http://schemas.openxmlformats.org/spreadsheetml/2006/main" count="306" uniqueCount="136">
  <si>
    <t>(наименование стройки)</t>
  </si>
  <si>
    <t>(локальная смета)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</si>
  <si>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</si>
  <si>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</si>
  <si>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</si>
  <si>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</si>
  <si>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</si>
  <si>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Осн.З/п</t>
  </si>
  <si>
    <t>В том числе</t>
  </si>
  <si>
    <t>Обоснование</t>
  </si>
  <si>
    <t>Эк.Маш.</t>
  </si>
  <si>
    <t>З/пМех</t>
  </si>
  <si>
    <t>Сметная стоимость в текущих (прогнозных) ценах, руб.</t>
  </si>
  <si>
    <t>на ед.</t>
  </si>
  <si>
    <t>всего</t>
  </si>
  <si>
    <t>общая</t>
  </si>
  <si>
    <t>Мат</t>
  </si>
  <si>
    <t xml:space="preserve">ЛОКАЛЬНЫЙ РЕСУРСНЫЙ СМЕТНЫЙ РАСЧЕТ  № </t>
  </si>
  <si>
    <t>Т/з осн. раб.</t>
  </si>
  <si>
    <t>на</t>
  </si>
  <si>
    <t>Т/з мех.</t>
  </si>
  <si>
    <t>СОГЛАСОВАНО:</t>
  </si>
  <si>
    <t>УТВЕРЖДАЮ:</t>
  </si>
  <si>
    <t xml:space="preserve">Основание: </t>
  </si>
  <si>
    <t>______________</t>
  </si>
  <si>
    <t>_______________</t>
  </si>
  <si>
    <t>Разборка покрытий и оснований: асфальтобетонных с помощью молотков отбойных</t>
  </si>
  <si>
    <t>100 м3 конструкций</t>
  </si>
  <si>
    <r>
      <t>ГЭСНр68-12-4</t>
    </r>
    <r>
      <rPr>
        <i/>
        <sz val="9"/>
        <rFont val="Arial"/>
        <family val="2"/>
        <charset val="204"/>
      </rPr>
      <t xml:space="preserve">
В ред. пр. № 207 Минрегиона РФ</t>
    </r>
  </si>
  <si>
    <t>чел.час</t>
  </si>
  <si>
    <t>Погрузочные работы при автомобильных перевозках: Мусор строительный с погрузкой экскаваторами емкостью ковша до 0,5 м3</t>
  </si>
  <si>
    <t>1 т груза</t>
  </si>
  <si>
    <r>
      <t>ФССЦпг01-01-01-043</t>
    </r>
    <r>
      <rPr>
        <i/>
        <sz val="9"/>
        <rFont val="Arial"/>
        <family val="2"/>
        <charset val="204"/>
      </rPr>
      <t xml:space="preserve">
Пр.Минрегиона №354 от 20.07.11</t>
    </r>
  </si>
  <si>
    <t>Перевозка грузов автомобилями-самосвалами грузоподъемностью 10 т, работающих вне карьера, на расстояние: до 23 км I класс груза</t>
  </si>
  <si>
    <r>
      <t>ФССЦпг03-21-01-023</t>
    </r>
    <r>
      <rPr>
        <i/>
        <sz val="9"/>
        <rFont val="Arial"/>
        <family val="2"/>
        <charset val="204"/>
      </rPr>
      <t xml:space="preserve">
Пр.Минрегиона №354 от 20.07.11</t>
    </r>
  </si>
  <si>
    <t>Розлив вяжущих материалов</t>
  </si>
  <si>
    <t>1 т</t>
  </si>
  <si>
    <r>
      <t>ГЭСН27-06-026-01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</si>
  <si>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Устройство покрытия толщиной 4 см из горячих асфальтобетонных смесей плотных мелкозернистых типа АБВ, плотность каменных материалов: 2,5-2,9 т/м3</t>
  </si>
  <si>
    <t>1000 м2 покрытия</t>
  </si>
  <si>
    <r>
      <t>ГЭСН27-06-020-01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</si>
  <si>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м3</t>
  </si>
  <si>
    <r>
      <t>ГЭСН27-06-021-01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</si>
  <si>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Тек цена</t>
  </si>
  <si>
    <t>Стоимость талонов на свалку</t>
  </si>
  <si>
    <t>Итого прямые затраты по разделу в текущих ценах</t>
  </si>
  <si>
    <t>Накладные расходы</t>
  </si>
  <si>
    <t>Сметная прибыль</t>
  </si>
  <si>
    <t xml:space="preserve">  Благоустройство (ремонтно-строительные)</t>
  </si>
  <si>
    <t xml:space="preserve">  Погрузо-разгрузочные работы</t>
  </si>
  <si>
    <t xml:space="preserve">  Перевозка грузов автотранспортом</t>
  </si>
  <si>
    <t xml:space="preserve">  Автомобильные дороги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</si>
  <si>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</si>
  <si>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</si>
  <si>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</si>
  <si>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</si>
  <si>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</si>
  <si>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</si>
  <si>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</si>
  <si>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>100 м2 покрытия</t>
  </si>
  <si>
    <r>
      <t>ГЭСН27-07-001-01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</si>
  <si>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r>
      <t>На каждые 0,5 см изменения толщины покрытия добавлять к норме 27-07-001-01</t>
    </r>
    <r>
      <rPr>
        <i/>
        <sz val="7"/>
        <rFont val="Arial"/>
        <family val="2"/>
        <charset val="204"/>
      </rPr>
      <t xml:space="preserve">
КОЭФ. К ПОЗИЦИИ:
ПЗ=4 (ОЗП=4; ЭМ=4 к расх.; ЗПМ=4; МАТ=4 к расх.; ТЗ=4; ТЗМ=4)</t>
    </r>
  </si>
  <si>
    <r>
      <t>ГЭСН27-07-001-02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</si>
  <si>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Устройство оснований толщиной 12 см под тротуары из кирпичного или известнякового щебня</t>
  </si>
  <si>
    <t>100 м2 дорожек и тротуаров</t>
  </si>
  <si>
    <r>
      <t>ГЭСН27-07-002-01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</si>
  <si>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r>
      <t>На каждый 1 см изменения толщины оснований добавлять или исключать к норме 27-07-002-01</t>
    </r>
    <r>
      <rPr>
        <i/>
        <sz val="7"/>
        <rFont val="Arial"/>
        <family val="2"/>
        <charset val="204"/>
      </rPr>
      <t xml:space="preserve">
КОЭФ. К ПОЗИЦИИ:
ПЗ=3 (ОЗП=3; ЭМ=3 к расх.; ЗПМ=3; МАТ=3 к расх.; ТЗ=3; ТЗМ=3)</t>
    </r>
  </si>
  <si>
    <r>
      <t>ГЭСН27-07-002-02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</si>
  <si>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Разработка грунта вручную в траншеях глубиной до 2 м без креплений с откосами, группа грунтов: 2</t>
  </si>
  <si>
    <t>100 м3 грунта</t>
  </si>
  <si>
    <r>
      <t>ГЭСН01-02-057-02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</si>
  <si>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Погрузка вручную неуплотненного грунта из штабелей и отвалов в транспортные средства, группа грунтов: 2</t>
  </si>
  <si>
    <t>100 м3</t>
  </si>
  <si>
    <r>
      <t>ГЭСН01-02-060-02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</si>
  <si>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Засыпка вручную траншей, пазух котлованов и ям, группа грунтов: 2</t>
  </si>
  <si>
    <r>
      <t>ГЭСН01-02-061-02
применит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</si>
  <si>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Смесь песчано-гравийная природная</t>
  </si>
  <si>
    <r>
      <t>ФССЦ-408-0200</t>
    </r>
    <r>
      <rPr>
        <i/>
        <sz val="9"/>
        <rFont val="Arial"/>
        <family val="2"/>
        <charset val="204"/>
      </rPr>
      <t xml:space="preserve">
Пр. Минрегиона №308 от 28.07.09</t>
    </r>
  </si>
  <si>
    <r>
      <t>На каждый 1 см изменения толщины оснований добавлять или исключать к норме 27-07-002-01</t>
    </r>
    <r>
      <rPr>
        <i/>
        <sz val="7"/>
        <rFont val="Arial"/>
        <family val="2"/>
        <charset val="204"/>
      </rPr>
      <t xml:space="preserve">
КОЭФ. К ПОЗИЦИИ:
ПЗ=2 (ОЗП=2; ЭМ=2 к расх.; ЗПМ=2; МАТ=2 к расх.; ТЗ=2; ТЗМ=2)</t>
    </r>
  </si>
  <si>
    <t>Установка бортовых камней бетонных: при других видах покрытий БР 100.20.8</t>
  </si>
  <si>
    <t>100 м бортового камня</t>
  </si>
  <si>
    <r>
      <t>ГЭСН27-02-010-02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</si>
  <si>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 xml:space="preserve">  Земляные работы, выполняемые ручным способом</t>
  </si>
  <si>
    <t>Разборка бортовых камней: на щебеночном основании (30*15)</t>
  </si>
  <si>
    <t>100 м</t>
  </si>
  <si>
    <r>
      <t>ГЭСНр68-14-2</t>
    </r>
    <r>
      <rPr>
        <i/>
        <sz val="9"/>
        <rFont val="Arial"/>
        <family val="2"/>
        <charset val="204"/>
      </rPr>
      <t xml:space="preserve">
В ред. пр. № 207 Минрегиона РФ</t>
    </r>
  </si>
  <si>
    <t>Установка бортовых камней бетонных: при других видах покрытий (БР 100.30.15)</t>
  </si>
  <si>
    <t>Устройство выравнивающего слоя из асфальтобетонной смеси: без применения укладчиков асфальтобетона</t>
  </si>
  <si>
    <t>100 т смеси</t>
  </si>
  <si>
    <r>
      <t>ГЭСН27-03-004-02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</si>
  <si>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r>
      <t>На каждые 0,5 см изменения толщины покрытия добавлять или исключать: к норме 27-06-020-01</t>
    </r>
    <r>
      <rPr>
        <i/>
        <sz val="7"/>
        <rFont val="Arial"/>
        <family val="2"/>
        <charset val="204"/>
      </rPr>
      <t xml:space="preserve">
КОЭФ. К ПОЗИЦИИ:
ПЗ=2 (ОЗП=2; ЭМ=2 к расх.; ЗПМ=2; МАТ=2 к расх.; ТЗ=2; ТЗМ=2)</t>
    </r>
  </si>
  <si>
    <t>ИТОГИ ПО СМЕТЕ:</t>
  </si>
  <si>
    <t xml:space="preserve">  НДС 18%</t>
  </si>
  <si>
    <t xml:space="preserve">  ВСЕГО по смете</t>
  </si>
  <si>
    <t>руб.</t>
  </si>
  <si>
    <t>Составил: ___________________________</t>
  </si>
  <si>
    <t>(должность, подпись, расшифровка)</t>
  </si>
  <si>
    <t>Проверил: ___________________________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</si>
  <si>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</si>
  <si>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</si>
  <si>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Сметная стоимость строительных работ _______________________________________________________________________________________________</t>
  </si>
  <si>
    <t>Устройство асфальтобетонных покрытий дорожек и тротуаров однослойных из мелкозернистой асфальтобетонной смеси толщиной 3 см</t>
  </si>
  <si>
    <t xml:space="preserve">                                       Раздел 1. Ремонт пешеходной дорожки, ведущей к контейнерной площадке между домами по ул. Уинская, 36 и ул. Юрша, 72</t>
  </si>
  <si>
    <t xml:space="preserve">                                       Раздел 2. Ремонт пешеходной дорожки вдоль зеленой зоны у дома №9/1 по ул. Старцева</t>
  </si>
  <si>
    <t>Итоги по разделу 1 Ремонт пешеходной дорожки, ведущей к контейнерной площадке между домами по ул. Уинская, 36 и ул. Юрша, 72 :</t>
  </si>
  <si>
    <t>Итоги по разделу 2 Ремонт пешеходной дорожки вдоль зеленой зоны у дома №9/1 по ул. Старцева :</t>
  </si>
  <si>
    <t xml:space="preserve">  Итого по разделу 1 Ремонт пешеходной дорожки, ведущей к контейнерной площадке между домами по ул. Уинская, 36 и ул. Юрша, 72</t>
  </si>
  <si>
    <t xml:space="preserve">  Итого по разделу 2 Ремонт пешеходной дорожки вдоль зеленой зоны у дома №9/1 по ул. Старцева</t>
  </si>
  <si>
    <t xml:space="preserve">                                       Раздел 3. Ремонт дворового проезда с установкой бордюрного камня во дворе дома по Б.Гагарина, 107/5</t>
  </si>
  <si>
    <t>Итоги по разделу 3 Ремонт дворового проезда с установкой бордюрного камня во дворе дома по Б.Гагарина, 107/5 :</t>
  </si>
  <si>
    <t xml:space="preserve">  Итого по разделу 3 Ремонт дворового проезда с установкой бордюрного камня во дворе дома по Б.Гагарина, 107/5</t>
  </si>
  <si>
    <t xml:space="preserve">                                       Раздел 4. Ремонт пешеходной дорожки от дома по ул. Старцева, 35/3 к дому по ул. Крупской, 89 а</t>
  </si>
  <si>
    <t>Итоги по разделу 4 Ремонт пешеходной дорожки от дома по ул. Старцева, 35/3 к дому по ул. Крупской, 89 а :</t>
  </si>
  <si>
    <t xml:space="preserve">  Итого по разделу 4 Ремонт пешеходной дорожки от дома по ул. Старцева, 35/3 к дому по ул. Крупской, 89 а</t>
  </si>
  <si>
    <t xml:space="preserve">                                       Раздел 5. Ремонт проезда во дворе дома по ул. Пушкарская, 61</t>
  </si>
  <si>
    <t>Итоги по разделу 5 Ремонт проезда во дворе дома по ул. Пушкарская, 61 :</t>
  </si>
  <si>
    <t xml:space="preserve">  Итого по разделу 5 Ремонт проезда во дворе дома по ул. Пушкарская, 61</t>
  </si>
  <si>
    <t xml:space="preserve">                                       Раздел 6. Ремонт проезда во дворе дома по ул. Крупской, 83</t>
  </si>
  <si>
    <t>Итоги по разделу 6 Ремонт проезда во дворе дома по ул. Крупской, 83 :</t>
  </si>
  <si>
    <t xml:space="preserve">  Итого по разделу 6 Ремонт проезда во дворе дома по ул. Крупской, 83</t>
  </si>
  <si>
    <t xml:space="preserve">                                       Раздел 7 Ремонт проезда во дворе дома по ул. Крупской, 81</t>
  </si>
  <si>
    <t>Итоги по разделу 7 Ремонт проезда во дворе дома по ул. Крупской, 81 :</t>
  </si>
  <si>
    <t xml:space="preserve">  Итого по разделу 7 Ремонт проезда во дворе дома по ул. Крупской, 81</t>
  </si>
  <si>
    <t>___________________________1025814,64</t>
  </si>
  <si>
    <t>___________________________52019,68</t>
  </si>
  <si>
    <t>_______________________________________________________________________________________________473,26</t>
  </si>
  <si>
    <t>Приложение № 2.2</t>
  </si>
  <si>
    <t>к документации об открытом аукционе в электронной форме</t>
  </si>
  <si>
    <t>Директор МКУ "Благоустройство</t>
  </si>
  <si>
    <t>Мотовилихинского района"</t>
  </si>
  <si>
    <t>А.И.Власов</t>
  </si>
  <si>
    <t xml:space="preserve"> _____  ________________ 2012 г.</t>
  </si>
  <si>
    <t>______  _______________2012 г.</t>
  </si>
  <si>
    <r>
      <t xml:space="preserve">Составлен(а) в </t>
    </r>
    <r>
      <rPr>
        <b/>
        <sz val="11"/>
        <rFont val="Arial"/>
        <family val="2"/>
        <charset val="204"/>
      </rPr>
      <t xml:space="preserve">текущих </t>
    </r>
    <r>
      <rPr>
        <sz val="11"/>
        <rFont val="Arial"/>
        <family val="2"/>
        <charset val="204"/>
      </rPr>
      <t>(прогнозных) ценах по состоянию на 2012 г</t>
    </r>
  </si>
  <si>
    <t>Мероприятия, направленные на развитие городских микрорайонов</t>
  </si>
  <si>
    <t xml:space="preserve"> ремонт</t>
  </si>
</sst>
</file>

<file path=xl/styles.xml><?xml version="1.0" encoding="utf-8"?>
<styleSheet xmlns="http://schemas.openxmlformats.org/spreadsheetml/2006/main">
  <fonts count="16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i/>
      <sz val="8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b/>
      <sz val="11"/>
      <name val="Arial"/>
      <family val="2"/>
      <charset val="204"/>
    </font>
    <font>
      <u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2">
    <xf numFmtId="0" fontId="0" fillId="0" borderId="0" xfId="0"/>
    <xf numFmtId="49" fontId="2" fillId="0" borderId="0" xfId="0" applyNumberFormat="1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4" fillId="0" borderId="0" xfId="0" applyFont="1"/>
    <xf numFmtId="0" fontId="6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right" vertical="top"/>
    </xf>
    <xf numFmtId="0" fontId="7" fillId="0" borderId="2" xfId="0" applyFont="1" applyBorder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8" fillId="0" borderId="0" xfId="0" applyFont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6" fillId="0" borderId="0" xfId="0" applyFont="1" applyBorder="1" applyAlignment="1">
      <alignment horizontal="right"/>
    </xf>
    <xf numFmtId="0" fontId="6" fillId="0" borderId="0" xfId="0" applyFont="1" applyAlignment="1">
      <alignment horizontal="left" vertical="top"/>
    </xf>
    <xf numFmtId="0" fontId="6" fillId="0" borderId="1" xfId="0" applyFont="1" applyBorder="1" applyAlignment="1">
      <alignment horizontal="right" vertical="top"/>
    </xf>
    <xf numFmtId="0" fontId="4" fillId="0" borderId="0" xfId="0" applyFont="1" applyBorder="1"/>
    <xf numFmtId="0" fontId="10" fillId="0" borderId="2" xfId="0" applyFont="1" applyBorder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0" fontId="11" fillId="0" borderId="0" xfId="0" applyFont="1" applyAlignment="1">
      <alignment horizontal="center" vertical="top"/>
    </xf>
    <xf numFmtId="49" fontId="11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indent="8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left"/>
    </xf>
    <xf numFmtId="49" fontId="6" fillId="0" borderId="0" xfId="0" applyNumberFormat="1" applyFont="1" applyAlignment="1">
      <alignment horizontal="left" vertical="top"/>
    </xf>
    <xf numFmtId="0" fontId="6" fillId="0" borderId="0" xfId="0" applyFont="1"/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5" fillId="0" borderId="3" xfId="0" applyFont="1" applyBorder="1"/>
    <xf numFmtId="0" fontId="3" fillId="0" borderId="3" xfId="0" applyFont="1" applyBorder="1" applyAlignment="1">
      <alignment horizontal="center" vertical="top"/>
    </xf>
    <xf numFmtId="49" fontId="12" fillId="0" borderId="3" xfId="0" applyNumberFormat="1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/>
    </xf>
    <xf numFmtId="0" fontId="4" fillId="0" borderId="3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right" vertical="top"/>
    </xf>
    <xf numFmtId="0" fontId="9" fillId="0" borderId="3" xfId="0" applyFont="1" applyBorder="1" applyAlignment="1">
      <alignment horizontal="right" vertical="top" wrapText="1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top"/>
    </xf>
    <xf numFmtId="0" fontId="5" fillId="0" borderId="4" xfId="0" applyFont="1" applyBorder="1" applyAlignment="1">
      <alignment horizontal="center"/>
    </xf>
    <xf numFmtId="2" fontId="4" fillId="0" borderId="3" xfId="0" applyNumberFormat="1" applyFont="1" applyBorder="1" applyAlignment="1">
      <alignment horizontal="right" vertical="top" wrapText="1"/>
    </xf>
    <xf numFmtId="2" fontId="9" fillId="0" borderId="3" xfId="0" applyNumberFormat="1" applyFont="1" applyBorder="1" applyAlignment="1">
      <alignment horizontal="right" vertical="top" wrapText="1"/>
    </xf>
    <xf numFmtId="2" fontId="4" fillId="0" borderId="0" xfId="0" applyNumberFormat="1" applyFont="1" applyAlignment="1">
      <alignment horizontal="right" vertical="top"/>
    </xf>
    <xf numFmtId="0" fontId="3" fillId="0" borderId="3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5" fillId="0" borderId="3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5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49" fontId="3" fillId="0" borderId="3" xfId="0" applyNumberFormat="1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right" vertical="top" wrapText="1"/>
    </xf>
    <xf numFmtId="0" fontId="6" fillId="0" borderId="0" xfId="0" applyFont="1" applyAlignment="1">
      <alignment horizontal="right" vertical="top"/>
    </xf>
    <xf numFmtId="0" fontId="0" fillId="0" borderId="0" xfId="0" applyAlignment="1">
      <alignment horizontal="right" vertical="top"/>
    </xf>
    <xf numFmtId="0" fontId="12" fillId="0" borderId="3" xfId="0" applyFont="1" applyBorder="1" applyAlignment="1">
      <alignment horizontal="center" vertical="top"/>
    </xf>
    <xf numFmtId="0" fontId="0" fillId="0" borderId="3" xfId="0" applyBorder="1" applyAlignment="1">
      <alignment vertical="top"/>
    </xf>
    <xf numFmtId="0" fontId="3" fillId="0" borderId="0" xfId="0" applyFont="1" applyAlignment="1">
      <alignment horizontal="center" vertical="top" wrapText="1"/>
    </xf>
    <xf numFmtId="49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15" fillId="0" borderId="0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N203"/>
  <sheetViews>
    <sheetView showGridLines="0" tabSelected="1" topLeftCell="A172" zoomScaleSheetLayoutView="75" workbookViewId="0">
      <selection activeCell="C13" sqref="C13"/>
    </sheetView>
  </sheetViews>
  <sheetFormatPr defaultRowHeight="12.75" outlineLevelRow="2"/>
  <cols>
    <col min="1" max="1" width="4.5703125" style="10" customWidth="1"/>
    <col min="2" max="2" width="19.85546875" style="2" customWidth="1"/>
    <col min="3" max="3" width="34.42578125" style="3" customWidth="1"/>
    <col min="4" max="4" width="11.7109375" style="4" customWidth="1"/>
    <col min="5" max="5" width="11.140625" style="5" customWidth="1"/>
    <col min="6" max="6" width="12.140625" style="6" customWidth="1"/>
    <col min="7" max="7" width="8.28515625" style="6" customWidth="1"/>
    <col min="8" max="8" width="10.140625" style="6" customWidth="1"/>
    <col min="9" max="14" width="8.28515625" style="6" customWidth="1"/>
    <col min="15" max="16384" width="9.140625" style="8"/>
  </cols>
  <sheetData>
    <row r="1" spans="1:13">
      <c r="C1" s="54"/>
      <c r="D1" s="53"/>
      <c r="K1" s="6" t="s">
        <v>126</v>
      </c>
    </row>
    <row r="2" spans="1:13">
      <c r="C2" s="54"/>
      <c r="D2" s="53"/>
      <c r="I2" s="80" t="s">
        <v>127</v>
      </c>
    </row>
    <row r="3" spans="1:13">
      <c r="C3" s="54"/>
      <c r="D3" s="53"/>
    </row>
    <row r="4" spans="1:13">
      <c r="A4" s="81" t="s">
        <v>21</v>
      </c>
      <c r="B4" s="81"/>
      <c r="C4" s="54"/>
      <c r="D4" s="53"/>
      <c r="K4" s="6" t="s">
        <v>22</v>
      </c>
    </row>
    <row r="5" spans="1:13" outlineLevel="2">
      <c r="A5" s="1"/>
      <c r="C5" s="54"/>
      <c r="D5" s="53"/>
      <c r="K5" s="7"/>
    </row>
    <row r="6" spans="1:13" outlineLevel="1">
      <c r="A6" s="9"/>
      <c r="C6" s="54"/>
      <c r="D6" s="53"/>
      <c r="I6" s="6" t="s">
        <v>128</v>
      </c>
      <c r="K6" s="9"/>
    </row>
    <row r="7" spans="1:13" outlineLevel="1">
      <c r="A7" s="9" t="s">
        <v>24</v>
      </c>
      <c r="C7" s="54"/>
      <c r="D7" s="53"/>
      <c r="I7" s="6" t="s">
        <v>129</v>
      </c>
      <c r="K7" s="9" t="s">
        <v>25</v>
      </c>
      <c r="M7" s="6" t="s">
        <v>130</v>
      </c>
    </row>
    <row r="8" spans="1:13" outlineLevel="1">
      <c r="A8" s="9" t="s">
        <v>131</v>
      </c>
      <c r="C8" s="54"/>
      <c r="D8" s="53"/>
      <c r="K8" s="9" t="s">
        <v>132</v>
      </c>
    </row>
    <row r="9" spans="1:13" ht="12.75" customHeight="1">
      <c r="C9" s="11"/>
      <c r="D9" s="79" t="s">
        <v>134</v>
      </c>
      <c r="E9" s="79"/>
      <c r="F9" s="79"/>
      <c r="G9" s="79"/>
      <c r="H9" s="79"/>
      <c r="I9" s="79"/>
      <c r="J9" s="79"/>
      <c r="K9" s="79"/>
    </row>
    <row r="10" spans="1:13" ht="14.25">
      <c r="D10" s="15"/>
      <c r="F10" s="16" t="s">
        <v>0</v>
      </c>
      <c r="M10" s="17"/>
    </row>
    <row r="11" spans="1:13">
      <c r="D11" s="6"/>
    </row>
    <row r="12" spans="1:13" ht="15.75">
      <c r="D12" s="6"/>
      <c r="F12" s="18" t="s">
        <v>17</v>
      </c>
      <c r="G12" s="19"/>
    </row>
    <row r="13" spans="1:13" ht="14.25">
      <c r="D13" s="6"/>
      <c r="F13" s="12" t="s">
        <v>1</v>
      </c>
      <c r="G13" s="5"/>
    </row>
    <row r="14" spans="1:13">
      <c r="C14" s="11"/>
      <c r="D14" s="6"/>
      <c r="E14" s="6"/>
    </row>
    <row r="15" spans="1:13" ht="14.25">
      <c r="C15" s="20" t="s">
        <v>19</v>
      </c>
      <c r="D15" s="21" t="s">
        <v>135</v>
      </c>
      <c r="E15" s="13"/>
      <c r="F15" s="22"/>
      <c r="I15" s="14"/>
    </row>
    <row r="16" spans="1:13" ht="14.25">
      <c r="C16" s="23"/>
      <c r="D16" s="15"/>
      <c r="F16" s="16" t="s">
        <v>2</v>
      </c>
      <c r="G16" s="24"/>
      <c r="H16" s="15"/>
      <c r="I16" s="25"/>
    </row>
    <row r="17" spans="1:14">
      <c r="A17" s="26"/>
      <c r="B17" s="27"/>
      <c r="C17" s="11"/>
      <c r="D17" s="6"/>
      <c r="E17" s="6"/>
    </row>
    <row r="18" spans="1:14" ht="14.25">
      <c r="C18" s="28" t="s">
        <v>23</v>
      </c>
      <c r="D18" s="29"/>
      <c r="E18" s="6"/>
      <c r="F18" s="30"/>
      <c r="G18" s="31"/>
    </row>
    <row r="19" spans="1:14" s="33" customFormat="1" ht="14.25">
      <c r="A19" s="12"/>
      <c r="B19" s="32"/>
      <c r="C19" s="28" t="s">
        <v>100</v>
      </c>
      <c r="D19" s="29"/>
      <c r="E19" s="30"/>
      <c r="F19" s="68" t="s">
        <v>123</v>
      </c>
      <c r="G19" s="69"/>
      <c r="H19" s="21" t="s">
        <v>94</v>
      </c>
      <c r="I19" s="30"/>
      <c r="J19" s="30"/>
      <c r="K19" s="30"/>
      <c r="L19" s="30"/>
      <c r="M19" s="30"/>
      <c r="N19" s="30"/>
    </row>
    <row r="20" spans="1:14" s="33" customFormat="1" ht="14.25">
      <c r="A20" s="12"/>
      <c r="B20" s="32"/>
      <c r="C20" s="28" t="s">
        <v>98</v>
      </c>
      <c r="D20" s="29"/>
      <c r="E20" s="30"/>
      <c r="F20" s="68" t="s">
        <v>124</v>
      </c>
      <c r="G20" s="69"/>
      <c r="H20" s="21" t="s">
        <v>94</v>
      </c>
      <c r="I20" s="30"/>
      <c r="J20" s="30"/>
      <c r="K20" s="30"/>
      <c r="L20" s="30"/>
      <c r="M20" s="30"/>
      <c r="N20" s="30"/>
    </row>
    <row r="21" spans="1:14" s="33" customFormat="1" ht="14.25" outlineLevel="1">
      <c r="A21" s="12"/>
      <c r="B21" s="32"/>
      <c r="C21" s="28" t="s">
        <v>99</v>
      </c>
      <c r="D21" s="29"/>
      <c r="E21" s="30"/>
      <c r="F21" s="68" t="s">
        <v>125</v>
      </c>
      <c r="G21" s="69"/>
      <c r="H21" s="21" t="s">
        <v>29</v>
      </c>
      <c r="I21" s="30"/>
      <c r="J21" s="30"/>
      <c r="K21" s="30"/>
      <c r="L21" s="30"/>
      <c r="M21" s="30"/>
      <c r="N21" s="30"/>
    </row>
    <row r="22" spans="1:14" ht="15">
      <c r="C22" s="28" t="s">
        <v>133</v>
      </c>
      <c r="D22" s="6"/>
      <c r="E22" s="6"/>
    </row>
    <row r="25" spans="1:14" ht="12.75" customHeight="1">
      <c r="A25" s="55" t="s">
        <v>3</v>
      </c>
      <c r="B25" s="56" t="s">
        <v>9</v>
      </c>
      <c r="C25" s="55" t="s">
        <v>4</v>
      </c>
      <c r="D25" s="55" t="s">
        <v>5</v>
      </c>
      <c r="E25" s="59" t="s">
        <v>6</v>
      </c>
      <c r="F25" s="59"/>
      <c r="G25" s="59" t="s">
        <v>12</v>
      </c>
      <c r="H25" s="59"/>
      <c r="I25" s="59"/>
      <c r="J25" s="59"/>
      <c r="K25" s="59"/>
      <c r="L25" s="59"/>
      <c r="M25" s="55" t="s">
        <v>18</v>
      </c>
      <c r="N25" s="55" t="s">
        <v>20</v>
      </c>
    </row>
    <row r="26" spans="1:14" ht="13.5" customHeight="1">
      <c r="A26" s="55"/>
      <c r="B26" s="56"/>
      <c r="C26" s="55"/>
      <c r="D26" s="55"/>
      <c r="E26" s="59" t="s">
        <v>13</v>
      </c>
      <c r="F26" s="59" t="s">
        <v>14</v>
      </c>
      <c r="G26" s="59" t="s">
        <v>13</v>
      </c>
      <c r="H26" s="59" t="s">
        <v>15</v>
      </c>
      <c r="I26" s="55" t="s">
        <v>8</v>
      </c>
      <c r="J26" s="55"/>
      <c r="K26" s="55"/>
      <c r="L26" s="37"/>
      <c r="M26" s="55"/>
      <c r="N26" s="55"/>
    </row>
    <row r="27" spans="1:14" ht="12.75" customHeight="1">
      <c r="A27" s="55"/>
      <c r="B27" s="57"/>
      <c r="C27" s="58"/>
      <c r="D27" s="55"/>
      <c r="E27" s="59"/>
      <c r="F27" s="59"/>
      <c r="G27" s="59"/>
      <c r="H27" s="59"/>
      <c r="I27" s="34" t="s">
        <v>7</v>
      </c>
      <c r="J27" s="34" t="s">
        <v>10</v>
      </c>
      <c r="K27" s="34" t="s">
        <v>11</v>
      </c>
      <c r="L27" s="34" t="s">
        <v>16</v>
      </c>
      <c r="M27" s="55"/>
      <c r="N27" s="55"/>
    </row>
    <row r="28" spans="1:14">
      <c r="A28" s="46">
        <v>1</v>
      </c>
      <c r="B28" s="36">
        <v>2</v>
      </c>
      <c r="C28" s="46">
        <v>3</v>
      </c>
      <c r="D28" s="35">
        <v>4</v>
      </c>
      <c r="E28" s="47">
        <v>5</v>
      </c>
      <c r="F28" s="47">
        <v>6</v>
      </c>
      <c r="G28" s="35">
        <v>7</v>
      </c>
      <c r="H28" s="46">
        <v>8</v>
      </c>
      <c r="I28" s="48">
        <v>9</v>
      </c>
      <c r="J28" s="48">
        <v>10</v>
      </c>
      <c r="K28" s="48">
        <v>11</v>
      </c>
      <c r="L28" s="48">
        <v>12</v>
      </c>
      <c r="M28" s="48">
        <v>13</v>
      </c>
      <c r="N28" s="48">
        <v>14</v>
      </c>
    </row>
    <row r="29" spans="1:14" ht="18" customHeight="1">
      <c r="A29" s="62" t="s">
        <v>102</v>
      </c>
      <c r="B29" s="61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</row>
    <row r="30" spans="1:14" ht="41.25" customHeight="1">
      <c r="A30" s="38">
        <v>1</v>
      </c>
      <c r="B30" s="39" t="s">
        <v>65</v>
      </c>
      <c r="C30" s="40" t="s">
        <v>63</v>
      </c>
      <c r="D30" s="41" t="s">
        <v>64</v>
      </c>
      <c r="E30" s="42"/>
      <c r="F30" s="43">
        <v>0.502</v>
      </c>
      <c r="G30" s="44">
        <v>20656.09</v>
      </c>
      <c r="H30" s="44">
        <v>10369.36</v>
      </c>
      <c r="I30" s="44">
        <v>1411.04</v>
      </c>
      <c r="J30" s="44">
        <v>1023.29</v>
      </c>
      <c r="K30" s="44"/>
      <c r="L30" s="44">
        <v>7935.03</v>
      </c>
      <c r="M30" s="44">
        <v>13.17</v>
      </c>
      <c r="N30" s="44">
        <v>1.59</v>
      </c>
    </row>
    <row r="31" spans="1:14" ht="65.25">
      <c r="A31" s="38">
        <v>2</v>
      </c>
      <c r="B31" s="39" t="s">
        <v>67</v>
      </c>
      <c r="C31" s="40" t="s">
        <v>66</v>
      </c>
      <c r="D31" s="41" t="s">
        <v>64</v>
      </c>
      <c r="E31" s="42"/>
      <c r="F31" s="44">
        <v>0.502</v>
      </c>
      <c r="G31" s="44">
        <v>4479.96</v>
      </c>
      <c r="H31" s="44">
        <v>2248.94</v>
      </c>
      <c r="I31" s="44">
        <v>87.11</v>
      </c>
      <c r="J31" s="44">
        <v>114.86</v>
      </c>
      <c r="K31" s="44"/>
      <c r="L31" s="44">
        <v>2046.97</v>
      </c>
      <c r="M31" s="44">
        <v>0.81</v>
      </c>
      <c r="N31" s="44">
        <v>0.15</v>
      </c>
    </row>
    <row r="32" spans="1:14" ht="53.25" customHeight="1">
      <c r="A32" s="38">
        <v>3</v>
      </c>
      <c r="B32" s="39" t="s">
        <v>60</v>
      </c>
      <c r="C32" s="52" t="s">
        <v>101</v>
      </c>
      <c r="D32" s="41" t="s">
        <v>59</v>
      </c>
      <c r="E32" s="42"/>
      <c r="F32" s="44">
        <v>0.502</v>
      </c>
      <c r="G32" s="44">
        <v>19128.64</v>
      </c>
      <c r="H32" s="44">
        <v>9602.58</v>
      </c>
      <c r="I32" s="44">
        <v>892.69</v>
      </c>
      <c r="J32" s="44">
        <v>195.81</v>
      </c>
      <c r="K32" s="44"/>
      <c r="L32" s="44">
        <v>8514.08</v>
      </c>
      <c r="M32" s="44">
        <v>7.59</v>
      </c>
      <c r="N32" s="44">
        <v>0.03</v>
      </c>
    </row>
    <row r="33" spans="1:14" ht="65.25" customHeight="1">
      <c r="A33" s="38">
        <v>4</v>
      </c>
      <c r="B33" s="39" t="s">
        <v>62</v>
      </c>
      <c r="C33" s="40" t="s">
        <v>61</v>
      </c>
      <c r="D33" s="41" t="s">
        <v>59</v>
      </c>
      <c r="E33" s="42"/>
      <c r="F33" s="44">
        <v>0.502</v>
      </c>
      <c r="G33" s="44">
        <v>12347.44</v>
      </c>
      <c r="H33" s="44">
        <v>6198.41</v>
      </c>
      <c r="I33" s="44">
        <v>547.9</v>
      </c>
      <c r="J33" s="44">
        <v>113.27</v>
      </c>
      <c r="K33" s="44"/>
      <c r="L33" s="44">
        <v>5537.24</v>
      </c>
      <c r="M33" s="44">
        <v>4.66</v>
      </c>
      <c r="N33" s="44"/>
    </row>
    <row r="34" spans="1:14">
      <c r="A34" s="60" t="s">
        <v>45</v>
      </c>
      <c r="B34" s="61"/>
      <c r="C34" s="61"/>
      <c r="D34" s="61"/>
      <c r="E34" s="61"/>
      <c r="F34" s="61"/>
      <c r="G34" s="61"/>
      <c r="H34" s="43">
        <v>28419.29</v>
      </c>
      <c r="I34" s="43">
        <v>2938.74</v>
      </c>
      <c r="J34" s="43">
        <v>1447.23</v>
      </c>
      <c r="K34" s="44"/>
      <c r="L34" s="43">
        <v>24033.32</v>
      </c>
      <c r="M34" s="43">
        <v>26.23</v>
      </c>
      <c r="N34" s="43">
        <v>1.77</v>
      </c>
    </row>
    <row r="35" spans="1:14">
      <c r="A35" s="60" t="s">
        <v>46</v>
      </c>
      <c r="B35" s="61"/>
      <c r="C35" s="61"/>
      <c r="D35" s="61"/>
      <c r="E35" s="61"/>
      <c r="F35" s="61"/>
      <c r="G35" s="61"/>
      <c r="H35" s="43">
        <v>3555.88</v>
      </c>
      <c r="I35" s="44"/>
      <c r="J35" s="44"/>
      <c r="K35" s="44"/>
      <c r="L35" s="44"/>
      <c r="M35" s="44"/>
      <c r="N35" s="44"/>
    </row>
    <row r="36" spans="1:14">
      <c r="A36" s="60" t="s">
        <v>47</v>
      </c>
      <c r="B36" s="61"/>
      <c r="C36" s="61"/>
      <c r="D36" s="61"/>
      <c r="E36" s="61"/>
      <c r="F36" s="61"/>
      <c r="G36" s="61"/>
      <c r="H36" s="43">
        <v>1910.18</v>
      </c>
      <c r="I36" s="44"/>
      <c r="J36" s="44"/>
      <c r="K36" s="44"/>
      <c r="L36" s="44"/>
      <c r="M36" s="44"/>
      <c r="N36" s="44"/>
    </row>
    <row r="37" spans="1:14" ht="26.1" customHeight="1">
      <c r="A37" s="63" t="s">
        <v>104</v>
      </c>
      <c r="B37" s="64"/>
      <c r="C37" s="60"/>
      <c r="D37" s="65"/>
      <c r="E37" s="66"/>
      <c r="F37" s="67"/>
      <c r="G37" s="67"/>
      <c r="H37" s="44"/>
      <c r="I37" s="44"/>
      <c r="J37" s="44"/>
      <c r="K37" s="44"/>
      <c r="L37" s="44"/>
      <c r="M37" s="44"/>
      <c r="N37" s="44"/>
    </row>
    <row r="38" spans="1:14">
      <c r="A38" s="60" t="s">
        <v>51</v>
      </c>
      <c r="B38" s="61"/>
      <c r="C38" s="61"/>
      <c r="D38" s="61"/>
      <c r="E38" s="61"/>
      <c r="F38" s="61"/>
      <c r="G38" s="61"/>
      <c r="H38" s="43">
        <v>33885.35</v>
      </c>
      <c r="I38" s="44"/>
      <c r="J38" s="44"/>
      <c r="K38" s="44"/>
      <c r="L38" s="44"/>
      <c r="M38" s="43">
        <v>26.23</v>
      </c>
      <c r="N38" s="43">
        <v>1.77</v>
      </c>
    </row>
    <row r="39" spans="1:14">
      <c r="A39" s="60" t="s">
        <v>52</v>
      </c>
      <c r="B39" s="61"/>
      <c r="C39" s="61"/>
      <c r="D39" s="61"/>
      <c r="E39" s="61"/>
      <c r="F39" s="61"/>
      <c r="G39" s="61"/>
      <c r="H39" s="43">
        <v>33885.35</v>
      </c>
      <c r="I39" s="44"/>
      <c r="J39" s="44"/>
      <c r="K39" s="44"/>
      <c r="L39" s="44"/>
      <c r="M39" s="43">
        <v>26.23</v>
      </c>
      <c r="N39" s="43">
        <v>1.77</v>
      </c>
    </row>
    <row r="40" spans="1:14">
      <c r="A40" s="60" t="s">
        <v>53</v>
      </c>
      <c r="B40" s="61"/>
      <c r="C40" s="61"/>
      <c r="D40" s="61"/>
      <c r="E40" s="61"/>
      <c r="F40" s="61"/>
      <c r="G40" s="61"/>
      <c r="H40" s="44"/>
      <c r="I40" s="44"/>
      <c r="J40" s="44"/>
      <c r="K40" s="44"/>
      <c r="L40" s="44"/>
      <c r="M40" s="44"/>
      <c r="N40" s="44"/>
    </row>
    <row r="41" spans="1:14">
      <c r="A41" s="60" t="s">
        <v>54</v>
      </c>
      <c r="B41" s="61"/>
      <c r="C41" s="61"/>
      <c r="D41" s="61"/>
      <c r="E41" s="61"/>
      <c r="F41" s="61"/>
      <c r="G41" s="61"/>
      <c r="H41" s="43">
        <v>24033.32</v>
      </c>
      <c r="I41" s="44"/>
      <c r="J41" s="44"/>
      <c r="K41" s="44"/>
      <c r="L41" s="44"/>
      <c r="M41" s="44"/>
      <c r="N41" s="44"/>
    </row>
    <row r="42" spans="1:14">
      <c r="A42" s="60" t="s">
        <v>55</v>
      </c>
      <c r="B42" s="61"/>
      <c r="C42" s="61"/>
      <c r="D42" s="61"/>
      <c r="E42" s="61"/>
      <c r="F42" s="61"/>
      <c r="G42" s="61"/>
      <c r="H42" s="43">
        <v>1447.23</v>
      </c>
      <c r="I42" s="44"/>
      <c r="J42" s="44"/>
      <c r="K42" s="44"/>
      <c r="L42" s="44"/>
      <c r="M42" s="44"/>
      <c r="N42" s="44"/>
    </row>
    <row r="43" spans="1:14">
      <c r="A43" s="60" t="s">
        <v>56</v>
      </c>
      <c r="B43" s="61"/>
      <c r="C43" s="61"/>
      <c r="D43" s="61"/>
      <c r="E43" s="61"/>
      <c r="F43" s="61"/>
      <c r="G43" s="61"/>
      <c r="H43" s="43">
        <v>2938.74</v>
      </c>
      <c r="I43" s="44"/>
      <c r="J43" s="44"/>
      <c r="K43" s="44"/>
      <c r="L43" s="44"/>
      <c r="M43" s="44"/>
      <c r="N43" s="44"/>
    </row>
    <row r="44" spans="1:14">
      <c r="A44" s="60" t="s">
        <v>57</v>
      </c>
      <c r="B44" s="61"/>
      <c r="C44" s="61"/>
      <c r="D44" s="61"/>
      <c r="E44" s="61"/>
      <c r="F44" s="61"/>
      <c r="G44" s="61"/>
      <c r="H44" s="43">
        <v>3555.88</v>
      </c>
      <c r="I44" s="44"/>
      <c r="J44" s="44"/>
      <c r="K44" s="44"/>
      <c r="L44" s="44"/>
      <c r="M44" s="44"/>
      <c r="N44" s="44"/>
    </row>
    <row r="45" spans="1:14">
      <c r="A45" s="60" t="s">
        <v>58</v>
      </c>
      <c r="B45" s="61"/>
      <c r="C45" s="61"/>
      <c r="D45" s="61"/>
      <c r="E45" s="61"/>
      <c r="F45" s="61"/>
      <c r="G45" s="61"/>
      <c r="H45" s="43">
        <v>1910.18</v>
      </c>
      <c r="I45" s="44"/>
      <c r="J45" s="44"/>
      <c r="K45" s="44"/>
      <c r="L45" s="44"/>
      <c r="M45" s="44"/>
      <c r="N45" s="44"/>
    </row>
    <row r="46" spans="1:14" ht="26.1" customHeight="1">
      <c r="A46" s="63" t="s">
        <v>106</v>
      </c>
      <c r="B46" s="61"/>
      <c r="C46" s="61"/>
      <c r="D46" s="61"/>
      <c r="E46" s="61"/>
      <c r="F46" s="61"/>
      <c r="G46" s="61"/>
      <c r="H46" s="45">
        <v>33885.35</v>
      </c>
      <c r="I46" s="44"/>
      <c r="J46" s="44"/>
      <c r="K46" s="44"/>
      <c r="L46" s="44"/>
      <c r="M46" s="45">
        <v>26.23</v>
      </c>
      <c r="N46" s="45">
        <v>1.77</v>
      </c>
    </row>
    <row r="47" spans="1:14" ht="12.75" customHeight="1">
      <c r="A47" s="60" t="s">
        <v>92</v>
      </c>
      <c r="B47" s="61"/>
      <c r="C47" s="61"/>
      <c r="D47" s="61"/>
      <c r="E47" s="61"/>
      <c r="F47" s="61"/>
      <c r="G47" s="61"/>
      <c r="H47" s="49">
        <f>H46*0.18</f>
        <v>6099.3629999999994</v>
      </c>
      <c r="I47" s="44"/>
      <c r="J47" s="44"/>
      <c r="K47" s="44"/>
      <c r="L47" s="44"/>
      <c r="M47" s="45"/>
      <c r="N47" s="45"/>
    </row>
    <row r="48" spans="1:14" ht="14.25" customHeight="1">
      <c r="A48" s="63" t="s">
        <v>93</v>
      </c>
      <c r="B48" s="61"/>
      <c r="C48" s="61"/>
      <c r="D48" s="61"/>
      <c r="E48" s="61"/>
      <c r="F48" s="61"/>
      <c r="G48" s="61"/>
      <c r="H48" s="50">
        <f>H46+H47</f>
        <v>39984.712999999996</v>
      </c>
      <c r="I48" s="44"/>
      <c r="J48" s="44"/>
      <c r="K48" s="44"/>
      <c r="L48" s="44"/>
      <c r="M48" s="45"/>
      <c r="N48" s="45"/>
    </row>
    <row r="49" spans="1:14" ht="19.149999999999999" customHeight="1">
      <c r="A49" s="62" t="s">
        <v>103</v>
      </c>
      <c r="B49" s="61"/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</row>
    <row r="50" spans="1:14" ht="42" customHeight="1">
      <c r="A50" s="38">
        <v>5</v>
      </c>
      <c r="B50" s="39" t="s">
        <v>70</v>
      </c>
      <c r="C50" s="40" t="s">
        <v>68</v>
      </c>
      <c r="D50" s="41" t="s">
        <v>69</v>
      </c>
      <c r="E50" s="42"/>
      <c r="F50" s="43">
        <v>0.1401</v>
      </c>
      <c r="G50" s="44">
        <v>15175.16</v>
      </c>
      <c r="H50" s="44">
        <v>2126.04</v>
      </c>
      <c r="I50" s="44">
        <v>2126.04</v>
      </c>
      <c r="J50" s="44"/>
      <c r="K50" s="44"/>
      <c r="L50" s="44"/>
      <c r="M50" s="44">
        <v>21.58</v>
      </c>
      <c r="N50" s="44"/>
    </row>
    <row r="51" spans="1:14" ht="39" customHeight="1">
      <c r="A51" s="38">
        <v>6</v>
      </c>
      <c r="B51" s="39" t="s">
        <v>73</v>
      </c>
      <c r="C51" s="40" t="s">
        <v>71</v>
      </c>
      <c r="D51" s="41" t="s">
        <v>72</v>
      </c>
      <c r="E51" s="42"/>
      <c r="F51" s="44">
        <v>0.14000000000000001</v>
      </c>
      <c r="G51" s="44">
        <v>5851.22</v>
      </c>
      <c r="H51" s="44">
        <v>819.17</v>
      </c>
      <c r="I51" s="44">
        <v>819.17</v>
      </c>
      <c r="J51" s="44"/>
      <c r="K51" s="44"/>
      <c r="L51" s="44"/>
      <c r="M51" s="44">
        <v>8.65</v>
      </c>
      <c r="N51" s="44"/>
    </row>
    <row r="52" spans="1:14" ht="52.5" customHeight="1">
      <c r="A52" s="38">
        <v>7</v>
      </c>
      <c r="B52" s="39" t="s">
        <v>34</v>
      </c>
      <c r="C52" s="40" t="s">
        <v>33</v>
      </c>
      <c r="D52" s="41" t="s">
        <v>31</v>
      </c>
      <c r="E52" s="42"/>
      <c r="F52" s="43">
        <v>21</v>
      </c>
      <c r="G52" s="44">
        <v>105.46</v>
      </c>
      <c r="H52" s="44">
        <v>2214.66</v>
      </c>
      <c r="I52" s="44"/>
      <c r="J52" s="44">
        <v>2214.66</v>
      </c>
      <c r="K52" s="44"/>
      <c r="L52" s="44"/>
      <c r="M52" s="44"/>
      <c r="N52" s="44"/>
    </row>
    <row r="53" spans="1:14">
      <c r="A53" s="38">
        <v>8</v>
      </c>
      <c r="B53" s="39" t="s">
        <v>43</v>
      </c>
      <c r="C53" s="40" t="s">
        <v>44</v>
      </c>
      <c r="D53" s="41" t="s">
        <v>41</v>
      </c>
      <c r="E53" s="42"/>
      <c r="F53" s="44">
        <v>14</v>
      </c>
      <c r="G53" s="44">
        <v>127.12</v>
      </c>
      <c r="H53" s="44">
        <v>1779.68</v>
      </c>
      <c r="I53" s="44"/>
      <c r="J53" s="44"/>
      <c r="K53" s="44"/>
      <c r="L53" s="44">
        <v>1779.68</v>
      </c>
      <c r="M53" s="44"/>
      <c r="N53" s="44"/>
    </row>
    <row r="54" spans="1:14" ht="50.25" customHeight="1">
      <c r="A54" s="38">
        <v>9</v>
      </c>
      <c r="B54" s="39" t="s">
        <v>75</v>
      </c>
      <c r="C54" s="40" t="s">
        <v>74</v>
      </c>
      <c r="D54" s="41" t="s">
        <v>69</v>
      </c>
      <c r="E54" s="42"/>
      <c r="F54" s="43">
        <v>9.3399999999999997E-2</v>
      </c>
      <c r="G54" s="44">
        <v>9202.9</v>
      </c>
      <c r="H54" s="44">
        <v>859.55</v>
      </c>
      <c r="I54" s="44">
        <v>859.55</v>
      </c>
      <c r="J54" s="44"/>
      <c r="K54" s="44"/>
      <c r="L54" s="44"/>
      <c r="M54" s="44">
        <v>9.08</v>
      </c>
      <c r="N54" s="44"/>
    </row>
    <row r="55" spans="1:14" ht="39" customHeight="1">
      <c r="A55" s="38">
        <v>10</v>
      </c>
      <c r="B55" s="39" t="s">
        <v>77</v>
      </c>
      <c r="C55" s="40" t="s">
        <v>76</v>
      </c>
      <c r="D55" s="41" t="s">
        <v>41</v>
      </c>
      <c r="E55" s="42"/>
      <c r="F55" s="43">
        <v>11.208</v>
      </c>
      <c r="G55" s="44">
        <v>350</v>
      </c>
      <c r="H55" s="44">
        <v>3922.8</v>
      </c>
      <c r="I55" s="44"/>
      <c r="J55" s="44"/>
      <c r="K55" s="44"/>
      <c r="L55" s="44">
        <v>3922.8</v>
      </c>
      <c r="M55" s="44"/>
      <c r="N55" s="44"/>
    </row>
    <row r="56" spans="1:14" ht="39.75" customHeight="1">
      <c r="A56" s="38">
        <v>11</v>
      </c>
      <c r="B56" s="39" t="s">
        <v>65</v>
      </c>
      <c r="C56" s="40" t="s">
        <v>63</v>
      </c>
      <c r="D56" s="41" t="s">
        <v>64</v>
      </c>
      <c r="E56" s="42"/>
      <c r="F56" s="43">
        <v>0.46700000000000003</v>
      </c>
      <c r="G56" s="44">
        <v>20656.09</v>
      </c>
      <c r="H56" s="44">
        <v>9646.39</v>
      </c>
      <c r="I56" s="44">
        <v>1312.66</v>
      </c>
      <c r="J56" s="44">
        <v>951.94</v>
      </c>
      <c r="K56" s="44"/>
      <c r="L56" s="44">
        <v>7381.79</v>
      </c>
      <c r="M56" s="44">
        <v>12.25</v>
      </c>
      <c r="N56" s="44">
        <v>1.48</v>
      </c>
    </row>
    <row r="57" spans="1:14" ht="65.25">
      <c r="A57" s="38">
        <v>12</v>
      </c>
      <c r="B57" s="39" t="s">
        <v>67</v>
      </c>
      <c r="C57" s="40" t="s">
        <v>78</v>
      </c>
      <c r="D57" s="41" t="s">
        <v>64</v>
      </c>
      <c r="E57" s="42"/>
      <c r="F57" s="44">
        <v>-0.46700000000000003</v>
      </c>
      <c r="G57" s="44">
        <v>2986.64</v>
      </c>
      <c r="H57" s="44">
        <v>-1394.76</v>
      </c>
      <c r="I57" s="44">
        <v>-54.02</v>
      </c>
      <c r="J57" s="44">
        <v>-71.239999999999995</v>
      </c>
      <c r="K57" s="44"/>
      <c r="L57" s="44">
        <v>-1269.5</v>
      </c>
      <c r="M57" s="44">
        <v>-0.5</v>
      </c>
      <c r="N57" s="44">
        <v>-0.09</v>
      </c>
    </row>
    <row r="58" spans="1:14" ht="54" customHeight="1">
      <c r="A58" s="38">
        <v>13</v>
      </c>
      <c r="B58" s="39" t="s">
        <v>60</v>
      </c>
      <c r="C58" s="52" t="s">
        <v>101</v>
      </c>
      <c r="D58" s="41" t="s">
        <v>59</v>
      </c>
      <c r="E58" s="42"/>
      <c r="F58" s="44">
        <v>0.46700000000000003</v>
      </c>
      <c r="G58" s="44">
        <v>19128.64</v>
      </c>
      <c r="H58" s="44">
        <v>8933.07</v>
      </c>
      <c r="I58" s="44">
        <v>830.45</v>
      </c>
      <c r="J58" s="44">
        <v>182.15</v>
      </c>
      <c r="K58" s="44"/>
      <c r="L58" s="44">
        <v>7920.47</v>
      </c>
      <c r="M58" s="44">
        <v>7.06</v>
      </c>
      <c r="N58" s="44">
        <v>0.02</v>
      </c>
    </row>
    <row r="59" spans="1:14" ht="65.25">
      <c r="A59" s="38">
        <v>14</v>
      </c>
      <c r="B59" s="39" t="s">
        <v>62</v>
      </c>
      <c r="C59" s="40" t="s">
        <v>61</v>
      </c>
      <c r="D59" s="41" t="s">
        <v>59</v>
      </c>
      <c r="E59" s="42"/>
      <c r="F59" s="44">
        <v>0.46700000000000003</v>
      </c>
      <c r="G59" s="44">
        <v>12347.44</v>
      </c>
      <c r="H59" s="44">
        <v>5766.25</v>
      </c>
      <c r="I59" s="44">
        <v>509.7</v>
      </c>
      <c r="J59" s="44">
        <v>105.37</v>
      </c>
      <c r="K59" s="44"/>
      <c r="L59" s="44">
        <v>5151.18</v>
      </c>
      <c r="M59" s="44">
        <v>4.33</v>
      </c>
      <c r="N59" s="44"/>
    </row>
    <row r="60" spans="1:14" ht="41.25" customHeight="1">
      <c r="A60" s="38">
        <v>15</v>
      </c>
      <c r="B60" s="39" t="s">
        <v>81</v>
      </c>
      <c r="C60" s="40" t="s">
        <v>79</v>
      </c>
      <c r="D60" s="41" t="s">
        <v>80</v>
      </c>
      <c r="E60" s="42"/>
      <c r="F60" s="43">
        <v>0.4</v>
      </c>
      <c r="G60" s="44">
        <v>45986.13</v>
      </c>
      <c r="H60" s="44">
        <v>18394.45</v>
      </c>
      <c r="I60" s="44">
        <v>3259.88</v>
      </c>
      <c r="J60" s="44">
        <v>194.86</v>
      </c>
      <c r="K60" s="44"/>
      <c r="L60" s="44">
        <v>14939.71</v>
      </c>
      <c r="M60" s="44">
        <v>30.43</v>
      </c>
      <c r="N60" s="44">
        <v>0.27</v>
      </c>
    </row>
    <row r="61" spans="1:14">
      <c r="A61" s="60" t="s">
        <v>45</v>
      </c>
      <c r="B61" s="61"/>
      <c r="C61" s="61"/>
      <c r="D61" s="61"/>
      <c r="E61" s="61"/>
      <c r="F61" s="61"/>
      <c r="G61" s="61"/>
      <c r="H61" s="43">
        <v>53067.3</v>
      </c>
      <c r="I61" s="43">
        <v>9663.43</v>
      </c>
      <c r="J61" s="43">
        <v>3577.74</v>
      </c>
      <c r="K61" s="44"/>
      <c r="L61" s="43">
        <v>39826.129999999997</v>
      </c>
      <c r="M61" s="43">
        <v>92.88</v>
      </c>
      <c r="N61" s="43">
        <v>1.68</v>
      </c>
    </row>
    <row r="62" spans="1:14">
      <c r="A62" s="60" t="s">
        <v>46</v>
      </c>
      <c r="B62" s="61"/>
      <c r="C62" s="61"/>
      <c r="D62" s="61"/>
      <c r="E62" s="61"/>
      <c r="F62" s="61"/>
      <c r="G62" s="61"/>
      <c r="H62" s="43">
        <v>9676.23</v>
      </c>
      <c r="I62" s="44"/>
      <c r="J62" s="44"/>
      <c r="K62" s="44"/>
      <c r="L62" s="44"/>
      <c r="M62" s="44"/>
      <c r="N62" s="44"/>
    </row>
    <row r="63" spans="1:14">
      <c r="A63" s="60" t="s">
        <v>47</v>
      </c>
      <c r="B63" s="61"/>
      <c r="C63" s="61"/>
      <c r="D63" s="61"/>
      <c r="E63" s="61"/>
      <c r="F63" s="61"/>
      <c r="G63" s="61"/>
      <c r="H63" s="43">
        <v>4987.62</v>
      </c>
      <c r="I63" s="44"/>
      <c r="J63" s="44"/>
      <c r="K63" s="44"/>
      <c r="L63" s="44"/>
      <c r="M63" s="44"/>
      <c r="N63" s="44"/>
    </row>
    <row r="64" spans="1:14" ht="13.5" customHeight="1">
      <c r="A64" s="63" t="s">
        <v>105</v>
      </c>
      <c r="B64" s="61"/>
      <c r="C64" s="61"/>
      <c r="D64" s="61"/>
      <c r="E64" s="61"/>
      <c r="F64" s="61"/>
      <c r="G64" s="61"/>
      <c r="H64" s="44"/>
      <c r="I64" s="44"/>
      <c r="J64" s="44"/>
      <c r="K64" s="44"/>
      <c r="L64" s="44"/>
      <c r="M64" s="44"/>
      <c r="N64" s="44"/>
    </row>
    <row r="65" spans="1:14">
      <c r="A65" s="60" t="s">
        <v>82</v>
      </c>
      <c r="B65" s="61"/>
      <c r="C65" s="61"/>
      <c r="D65" s="61"/>
      <c r="E65" s="61"/>
      <c r="F65" s="61"/>
      <c r="G65" s="61"/>
      <c r="H65" s="43">
        <v>11494.28</v>
      </c>
      <c r="I65" s="44"/>
      <c r="J65" s="44"/>
      <c r="K65" s="44"/>
      <c r="L65" s="44"/>
      <c r="M65" s="43">
        <v>39.31</v>
      </c>
      <c r="N65" s="44"/>
    </row>
    <row r="66" spans="1:14">
      <c r="A66" s="60" t="s">
        <v>50</v>
      </c>
      <c r="B66" s="61"/>
      <c r="C66" s="61"/>
      <c r="D66" s="61"/>
      <c r="E66" s="61"/>
      <c r="F66" s="61"/>
      <c r="G66" s="61"/>
      <c r="H66" s="43">
        <v>2214.66</v>
      </c>
      <c r="I66" s="44"/>
      <c r="J66" s="44"/>
      <c r="K66" s="44"/>
      <c r="L66" s="44"/>
      <c r="M66" s="44"/>
      <c r="N66" s="44"/>
    </row>
    <row r="67" spans="1:14">
      <c r="A67" s="60" t="s">
        <v>51</v>
      </c>
      <c r="B67" s="61"/>
      <c r="C67" s="61"/>
      <c r="D67" s="61"/>
      <c r="E67" s="61"/>
      <c r="F67" s="61"/>
      <c r="G67" s="61"/>
      <c r="H67" s="43">
        <v>54022.21</v>
      </c>
      <c r="I67" s="44"/>
      <c r="J67" s="44"/>
      <c r="K67" s="44"/>
      <c r="L67" s="44"/>
      <c r="M67" s="43">
        <v>53.57</v>
      </c>
      <c r="N67" s="43">
        <v>1.68</v>
      </c>
    </row>
    <row r="68" spans="1:14">
      <c r="A68" s="60" t="s">
        <v>52</v>
      </c>
      <c r="B68" s="61"/>
      <c r="C68" s="61"/>
      <c r="D68" s="61"/>
      <c r="E68" s="61"/>
      <c r="F68" s="61"/>
      <c r="G68" s="61"/>
      <c r="H68" s="43">
        <v>67731.149999999994</v>
      </c>
      <c r="I68" s="44"/>
      <c r="J68" s="44"/>
      <c r="K68" s="44"/>
      <c r="L68" s="44"/>
      <c r="M68" s="43">
        <v>92.88</v>
      </c>
      <c r="N68" s="43">
        <v>1.68</v>
      </c>
    </row>
    <row r="69" spans="1:14">
      <c r="A69" s="60" t="s">
        <v>53</v>
      </c>
      <c r="B69" s="61"/>
      <c r="C69" s="61"/>
      <c r="D69" s="61"/>
      <c r="E69" s="61"/>
      <c r="F69" s="61"/>
      <c r="G69" s="61"/>
      <c r="H69" s="44"/>
      <c r="I69" s="44"/>
      <c r="J69" s="44"/>
      <c r="K69" s="44"/>
      <c r="L69" s="44"/>
      <c r="M69" s="44"/>
      <c r="N69" s="44"/>
    </row>
    <row r="70" spans="1:14">
      <c r="A70" s="60" t="s">
        <v>54</v>
      </c>
      <c r="B70" s="61"/>
      <c r="C70" s="61"/>
      <c r="D70" s="61"/>
      <c r="E70" s="61"/>
      <c r="F70" s="61"/>
      <c r="G70" s="61"/>
      <c r="H70" s="43">
        <v>39826.129999999997</v>
      </c>
      <c r="I70" s="44"/>
      <c r="J70" s="44"/>
      <c r="K70" s="44"/>
      <c r="L70" s="44"/>
      <c r="M70" s="44"/>
      <c r="N70" s="44"/>
    </row>
    <row r="71" spans="1:14">
      <c r="A71" s="60" t="s">
        <v>55</v>
      </c>
      <c r="B71" s="61"/>
      <c r="C71" s="61"/>
      <c r="D71" s="61"/>
      <c r="E71" s="61"/>
      <c r="F71" s="61"/>
      <c r="G71" s="61"/>
      <c r="H71" s="43">
        <v>3577.74</v>
      </c>
      <c r="I71" s="44"/>
      <c r="J71" s="44"/>
      <c r="K71" s="44"/>
      <c r="L71" s="44"/>
      <c r="M71" s="44"/>
      <c r="N71" s="44"/>
    </row>
    <row r="72" spans="1:14">
      <c r="A72" s="60" t="s">
        <v>56</v>
      </c>
      <c r="B72" s="61"/>
      <c r="C72" s="61"/>
      <c r="D72" s="61"/>
      <c r="E72" s="61"/>
      <c r="F72" s="61"/>
      <c r="G72" s="61"/>
      <c r="H72" s="43">
        <v>9663.43</v>
      </c>
      <c r="I72" s="44"/>
      <c r="J72" s="44"/>
      <c r="K72" s="44"/>
      <c r="L72" s="44"/>
      <c r="M72" s="44"/>
      <c r="N72" s="44"/>
    </row>
    <row r="73" spans="1:14">
      <c r="A73" s="60" t="s">
        <v>57</v>
      </c>
      <c r="B73" s="61"/>
      <c r="C73" s="61"/>
      <c r="D73" s="61"/>
      <c r="E73" s="61"/>
      <c r="F73" s="61"/>
      <c r="G73" s="61"/>
      <c r="H73" s="43">
        <v>9676.23</v>
      </c>
      <c r="I73" s="44"/>
      <c r="J73" s="44"/>
      <c r="K73" s="44"/>
      <c r="L73" s="44"/>
      <c r="M73" s="44"/>
      <c r="N73" s="44"/>
    </row>
    <row r="74" spans="1:14">
      <c r="A74" s="60" t="s">
        <v>58</v>
      </c>
      <c r="B74" s="61"/>
      <c r="C74" s="61"/>
      <c r="D74" s="61"/>
      <c r="E74" s="61"/>
      <c r="F74" s="61"/>
      <c r="G74" s="61"/>
      <c r="H74" s="43">
        <v>4987.62</v>
      </c>
      <c r="I74" s="44"/>
      <c r="J74" s="44"/>
      <c r="K74" s="44"/>
      <c r="L74" s="44"/>
      <c r="M74" s="44"/>
      <c r="N74" s="44"/>
    </row>
    <row r="75" spans="1:14" ht="13.5" customHeight="1">
      <c r="A75" s="63" t="s">
        <v>107</v>
      </c>
      <c r="B75" s="61"/>
      <c r="C75" s="61"/>
      <c r="D75" s="61"/>
      <c r="E75" s="61"/>
      <c r="F75" s="61"/>
      <c r="G75" s="61"/>
      <c r="H75" s="45">
        <v>67731.149999999994</v>
      </c>
      <c r="I75" s="44"/>
      <c r="J75" s="44"/>
      <c r="K75" s="44"/>
      <c r="L75" s="44"/>
      <c r="M75" s="45">
        <v>92.88</v>
      </c>
      <c r="N75" s="45">
        <v>1.68</v>
      </c>
    </row>
    <row r="76" spans="1:14" ht="14.25" customHeight="1">
      <c r="A76" s="60" t="s">
        <v>92</v>
      </c>
      <c r="B76" s="61"/>
      <c r="C76" s="61"/>
      <c r="D76" s="61"/>
      <c r="E76" s="61"/>
      <c r="F76" s="61"/>
      <c r="G76" s="61"/>
      <c r="H76" s="49">
        <f>H75*0.18</f>
        <v>12191.606999999998</v>
      </c>
      <c r="I76" s="44"/>
      <c r="J76" s="44"/>
      <c r="K76" s="44"/>
      <c r="L76" s="44"/>
      <c r="M76" s="45"/>
      <c r="N76" s="45"/>
    </row>
    <row r="77" spans="1:14" ht="13.5" customHeight="1">
      <c r="A77" s="63" t="s">
        <v>93</v>
      </c>
      <c r="B77" s="61"/>
      <c r="C77" s="61"/>
      <c r="D77" s="61"/>
      <c r="E77" s="61"/>
      <c r="F77" s="61"/>
      <c r="G77" s="61"/>
      <c r="H77" s="50">
        <f>H75+H76</f>
        <v>79922.756999999998</v>
      </c>
      <c r="I77" s="44"/>
      <c r="J77" s="44"/>
      <c r="K77" s="44"/>
      <c r="L77" s="44"/>
      <c r="M77" s="45"/>
      <c r="N77" s="45"/>
    </row>
    <row r="78" spans="1:14" ht="20.25" customHeight="1">
      <c r="A78" s="62" t="s">
        <v>108</v>
      </c>
      <c r="B78" s="61"/>
      <c r="C78" s="61"/>
      <c r="D78" s="61"/>
      <c r="E78" s="61"/>
      <c r="F78" s="61"/>
      <c r="G78" s="61"/>
      <c r="H78" s="61"/>
      <c r="I78" s="61"/>
      <c r="J78" s="61"/>
      <c r="K78" s="61"/>
      <c r="L78" s="61"/>
      <c r="M78" s="61"/>
      <c r="N78" s="61"/>
    </row>
    <row r="79" spans="1:14" ht="40.5" customHeight="1">
      <c r="A79" s="38">
        <v>16</v>
      </c>
      <c r="B79" s="39" t="s">
        <v>28</v>
      </c>
      <c r="C79" s="40" t="s">
        <v>26</v>
      </c>
      <c r="D79" s="41" t="s">
        <v>27</v>
      </c>
      <c r="E79" s="42"/>
      <c r="F79" s="43">
        <v>0.22450000000000001</v>
      </c>
      <c r="G79" s="44">
        <v>39680.870000000003</v>
      </c>
      <c r="H79" s="44">
        <v>8908.36</v>
      </c>
      <c r="I79" s="44">
        <v>5748.39</v>
      </c>
      <c r="J79" s="44">
        <v>3159.97</v>
      </c>
      <c r="K79" s="44"/>
      <c r="L79" s="44"/>
      <c r="M79" s="44">
        <v>54.63</v>
      </c>
      <c r="N79" s="44">
        <v>9.2899999999999991</v>
      </c>
    </row>
    <row r="80" spans="1:14" ht="36" customHeight="1">
      <c r="A80" s="38">
        <v>17</v>
      </c>
      <c r="B80" s="39" t="s">
        <v>85</v>
      </c>
      <c r="C80" s="40" t="s">
        <v>83</v>
      </c>
      <c r="D80" s="41" t="s">
        <v>84</v>
      </c>
      <c r="E80" s="42"/>
      <c r="F80" s="43">
        <v>0.85</v>
      </c>
      <c r="G80" s="44">
        <v>7504.84</v>
      </c>
      <c r="H80" s="44">
        <v>6379.11</v>
      </c>
      <c r="I80" s="44">
        <v>4707.07</v>
      </c>
      <c r="J80" s="44">
        <v>1672.04</v>
      </c>
      <c r="K80" s="44"/>
      <c r="L80" s="44"/>
      <c r="M80" s="44">
        <v>44.74</v>
      </c>
      <c r="N80" s="44">
        <v>5.44</v>
      </c>
    </row>
    <row r="81" spans="1:14" ht="50.25" customHeight="1">
      <c r="A81" s="38">
        <v>18</v>
      </c>
      <c r="B81" s="39" t="s">
        <v>32</v>
      </c>
      <c r="C81" s="40" t="s">
        <v>30</v>
      </c>
      <c r="D81" s="41" t="s">
        <v>31</v>
      </c>
      <c r="E81" s="42"/>
      <c r="F81" s="43">
        <v>54.5</v>
      </c>
      <c r="G81" s="44">
        <v>22.01</v>
      </c>
      <c r="H81" s="44">
        <v>1199.55</v>
      </c>
      <c r="I81" s="44"/>
      <c r="J81" s="44">
        <v>1199.55</v>
      </c>
      <c r="K81" s="44"/>
      <c r="L81" s="44"/>
      <c r="M81" s="44"/>
      <c r="N81" s="44"/>
    </row>
    <row r="82" spans="1:14" ht="57" customHeight="1">
      <c r="A82" s="38">
        <v>19</v>
      </c>
      <c r="B82" s="39" t="s">
        <v>34</v>
      </c>
      <c r="C82" s="40" t="s">
        <v>33</v>
      </c>
      <c r="D82" s="41" t="s">
        <v>31</v>
      </c>
      <c r="E82" s="42"/>
      <c r="F82" s="44">
        <v>54.5</v>
      </c>
      <c r="G82" s="44">
        <v>105.46</v>
      </c>
      <c r="H82" s="44">
        <v>5747.57</v>
      </c>
      <c r="I82" s="44"/>
      <c r="J82" s="44">
        <v>5747.57</v>
      </c>
      <c r="K82" s="44"/>
      <c r="L82" s="44"/>
      <c r="M82" s="44"/>
      <c r="N82" s="44"/>
    </row>
    <row r="83" spans="1:14">
      <c r="A83" s="38">
        <v>20</v>
      </c>
      <c r="B83" s="39" t="s">
        <v>43</v>
      </c>
      <c r="C83" s="40" t="s">
        <v>44</v>
      </c>
      <c r="D83" s="41" t="s">
        <v>41</v>
      </c>
      <c r="E83" s="42"/>
      <c r="F83" s="43">
        <v>26.25</v>
      </c>
      <c r="G83" s="44">
        <v>127.12</v>
      </c>
      <c r="H83" s="44">
        <v>3336.9</v>
      </c>
      <c r="I83" s="44"/>
      <c r="J83" s="44"/>
      <c r="K83" s="44"/>
      <c r="L83" s="44">
        <v>3336.9</v>
      </c>
      <c r="M83" s="44"/>
      <c r="N83" s="44"/>
    </row>
    <row r="84" spans="1:14" ht="42" customHeight="1">
      <c r="A84" s="38">
        <v>21</v>
      </c>
      <c r="B84" s="39" t="s">
        <v>81</v>
      </c>
      <c r="C84" s="40" t="s">
        <v>86</v>
      </c>
      <c r="D84" s="41" t="s">
        <v>80</v>
      </c>
      <c r="E84" s="42"/>
      <c r="F84" s="44">
        <v>0.85</v>
      </c>
      <c r="G84" s="44">
        <v>68313.08</v>
      </c>
      <c r="H84" s="44">
        <v>58066.12</v>
      </c>
      <c r="I84" s="44">
        <v>6927.24</v>
      </c>
      <c r="J84" s="44">
        <v>414.07</v>
      </c>
      <c r="K84" s="44"/>
      <c r="L84" s="44">
        <v>50724.81</v>
      </c>
      <c r="M84" s="44">
        <v>64.67</v>
      </c>
      <c r="N84" s="44">
        <v>0.57999999999999996</v>
      </c>
    </row>
    <row r="85" spans="1:14" ht="38.25" customHeight="1">
      <c r="A85" s="38">
        <v>22</v>
      </c>
      <c r="B85" s="39" t="s">
        <v>37</v>
      </c>
      <c r="C85" s="40" t="s">
        <v>35</v>
      </c>
      <c r="D85" s="41" t="s">
        <v>36</v>
      </c>
      <c r="E85" s="42"/>
      <c r="F85" s="43">
        <v>0.35920000000000002</v>
      </c>
      <c r="G85" s="44">
        <v>12062.3</v>
      </c>
      <c r="H85" s="44">
        <v>4332.78</v>
      </c>
      <c r="I85" s="44"/>
      <c r="J85" s="44">
        <v>88.71</v>
      </c>
      <c r="K85" s="44"/>
      <c r="L85" s="44">
        <v>4244.07</v>
      </c>
      <c r="M85" s="44"/>
      <c r="N85" s="44">
        <v>0.24</v>
      </c>
    </row>
    <row r="86" spans="1:14" ht="49.5" customHeight="1">
      <c r="A86" s="38">
        <v>23</v>
      </c>
      <c r="B86" s="39" t="s">
        <v>89</v>
      </c>
      <c r="C86" s="40" t="s">
        <v>87</v>
      </c>
      <c r="D86" s="41" t="s">
        <v>88</v>
      </c>
      <c r="E86" s="42"/>
      <c r="F86" s="43">
        <v>0.1636</v>
      </c>
      <c r="G86" s="44">
        <v>249663.02</v>
      </c>
      <c r="H86" s="44">
        <v>40844.870000000003</v>
      </c>
      <c r="I86" s="44">
        <v>1239.21</v>
      </c>
      <c r="J86" s="44">
        <v>2578.31</v>
      </c>
      <c r="K86" s="44"/>
      <c r="L86" s="44">
        <v>37027.35</v>
      </c>
      <c r="M86" s="44">
        <v>10.18</v>
      </c>
      <c r="N86" s="44">
        <v>3.67</v>
      </c>
    </row>
    <row r="87" spans="1:14" ht="39" customHeight="1">
      <c r="A87" s="38">
        <v>24</v>
      </c>
      <c r="B87" s="39" t="s">
        <v>37</v>
      </c>
      <c r="C87" s="40" t="s">
        <v>35</v>
      </c>
      <c r="D87" s="41" t="s">
        <v>36</v>
      </c>
      <c r="E87" s="42"/>
      <c r="F87" s="43">
        <v>0.13469999999999999</v>
      </c>
      <c r="G87" s="44">
        <v>12065.39</v>
      </c>
      <c r="H87" s="44">
        <v>1625.21</v>
      </c>
      <c r="I87" s="44"/>
      <c r="J87" s="44">
        <v>33.270000000000003</v>
      </c>
      <c r="K87" s="44"/>
      <c r="L87" s="44">
        <v>1591.94</v>
      </c>
      <c r="M87" s="44"/>
      <c r="N87" s="44">
        <v>0.09</v>
      </c>
    </row>
    <row r="88" spans="1:14" ht="61.5" customHeight="1">
      <c r="A88" s="38">
        <v>25</v>
      </c>
      <c r="B88" s="39" t="s">
        <v>40</v>
      </c>
      <c r="C88" s="40" t="s">
        <v>38</v>
      </c>
      <c r="D88" s="41" t="s">
        <v>39</v>
      </c>
      <c r="E88" s="42"/>
      <c r="F88" s="43">
        <v>0.44900000000000001</v>
      </c>
      <c r="G88" s="44">
        <v>256459.59</v>
      </c>
      <c r="H88" s="44">
        <v>115150.36</v>
      </c>
      <c r="I88" s="44">
        <v>2092.84</v>
      </c>
      <c r="J88" s="44">
        <v>8309.7999999999993</v>
      </c>
      <c r="K88" s="44"/>
      <c r="L88" s="44">
        <v>104747.72</v>
      </c>
      <c r="M88" s="44">
        <v>17.2</v>
      </c>
      <c r="N88" s="44">
        <v>8.57</v>
      </c>
    </row>
    <row r="89" spans="1:14" ht="64.5" customHeight="1">
      <c r="A89" s="38">
        <v>26</v>
      </c>
      <c r="B89" s="39" t="s">
        <v>42</v>
      </c>
      <c r="C89" s="40" t="s">
        <v>90</v>
      </c>
      <c r="D89" s="41" t="s">
        <v>39</v>
      </c>
      <c r="E89" s="42"/>
      <c r="F89" s="44">
        <v>0.44900000000000001</v>
      </c>
      <c r="G89" s="44">
        <v>58253.279999999999</v>
      </c>
      <c r="H89" s="44">
        <v>26155.72</v>
      </c>
      <c r="I89" s="44">
        <v>9.83</v>
      </c>
      <c r="J89" s="44">
        <v>10.96</v>
      </c>
      <c r="K89" s="44"/>
      <c r="L89" s="44">
        <v>26134.93</v>
      </c>
      <c r="M89" s="44">
        <v>0.08</v>
      </c>
      <c r="N89" s="44"/>
    </row>
    <row r="90" spans="1:14">
      <c r="A90" s="60" t="s">
        <v>45</v>
      </c>
      <c r="B90" s="61"/>
      <c r="C90" s="61"/>
      <c r="D90" s="61"/>
      <c r="E90" s="61"/>
      <c r="F90" s="61"/>
      <c r="G90" s="61"/>
      <c r="H90" s="43">
        <v>271746.55</v>
      </c>
      <c r="I90" s="43">
        <v>20724.580000000002</v>
      </c>
      <c r="J90" s="43">
        <v>23214.25</v>
      </c>
      <c r="K90" s="44"/>
      <c r="L90" s="43">
        <v>227807.72</v>
      </c>
      <c r="M90" s="43">
        <v>191.5</v>
      </c>
      <c r="N90" s="43">
        <v>27.88</v>
      </c>
    </row>
    <row r="91" spans="1:14">
      <c r="A91" s="60" t="s">
        <v>46</v>
      </c>
      <c r="B91" s="61"/>
      <c r="C91" s="61"/>
      <c r="D91" s="61"/>
      <c r="E91" s="61"/>
      <c r="F91" s="61"/>
      <c r="G91" s="61"/>
      <c r="H91" s="43">
        <v>21626.44</v>
      </c>
      <c r="I91" s="44"/>
      <c r="J91" s="44"/>
      <c r="K91" s="44"/>
      <c r="L91" s="44"/>
      <c r="M91" s="44"/>
      <c r="N91" s="44"/>
    </row>
    <row r="92" spans="1:14">
      <c r="A92" s="60" t="s">
        <v>47</v>
      </c>
      <c r="B92" s="61"/>
      <c r="C92" s="61"/>
      <c r="D92" s="61"/>
      <c r="E92" s="61"/>
      <c r="F92" s="61"/>
      <c r="G92" s="61"/>
      <c r="H92" s="43">
        <v>11693.55</v>
      </c>
      <c r="I92" s="44"/>
      <c r="J92" s="44"/>
      <c r="K92" s="44"/>
      <c r="L92" s="44"/>
      <c r="M92" s="44"/>
      <c r="N92" s="44"/>
    </row>
    <row r="93" spans="1:14" ht="13.5" customHeight="1">
      <c r="A93" s="63" t="s">
        <v>109</v>
      </c>
      <c r="B93" s="61"/>
      <c r="C93" s="61"/>
      <c r="D93" s="61"/>
      <c r="E93" s="61"/>
      <c r="F93" s="61"/>
      <c r="G93" s="61"/>
      <c r="H93" s="44"/>
      <c r="I93" s="44"/>
      <c r="J93" s="44"/>
      <c r="K93" s="44"/>
      <c r="L93" s="44"/>
      <c r="M93" s="44"/>
      <c r="N93" s="44"/>
    </row>
    <row r="94" spans="1:14">
      <c r="A94" s="60" t="s">
        <v>48</v>
      </c>
      <c r="B94" s="61"/>
      <c r="C94" s="61"/>
      <c r="D94" s="61"/>
      <c r="E94" s="61"/>
      <c r="F94" s="61"/>
      <c r="G94" s="61"/>
      <c r="H94" s="43">
        <v>29506.89</v>
      </c>
      <c r="I94" s="44"/>
      <c r="J94" s="44"/>
      <c r="K94" s="44"/>
      <c r="L94" s="44"/>
      <c r="M94" s="43">
        <v>99.37</v>
      </c>
      <c r="N94" s="43">
        <v>14.73</v>
      </c>
    </row>
    <row r="95" spans="1:14">
      <c r="A95" s="60" t="s">
        <v>49</v>
      </c>
      <c r="B95" s="61"/>
      <c r="C95" s="61"/>
      <c r="D95" s="61"/>
      <c r="E95" s="61"/>
      <c r="F95" s="61"/>
      <c r="G95" s="61"/>
      <c r="H95" s="43">
        <v>1199.55</v>
      </c>
      <c r="I95" s="44"/>
      <c r="J95" s="44"/>
      <c r="K95" s="44"/>
      <c r="L95" s="44"/>
      <c r="M95" s="44"/>
      <c r="N95" s="44"/>
    </row>
    <row r="96" spans="1:14">
      <c r="A96" s="60" t="s">
        <v>50</v>
      </c>
      <c r="B96" s="61"/>
      <c r="C96" s="61"/>
      <c r="D96" s="61"/>
      <c r="E96" s="61"/>
      <c r="F96" s="61"/>
      <c r="G96" s="61"/>
      <c r="H96" s="43">
        <v>5747.57</v>
      </c>
      <c r="I96" s="44"/>
      <c r="J96" s="44"/>
      <c r="K96" s="44"/>
      <c r="L96" s="44"/>
      <c r="M96" s="44"/>
      <c r="N96" s="44"/>
    </row>
    <row r="97" spans="1:14">
      <c r="A97" s="60" t="s">
        <v>51</v>
      </c>
      <c r="B97" s="61"/>
      <c r="C97" s="61"/>
      <c r="D97" s="61"/>
      <c r="E97" s="61"/>
      <c r="F97" s="61"/>
      <c r="G97" s="61"/>
      <c r="H97" s="43">
        <v>268612.53000000003</v>
      </c>
      <c r="I97" s="44"/>
      <c r="J97" s="44"/>
      <c r="K97" s="44"/>
      <c r="L97" s="44"/>
      <c r="M97" s="43">
        <v>92.13</v>
      </c>
      <c r="N97" s="43">
        <v>13.15</v>
      </c>
    </row>
    <row r="98" spans="1:14">
      <c r="A98" s="60" t="s">
        <v>52</v>
      </c>
      <c r="B98" s="61"/>
      <c r="C98" s="61"/>
      <c r="D98" s="61"/>
      <c r="E98" s="61"/>
      <c r="F98" s="61"/>
      <c r="G98" s="61"/>
      <c r="H98" s="43">
        <v>305066.53999999998</v>
      </c>
      <c r="I98" s="44"/>
      <c r="J98" s="44"/>
      <c r="K98" s="44"/>
      <c r="L98" s="44"/>
      <c r="M98" s="43">
        <v>191.5</v>
      </c>
      <c r="N98" s="43">
        <v>27.88</v>
      </c>
    </row>
    <row r="99" spans="1:14">
      <c r="A99" s="60" t="s">
        <v>53</v>
      </c>
      <c r="B99" s="61"/>
      <c r="C99" s="61"/>
      <c r="D99" s="61"/>
      <c r="E99" s="61"/>
      <c r="F99" s="61"/>
      <c r="G99" s="61"/>
      <c r="H99" s="44"/>
      <c r="I99" s="44"/>
      <c r="J99" s="44"/>
      <c r="K99" s="44"/>
      <c r="L99" s="44"/>
      <c r="M99" s="44"/>
      <c r="N99" s="44"/>
    </row>
    <row r="100" spans="1:14">
      <c r="A100" s="60" t="s">
        <v>54</v>
      </c>
      <c r="B100" s="61"/>
      <c r="C100" s="61"/>
      <c r="D100" s="61"/>
      <c r="E100" s="61"/>
      <c r="F100" s="61"/>
      <c r="G100" s="61"/>
      <c r="H100" s="43">
        <v>227807.72</v>
      </c>
      <c r="I100" s="44"/>
      <c r="J100" s="44"/>
      <c r="K100" s="44"/>
      <c r="L100" s="44"/>
      <c r="M100" s="44"/>
      <c r="N100" s="44"/>
    </row>
    <row r="101" spans="1:14">
      <c r="A101" s="60" t="s">
        <v>55</v>
      </c>
      <c r="B101" s="61"/>
      <c r="C101" s="61"/>
      <c r="D101" s="61"/>
      <c r="E101" s="61"/>
      <c r="F101" s="61"/>
      <c r="G101" s="61"/>
      <c r="H101" s="43">
        <v>23214.25</v>
      </c>
      <c r="I101" s="44"/>
      <c r="J101" s="44"/>
      <c r="K101" s="44"/>
      <c r="L101" s="44"/>
      <c r="M101" s="44"/>
      <c r="N101" s="44"/>
    </row>
    <row r="102" spans="1:14">
      <c r="A102" s="60" t="s">
        <v>56</v>
      </c>
      <c r="B102" s="61"/>
      <c r="C102" s="61"/>
      <c r="D102" s="61"/>
      <c r="E102" s="61"/>
      <c r="F102" s="61"/>
      <c r="G102" s="61"/>
      <c r="H102" s="43">
        <v>20724.580000000002</v>
      </c>
      <c r="I102" s="44"/>
      <c r="J102" s="44"/>
      <c r="K102" s="44"/>
      <c r="L102" s="44"/>
      <c r="M102" s="44"/>
      <c r="N102" s="44"/>
    </row>
    <row r="103" spans="1:14">
      <c r="A103" s="60" t="s">
        <v>57</v>
      </c>
      <c r="B103" s="61"/>
      <c r="C103" s="61"/>
      <c r="D103" s="61"/>
      <c r="E103" s="61"/>
      <c r="F103" s="61"/>
      <c r="G103" s="61"/>
      <c r="H103" s="43">
        <v>21626.44</v>
      </c>
      <c r="I103" s="44"/>
      <c r="J103" s="44"/>
      <c r="K103" s="44"/>
      <c r="L103" s="44"/>
      <c r="M103" s="44"/>
      <c r="N103" s="44"/>
    </row>
    <row r="104" spans="1:14">
      <c r="A104" s="60" t="s">
        <v>58</v>
      </c>
      <c r="B104" s="61"/>
      <c r="C104" s="61"/>
      <c r="D104" s="61"/>
      <c r="E104" s="61"/>
      <c r="F104" s="61"/>
      <c r="G104" s="61"/>
      <c r="H104" s="43">
        <v>11693.55</v>
      </c>
      <c r="I104" s="44"/>
      <c r="J104" s="44"/>
      <c r="K104" s="44"/>
      <c r="L104" s="44"/>
      <c r="M104" s="44"/>
      <c r="N104" s="44"/>
    </row>
    <row r="105" spans="1:14" ht="13.5" customHeight="1">
      <c r="A105" s="63" t="s">
        <v>110</v>
      </c>
      <c r="B105" s="61"/>
      <c r="C105" s="61"/>
      <c r="D105" s="61"/>
      <c r="E105" s="61"/>
      <c r="F105" s="61"/>
      <c r="G105" s="61"/>
      <c r="H105" s="45">
        <v>305066.53999999998</v>
      </c>
      <c r="I105" s="44"/>
      <c r="J105" s="44"/>
      <c r="K105" s="44"/>
      <c r="L105" s="44"/>
      <c r="M105" s="45">
        <v>191.5</v>
      </c>
      <c r="N105" s="45">
        <v>27.88</v>
      </c>
    </row>
    <row r="106" spans="1:14" ht="12.75" customHeight="1">
      <c r="A106" s="60" t="s">
        <v>92</v>
      </c>
      <c r="B106" s="61"/>
      <c r="C106" s="61"/>
      <c r="D106" s="61"/>
      <c r="E106" s="61"/>
      <c r="F106" s="61"/>
      <c r="G106" s="61"/>
      <c r="H106" s="49">
        <f>H105*0.18</f>
        <v>54911.977199999994</v>
      </c>
      <c r="I106" s="44"/>
      <c r="J106" s="44"/>
      <c r="K106" s="44"/>
      <c r="L106" s="44"/>
      <c r="M106" s="45"/>
      <c r="N106" s="45"/>
    </row>
    <row r="107" spans="1:14" ht="14.25" customHeight="1">
      <c r="A107" s="63" t="s">
        <v>93</v>
      </c>
      <c r="B107" s="61"/>
      <c r="C107" s="61"/>
      <c r="D107" s="61"/>
      <c r="E107" s="61"/>
      <c r="F107" s="61"/>
      <c r="G107" s="61"/>
      <c r="H107" s="50">
        <f>H105+H106</f>
        <v>359978.5172</v>
      </c>
      <c r="I107" s="44"/>
      <c r="J107" s="44"/>
      <c r="K107" s="44"/>
      <c r="L107" s="44"/>
      <c r="M107" s="45"/>
      <c r="N107" s="45"/>
    </row>
    <row r="108" spans="1:14" ht="19.149999999999999" customHeight="1">
      <c r="A108" s="62" t="s">
        <v>111</v>
      </c>
      <c r="B108" s="61"/>
      <c r="C108" s="61"/>
      <c r="D108" s="61"/>
      <c r="E108" s="61"/>
      <c r="F108" s="61"/>
      <c r="G108" s="61"/>
      <c r="H108" s="61"/>
      <c r="I108" s="61"/>
      <c r="J108" s="61"/>
      <c r="K108" s="61"/>
      <c r="L108" s="61"/>
      <c r="M108" s="61"/>
      <c r="N108" s="61"/>
    </row>
    <row r="109" spans="1:14" ht="41.25" customHeight="1">
      <c r="A109" s="38">
        <v>27</v>
      </c>
      <c r="B109" s="39" t="s">
        <v>65</v>
      </c>
      <c r="C109" s="40" t="s">
        <v>63</v>
      </c>
      <c r="D109" s="41" t="s">
        <v>64</v>
      </c>
      <c r="E109" s="42"/>
      <c r="F109" s="43">
        <v>2.3639999999999999</v>
      </c>
      <c r="G109" s="44">
        <v>20656.09</v>
      </c>
      <c r="H109" s="44">
        <v>48831</v>
      </c>
      <c r="I109" s="44">
        <v>6644.8</v>
      </c>
      <c r="J109" s="44">
        <v>4818.82</v>
      </c>
      <c r="K109" s="44"/>
      <c r="L109" s="44">
        <v>37367.379999999997</v>
      </c>
      <c r="M109" s="44">
        <v>62.03</v>
      </c>
      <c r="N109" s="44">
        <v>7.49</v>
      </c>
    </row>
    <row r="110" spans="1:14" ht="65.25">
      <c r="A110" s="38">
        <v>28</v>
      </c>
      <c r="B110" s="39" t="s">
        <v>67</v>
      </c>
      <c r="C110" s="40" t="s">
        <v>78</v>
      </c>
      <c r="D110" s="41" t="s">
        <v>64</v>
      </c>
      <c r="E110" s="42"/>
      <c r="F110" s="44">
        <v>-2.3639999999999999</v>
      </c>
      <c r="G110" s="44">
        <v>2986.64</v>
      </c>
      <c r="H110" s="44">
        <v>-7060.42</v>
      </c>
      <c r="I110" s="44">
        <v>-273.47000000000003</v>
      </c>
      <c r="J110" s="44">
        <v>-360.6</v>
      </c>
      <c r="K110" s="44"/>
      <c r="L110" s="44">
        <v>-6426.35</v>
      </c>
      <c r="M110" s="44">
        <v>-2.5499999999999998</v>
      </c>
      <c r="N110" s="44">
        <v>-0.47</v>
      </c>
    </row>
    <row r="111" spans="1:14" ht="51" customHeight="1">
      <c r="A111" s="38">
        <v>29</v>
      </c>
      <c r="B111" s="39" t="s">
        <v>60</v>
      </c>
      <c r="C111" s="52" t="s">
        <v>101</v>
      </c>
      <c r="D111" s="41" t="s">
        <v>59</v>
      </c>
      <c r="E111" s="42"/>
      <c r="F111" s="44">
        <v>2.3639999999999999</v>
      </c>
      <c r="G111" s="44">
        <v>19128.64</v>
      </c>
      <c r="H111" s="44">
        <v>45220.11</v>
      </c>
      <c r="I111" s="44">
        <v>4203.8100000000004</v>
      </c>
      <c r="J111" s="44">
        <v>922.08</v>
      </c>
      <c r="K111" s="44"/>
      <c r="L111" s="44">
        <v>40094.22</v>
      </c>
      <c r="M111" s="44">
        <v>35.74</v>
      </c>
      <c r="N111" s="44">
        <v>0.12</v>
      </c>
    </row>
    <row r="112" spans="1:14" ht="64.5" customHeight="1">
      <c r="A112" s="38">
        <v>30</v>
      </c>
      <c r="B112" s="39" t="s">
        <v>62</v>
      </c>
      <c r="C112" s="40" t="s">
        <v>61</v>
      </c>
      <c r="D112" s="41" t="s">
        <v>59</v>
      </c>
      <c r="E112" s="42"/>
      <c r="F112" s="44">
        <v>2.3639999999999999</v>
      </c>
      <c r="G112" s="44">
        <v>12347.44</v>
      </c>
      <c r="H112" s="44">
        <v>29189.35</v>
      </c>
      <c r="I112" s="44">
        <v>2580.16</v>
      </c>
      <c r="J112" s="44">
        <v>533.41</v>
      </c>
      <c r="K112" s="44"/>
      <c r="L112" s="44">
        <v>26075.78</v>
      </c>
      <c r="M112" s="44">
        <v>21.94</v>
      </c>
      <c r="N112" s="44"/>
    </row>
    <row r="113" spans="1:14">
      <c r="A113" s="60" t="s">
        <v>45</v>
      </c>
      <c r="B113" s="61"/>
      <c r="C113" s="61"/>
      <c r="D113" s="61"/>
      <c r="E113" s="61"/>
      <c r="F113" s="61"/>
      <c r="G113" s="61"/>
      <c r="H113" s="43">
        <v>116180.04</v>
      </c>
      <c r="I113" s="43">
        <v>13155.3</v>
      </c>
      <c r="J113" s="43">
        <v>5913.71</v>
      </c>
      <c r="K113" s="44"/>
      <c r="L113" s="43">
        <v>97111.03</v>
      </c>
      <c r="M113" s="43">
        <v>117.16</v>
      </c>
      <c r="N113" s="43">
        <v>7.14</v>
      </c>
    </row>
    <row r="114" spans="1:14">
      <c r="A114" s="60" t="s">
        <v>46</v>
      </c>
      <c r="B114" s="61"/>
      <c r="C114" s="61"/>
      <c r="D114" s="61"/>
      <c r="E114" s="61"/>
      <c r="F114" s="61"/>
      <c r="G114" s="61"/>
      <c r="H114" s="43">
        <v>15917.91</v>
      </c>
      <c r="I114" s="44"/>
      <c r="J114" s="44"/>
      <c r="K114" s="44"/>
      <c r="L114" s="44"/>
      <c r="M114" s="44"/>
      <c r="N114" s="44"/>
    </row>
    <row r="115" spans="1:14">
      <c r="A115" s="60" t="s">
        <v>47</v>
      </c>
      <c r="B115" s="61"/>
      <c r="C115" s="61"/>
      <c r="D115" s="61"/>
      <c r="E115" s="61"/>
      <c r="F115" s="61"/>
      <c r="G115" s="61"/>
      <c r="H115" s="43">
        <v>8550.9500000000007</v>
      </c>
      <c r="I115" s="44"/>
      <c r="J115" s="44"/>
      <c r="K115" s="44"/>
      <c r="L115" s="44"/>
      <c r="M115" s="44"/>
      <c r="N115" s="44"/>
    </row>
    <row r="116" spans="1:14" ht="13.5" customHeight="1">
      <c r="A116" s="63" t="s">
        <v>112</v>
      </c>
      <c r="B116" s="61"/>
      <c r="C116" s="61"/>
      <c r="D116" s="61"/>
      <c r="E116" s="61"/>
      <c r="F116" s="61"/>
      <c r="G116" s="61"/>
      <c r="H116" s="44"/>
      <c r="I116" s="44"/>
      <c r="J116" s="44"/>
      <c r="K116" s="44"/>
      <c r="L116" s="44"/>
      <c r="M116" s="44"/>
      <c r="N116" s="44"/>
    </row>
    <row r="117" spans="1:14">
      <c r="A117" s="60" t="s">
        <v>51</v>
      </c>
      <c r="B117" s="61"/>
      <c r="C117" s="61"/>
      <c r="D117" s="61"/>
      <c r="E117" s="61"/>
      <c r="F117" s="61"/>
      <c r="G117" s="61"/>
      <c r="H117" s="43">
        <v>140648.9</v>
      </c>
      <c r="I117" s="44"/>
      <c r="J117" s="44"/>
      <c r="K117" s="44"/>
      <c r="L117" s="44"/>
      <c r="M117" s="43">
        <v>117.16</v>
      </c>
      <c r="N117" s="43">
        <v>7.14</v>
      </c>
    </row>
    <row r="118" spans="1:14">
      <c r="A118" s="60" t="s">
        <v>52</v>
      </c>
      <c r="B118" s="61"/>
      <c r="C118" s="61"/>
      <c r="D118" s="61"/>
      <c r="E118" s="61"/>
      <c r="F118" s="61"/>
      <c r="G118" s="61"/>
      <c r="H118" s="43">
        <v>140648.9</v>
      </c>
      <c r="I118" s="44"/>
      <c r="J118" s="44"/>
      <c r="K118" s="44"/>
      <c r="L118" s="44"/>
      <c r="M118" s="43">
        <v>117.16</v>
      </c>
      <c r="N118" s="43">
        <v>7.14</v>
      </c>
    </row>
    <row r="119" spans="1:14">
      <c r="A119" s="60" t="s">
        <v>53</v>
      </c>
      <c r="B119" s="61"/>
      <c r="C119" s="61"/>
      <c r="D119" s="61"/>
      <c r="E119" s="61"/>
      <c r="F119" s="61"/>
      <c r="G119" s="61"/>
      <c r="H119" s="44"/>
      <c r="I119" s="44"/>
      <c r="J119" s="44"/>
      <c r="K119" s="44"/>
      <c r="L119" s="44"/>
      <c r="M119" s="44"/>
      <c r="N119" s="44"/>
    </row>
    <row r="120" spans="1:14">
      <c r="A120" s="60" t="s">
        <v>54</v>
      </c>
      <c r="B120" s="61"/>
      <c r="C120" s="61"/>
      <c r="D120" s="61"/>
      <c r="E120" s="61"/>
      <c r="F120" s="61"/>
      <c r="G120" s="61"/>
      <c r="H120" s="43">
        <v>97111.03</v>
      </c>
      <c r="I120" s="44"/>
      <c r="J120" s="44"/>
      <c r="K120" s="44"/>
      <c r="L120" s="44"/>
      <c r="M120" s="44"/>
      <c r="N120" s="44"/>
    </row>
    <row r="121" spans="1:14">
      <c r="A121" s="60" t="s">
        <v>55</v>
      </c>
      <c r="B121" s="61"/>
      <c r="C121" s="61"/>
      <c r="D121" s="61"/>
      <c r="E121" s="61"/>
      <c r="F121" s="61"/>
      <c r="G121" s="61"/>
      <c r="H121" s="43">
        <v>5913.71</v>
      </c>
      <c r="I121" s="44"/>
      <c r="J121" s="44"/>
      <c r="K121" s="44"/>
      <c r="L121" s="44"/>
      <c r="M121" s="44"/>
      <c r="N121" s="44"/>
    </row>
    <row r="122" spans="1:14">
      <c r="A122" s="60" t="s">
        <v>56</v>
      </c>
      <c r="B122" s="61"/>
      <c r="C122" s="61"/>
      <c r="D122" s="61"/>
      <c r="E122" s="61"/>
      <c r="F122" s="61"/>
      <c r="G122" s="61"/>
      <c r="H122" s="43">
        <v>13155.3</v>
      </c>
      <c r="I122" s="44"/>
      <c r="J122" s="44"/>
      <c r="K122" s="44"/>
      <c r="L122" s="44"/>
      <c r="M122" s="44"/>
      <c r="N122" s="44"/>
    </row>
    <row r="123" spans="1:14">
      <c r="A123" s="60" t="s">
        <v>57</v>
      </c>
      <c r="B123" s="61"/>
      <c r="C123" s="61"/>
      <c r="D123" s="61"/>
      <c r="E123" s="61"/>
      <c r="F123" s="61"/>
      <c r="G123" s="61"/>
      <c r="H123" s="43">
        <v>15917.91</v>
      </c>
      <c r="I123" s="44"/>
      <c r="J123" s="44"/>
      <c r="K123" s="44"/>
      <c r="L123" s="44"/>
      <c r="M123" s="44"/>
      <c r="N123" s="44"/>
    </row>
    <row r="124" spans="1:14">
      <c r="A124" s="60" t="s">
        <v>58</v>
      </c>
      <c r="B124" s="61"/>
      <c r="C124" s="61"/>
      <c r="D124" s="61"/>
      <c r="E124" s="61"/>
      <c r="F124" s="61"/>
      <c r="G124" s="61"/>
      <c r="H124" s="43">
        <v>8550.9500000000007</v>
      </c>
      <c r="I124" s="44"/>
      <c r="J124" s="44"/>
      <c r="K124" s="44"/>
      <c r="L124" s="44"/>
      <c r="M124" s="44"/>
      <c r="N124" s="44"/>
    </row>
    <row r="125" spans="1:14" ht="15" customHeight="1">
      <c r="A125" s="63" t="s">
        <v>113</v>
      </c>
      <c r="B125" s="61"/>
      <c r="C125" s="61"/>
      <c r="D125" s="61"/>
      <c r="E125" s="61"/>
      <c r="F125" s="61"/>
      <c r="G125" s="61"/>
      <c r="H125" s="45">
        <v>140648.9</v>
      </c>
      <c r="I125" s="44"/>
      <c r="J125" s="44"/>
      <c r="K125" s="44"/>
      <c r="L125" s="44"/>
      <c r="M125" s="45">
        <v>117.16</v>
      </c>
      <c r="N125" s="45">
        <v>7.14</v>
      </c>
    </row>
    <row r="126" spans="1:14" ht="13.5" customHeight="1">
      <c r="A126" s="60" t="s">
        <v>92</v>
      </c>
      <c r="B126" s="61"/>
      <c r="C126" s="61"/>
      <c r="D126" s="61"/>
      <c r="E126" s="61"/>
      <c r="F126" s="61"/>
      <c r="G126" s="61"/>
      <c r="H126" s="49">
        <f>H125*0.18</f>
        <v>25316.802</v>
      </c>
      <c r="I126" s="44"/>
      <c r="J126" s="44"/>
      <c r="K126" s="44"/>
      <c r="L126" s="44"/>
      <c r="M126" s="45"/>
      <c r="N126" s="45"/>
    </row>
    <row r="127" spans="1:14" ht="15" customHeight="1">
      <c r="A127" s="63" t="s">
        <v>93</v>
      </c>
      <c r="B127" s="61"/>
      <c r="C127" s="61"/>
      <c r="D127" s="61"/>
      <c r="E127" s="61"/>
      <c r="F127" s="61"/>
      <c r="G127" s="61"/>
      <c r="H127" s="50">
        <f>H125+H126</f>
        <v>165965.70199999999</v>
      </c>
      <c r="I127" s="44"/>
      <c r="J127" s="44"/>
      <c r="K127" s="44"/>
      <c r="L127" s="44"/>
      <c r="M127" s="45"/>
      <c r="N127" s="45"/>
    </row>
    <row r="128" spans="1:14" ht="19.149999999999999" customHeight="1">
      <c r="A128" s="62" t="s">
        <v>114</v>
      </c>
      <c r="B128" s="61"/>
      <c r="C128" s="61"/>
      <c r="D128" s="61"/>
      <c r="E128" s="61"/>
      <c r="F128" s="61"/>
      <c r="G128" s="61"/>
      <c r="H128" s="61"/>
      <c r="I128" s="61"/>
      <c r="J128" s="61"/>
      <c r="K128" s="61"/>
      <c r="L128" s="61"/>
      <c r="M128" s="61"/>
      <c r="N128" s="61"/>
    </row>
    <row r="129" spans="1:14" ht="38.25" customHeight="1">
      <c r="A129" s="38">
        <v>31</v>
      </c>
      <c r="B129" s="39" t="s">
        <v>37</v>
      </c>
      <c r="C129" s="40" t="s">
        <v>35</v>
      </c>
      <c r="D129" s="41" t="s">
        <v>36</v>
      </c>
      <c r="E129" s="42"/>
      <c r="F129" s="43">
        <v>0.1016</v>
      </c>
      <c r="G129" s="44">
        <v>12062.3</v>
      </c>
      <c r="H129" s="44">
        <v>1225.53</v>
      </c>
      <c r="I129" s="44"/>
      <c r="J129" s="44">
        <v>25.09</v>
      </c>
      <c r="K129" s="44"/>
      <c r="L129" s="44">
        <v>1200.44</v>
      </c>
      <c r="M129" s="44"/>
      <c r="N129" s="44">
        <v>7.0000000000000007E-2</v>
      </c>
    </row>
    <row r="130" spans="1:14" ht="50.25" customHeight="1">
      <c r="A130" s="38">
        <v>32</v>
      </c>
      <c r="B130" s="39" t="s">
        <v>89</v>
      </c>
      <c r="C130" s="40" t="s">
        <v>87</v>
      </c>
      <c r="D130" s="41" t="s">
        <v>88</v>
      </c>
      <c r="E130" s="42"/>
      <c r="F130" s="43">
        <v>4.6699999999999998E-2</v>
      </c>
      <c r="G130" s="44">
        <v>249663.02</v>
      </c>
      <c r="H130" s="44">
        <v>11659.26</v>
      </c>
      <c r="I130" s="44">
        <v>353.73</v>
      </c>
      <c r="J130" s="44">
        <v>735.98</v>
      </c>
      <c r="K130" s="44"/>
      <c r="L130" s="44">
        <v>10569.55</v>
      </c>
      <c r="M130" s="44">
        <v>2.91</v>
      </c>
      <c r="N130" s="44">
        <v>1.05</v>
      </c>
    </row>
    <row r="131" spans="1:14" ht="37.5" customHeight="1">
      <c r="A131" s="38">
        <v>33</v>
      </c>
      <c r="B131" s="39" t="s">
        <v>37</v>
      </c>
      <c r="C131" s="40" t="s">
        <v>35</v>
      </c>
      <c r="D131" s="41" t="s">
        <v>36</v>
      </c>
      <c r="E131" s="42"/>
      <c r="F131" s="43">
        <v>3.8100000000000002E-2</v>
      </c>
      <c r="G131" s="44">
        <v>12065.39</v>
      </c>
      <c r="H131" s="44">
        <v>459.69</v>
      </c>
      <c r="I131" s="44"/>
      <c r="J131" s="44">
        <v>9.41</v>
      </c>
      <c r="K131" s="44"/>
      <c r="L131" s="44">
        <v>450.28</v>
      </c>
      <c r="M131" s="44"/>
      <c r="N131" s="44">
        <v>0.03</v>
      </c>
    </row>
    <row r="132" spans="1:14" ht="60">
      <c r="A132" s="38">
        <v>34</v>
      </c>
      <c r="B132" s="39" t="s">
        <v>40</v>
      </c>
      <c r="C132" s="40" t="s">
        <v>38</v>
      </c>
      <c r="D132" s="41" t="s">
        <v>39</v>
      </c>
      <c r="E132" s="42"/>
      <c r="F132" s="43">
        <v>0.127</v>
      </c>
      <c r="G132" s="44">
        <v>256459.59</v>
      </c>
      <c r="H132" s="44">
        <v>32570.37</v>
      </c>
      <c r="I132" s="44">
        <v>591.96</v>
      </c>
      <c r="J132" s="44">
        <v>2350.4299999999998</v>
      </c>
      <c r="K132" s="44"/>
      <c r="L132" s="44">
        <v>29627.98</v>
      </c>
      <c r="M132" s="44">
        <v>4.8600000000000003</v>
      </c>
      <c r="N132" s="44">
        <v>2.42</v>
      </c>
    </row>
    <row r="133" spans="1:14" ht="64.5" customHeight="1">
      <c r="A133" s="38">
        <v>35</v>
      </c>
      <c r="B133" s="39" t="s">
        <v>42</v>
      </c>
      <c r="C133" s="40" t="s">
        <v>90</v>
      </c>
      <c r="D133" s="41" t="s">
        <v>39</v>
      </c>
      <c r="E133" s="42"/>
      <c r="F133" s="43">
        <v>0.127</v>
      </c>
      <c r="G133" s="44">
        <v>58253.279999999999</v>
      </c>
      <c r="H133" s="44">
        <v>7398.17</v>
      </c>
      <c r="I133" s="44">
        <v>2.78</v>
      </c>
      <c r="J133" s="44">
        <v>3.1</v>
      </c>
      <c r="K133" s="44"/>
      <c r="L133" s="44">
        <v>7392.29</v>
      </c>
      <c r="M133" s="44">
        <v>0.02</v>
      </c>
      <c r="N133" s="44"/>
    </row>
    <row r="134" spans="1:14">
      <c r="A134" s="60" t="s">
        <v>45</v>
      </c>
      <c r="B134" s="61"/>
      <c r="C134" s="61"/>
      <c r="D134" s="61"/>
      <c r="E134" s="61"/>
      <c r="F134" s="61"/>
      <c r="G134" s="61"/>
      <c r="H134" s="43">
        <v>53313.02</v>
      </c>
      <c r="I134" s="43">
        <v>948.47</v>
      </c>
      <c r="J134" s="43">
        <v>3124.01</v>
      </c>
      <c r="K134" s="44"/>
      <c r="L134" s="43">
        <v>49240.54</v>
      </c>
      <c r="M134" s="43">
        <v>7.79</v>
      </c>
      <c r="N134" s="43">
        <v>3.57</v>
      </c>
    </row>
    <row r="135" spans="1:14">
      <c r="A135" s="60" t="s">
        <v>46</v>
      </c>
      <c r="B135" s="61"/>
      <c r="C135" s="61"/>
      <c r="D135" s="61"/>
      <c r="E135" s="61"/>
      <c r="F135" s="61"/>
      <c r="G135" s="61"/>
      <c r="H135" s="43">
        <v>1147.6500000000001</v>
      </c>
      <c r="I135" s="44"/>
      <c r="J135" s="44"/>
      <c r="K135" s="44"/>
      <c r="L135" s="44"/>
      <c r="M135" s="44"/>
      <c r="N135" s="44"/>
    </row>
    <row r="136" spans="1:14">
      <c r="A136" s="60" t="s">
        <v>47</v>
      </c>
      <c r="B136" s="61"/>
      <c r="C136" s="61"/>
      <c r="D136" s="61"/>
      <c r="E136" s="61"/>
      <c r="F136" s="61"/>
      <c r="G136" s="61"/>
      <c r="H136" s="43">
        <v>616.51</v>
      </c>
      <c r="I136" s="44"/>
      <c r="J136" s="44"/>
      <c r="K136" s="44"/>
      <c r="L136" s="44"/>
      <c r="M136" s="44"/>
      <c r="N136" s="44"/>
    </row>
    <row r="137" spans="1:14">
      <c r="A137" s="63" t="s">
        <v>115</v>
      </c>
      <c r="B137" s="61"/>
      <c r="C137" s="61"/>
      <c r="D137" s="61"/>
      <c r="E137" s="61"/>
      <c r="F137" s="61"/>
      <c r="G137" s="61"/>
      <c r="H137" s="44"/>
      <c r="I137" s="44"/>
      <c r="J137" s="44"/>
      <c r="K137" s="44"/>
      <c r="L137" s="44"/>
      <c r="M137" s="44"/>
      <c r="N137" s="44"/>
    </row>
    <row r="138" spans="1:14">
      <c r="A138" s="60" t="s">
        <v>51</v>
      </c>
      <c r="B138" s="61"/>
      <c r="C138" s="61"/>
      <c r="D138" s="61"/>
      <c r="E138" s="61"/>
      <c r="F138" s="61"/>
      <c r="G138" s="61"/>
      <c r="H138" s="43">
        <v>55077.18</v>
      </c>
      <c r="I138" s="44"/>
      <c r="J138" s="44"/>
      <c r="K138" s="44"/>
      <c r="L138" s="44"/>
      <c r="M138" s="43">
        <v>7.79</v>
      </c>
      <c r="N138" s="43">
        <v>3.57</v>
      </c>
    </row>
    <row r="139" spans="1:14">
      <c r="A139" s="60" t="s">
        <v>52</v>
      </c>
      <c r="B139" s="61"/>
      <c r="C139" s="61"/>
      <c r="D139" s="61"/>
      <c r="E139" s="61"/>
      <c r="F139" s="61"/>
      <c r="G139" s="61"/>
      <c r="H139" s="43">
        <v>55077.18</v>
      </c>
      <c r="I139" s="44"/>
      <c r="J139" s="44"/>
      <c r="K139" s="44"/>
      <c r="L139" s="44"/>
      <c r="M139" s="43">
        <v>7.79</v>
      </c>
      <c r="N139" s="43">
        <v>3.57</v>
      </c>
    </row>
    <row r="140" spans="1:14">
      <c r="A140" s="60" t="s">
        <v>53</v>
      </c>
      <c r="B140" s="61"/>
      <c r="C140" s="61"/>
      <c r="D140" s="61"/>
      <c r="E140" s="61"/>
      <c r="F140" s="61"/>
      <c r="G140" s="61"/>
      <c r="H140" s="44"/>
      <c r="I140" s="44"/>
      <c r="J140" s="44"/>
      <c r="K140" s="44"/>
      <c r="L140" s="44"/>
      <c r="M140" s="44"/>
      <c r="N140" s="44"/>
    </row>
    <row r="141" spans="1:14">
      <c r="A141" s="60" t="s">
        <v>54</v>
      </c>
      <c r="B141" s="61"/>
      <c r="C141" s="61"/>
      <c r="D141" s="61"/>
      <c r="E141" s="61"/>
      <c r="F141" s="61"/>
      <c r="G141" s="61"/>
      <c r="H141" s="43">
        <v>49240.54</v>
      </c>
      <c r="I141" s="44"/>
      <c r="J141" s="44"/>
      <c r="K141" s="44"/>
      <c r="L141" s="44"/>
      <c r="M141" s="44"/>
      <c r="N141" s="44"/>
    </row>
    <row r="142" spans="1:14">
      <c r="A142" s="60" t="s">
        <v>55</v>
      </c>
      <c r="B142" s="61"/>
      <c r="C142" s="61"/>
      <c r="D142" s="61"/>
      <c r="E142" s="61"/>
      <c r="F142" s="61"/>
      <c r="G142" s="61"/>
      <c r="H142" s="43">
        <v>3124.01</v>
      </c>
      <c r="I142" s="44"/>
      <c r="J142" s="44"/>
      <c r="K142" s="44"/>
      <c r="L142" s="44"/>
      <c r="M142" s="44"/>
      <c r="N142" s="44"/>
    </row>
    <row r="143" spans="1:14">
      <c r="A143" s="60" t="s">
        <v>56</v>
      </c>
      <c r="B143" s="61"/>
      <c r="C143" s="61"/>
      <c r="D143" s="61"/>
      <c r="E143" s="61"/>
      <c r="F143" s="61"/>
      <c r="G143" s="61"/>
      <c r="H143" s="43">
        <v>948.47</v>
      </c>
      <c r="I143" s="44"/>
      <c r="J143" s="44"/>
      <c r="K143" s="44"/>
      <c r="L143" s="44"/>
      <c r="M143" s="44"/>
      <c r="N143" s="44"/>
    </row>
    <row r="144" spans="1:14">
      <c r="A144" s="60" t="s">
        <v>57</v>
      </c>
      <c r="B144" s="61"/>
      <c r="C144" s="61"/>
      <c r="D144" s="61"/>
      <c r="E144" s="61"/>
      <c r="F144" s="61"/>
      <c r="G144" s="61"/>
      <c r="H144" s="43">
        <v>1147.6500000000001</v>
      </c>
      <c r="I144" s="44"/>
      <c r="J144" s="44"/>
      <c r="K144" s="44"/>
      <c r="L144" s="44"/>
      <c r="M144" s="44"/>
      <c r="N144" s="44"/>
    </row>
    <row r="145" spans="1:14">
      <c r="A145" s="60" t="s">
        <v>58</v>
      </c>
      <c r="B145" s="61"/>
      <c r="C145" s="61"/>
      <c r="D145" s="61"/>
      <c r="E145" s="61"/>
      <c r="F145" s="61"/>
      <c r="G145" s="61"/>
      <c r="H145" s="43">
        <v>616.51</v>
      </c>
      <c r="I145" s="44"/>
      <c r="J145" s="44"/>
      <c r="K145" s="44"/>
      <c r="L145" s="44"/>
      <c r="M145" s="44"/>
      <c r="N145" s="44"/>
    </row>
    <row r="146" spans="1:14">
      <c r="A146" s="63" t="s">
        <v>116</v>
      </c>
      <c r="B146" s="61"/>
      <c r="C146" s="61"/>
      <c r="D146" s="61"/>
      <c r="E146" s="61"/>
      <c r="F146" s="61"/>
      <c r="G146" s="61"/>
      <c r="H146" s="45">
        <v>55077.18</v>
      </c>
      <c r="I146" s="44"/>
      <c r="J146" s="44"/>
      <c r="K146" s="44"/>
      <c r="L146" s="44"/>
      <c r="M146" s="45">
        <v>7.79</v>
      </c>
      <c r="N146" s="45">
        <v>3.57</v>
      </c>
    </row>
    <row r="147" spans="1:14">
      <c r="A147" s="60" t="s">
        <v>92</v>
      </c>
      <c r="B147" s="61"/>
      <c r="C147" s="61"/>
      <c r="D147" s="61"/>
      <c r="E147" s="61"/>
      <c r="F147" s="61"/>
      <c r="G147" s="61"/>
      <c r="H147" s="49">
        <f>H146*0.18</f>
        <v>9913.8923999999988</v>
      </c>
      <c r="I147" s="44"/>
      <c r="J147" s="44"/>
      <c r="K147" s="44"/>
      <c r="L147" s="44"/>
      <c r="M147" s="45"/>
      <c r="N147" s="45"/>
    </row>
    <row r="148" spans="1:14">
      <c r="A148" s="63" t="s">
        <v>93</v>
      </c>
      <c r="B148" s="61"/>
      <c r="C148" s="61"/>
      <c r="D148" s="61"/>
      <c r="E148" s="61"/>
      <c r="F148" s="61"/>
      <c r="G148" s="61"/>
      <c r="H148" s="50">
        <f>H146+H147</f>
        <v>64991.072399999997</v>
      </c>
      <c r="I148" s="44"/>
      <c r="J148" s="44"/>
      <c r="K148" s="44"/>
      <c r="L148" s="44"/>
      <c r="M148" s="45"/>
      <c r="N148" s="45"/>
    </row>
    <row r="149" spans="1:14" ht="19.149999999999999" customHeight="1">
      <c r="A149" s="62" t="s">
        <v>117</v>
      </c>
      <c r="B149" s="61"/>
      <c r="C149" s="61"/>
      <c r="D149" s="61"/>
      <c r="E149" s="61"/>
      <c r="F149" s="61"/>
      <c r="G149" s="61"/>
      <c r="H149" s="61"/>
      <c r="I149" s="61"/>
      <c r="J149" s="61"/>
      <c r="K149" s="61"/>
      <c r="L149" s="61"/>
      <c r="M149" s="61"/>
      <c r="N149" s="61"/>
    </row>
    <row r="150" spans="1:14" ht="39" customHeight="1">
      <c r="A150" s="38">
        <v>36</v>
      </c>
      <c r="B150" s="39" t="s">
        <v>37</v>
      </c>
      <c r="C150" s="40" t="s">
        <v>35</v>
      </c>
      <c r="D150" s="41" t="s">
        <v>36</v>
      </c>
      <c r="E150" s="42"/>
      <c r="F150" s="43">
        <v>0.25840000000000002</v>
      </c>
      <c r="G150" s="44">
        <v>12062.3</v>
      </c>
      <c r="H150" s="44">
        <v>3116.9</v>
      </c>
      <c r="I150" s="44"/>
      <c r="J150" s="44">
        <v>63.82</v>
      </c>
      <c r="K150" s="44"/>
      <c r="L150" s="44">
        <v>3053.08</v>
      </c>
      <c r="M150" s="44"/>
      <c r="N150" s="44">
        <v>0.17</v>
      </c>
    </row>
    <row r="151" spans="1:14" ht="54" customHeight="1">
      <c r="A151" s="38">
        <v>37</v>
      </c>
      <c r="B151" s="39" t="s">
        <v>89</v>
      </c>
      <c r="C151" s="40" t="s">
        <v>87</v>
      </c>
      <c r="D151" s="41" t="s">
        <v>88</v>
      </c>
      <c r="E151" s="42"/>
      <c r="F151" s="43">
        <v>0.1178</v>
      </c>
      <c r="G151" s="44">
        <v>249663.02</v>
      </c>
      <c r="H151" s="44">
        <v>29410.3</v>
      </c>
      <c r="I151" s="44">
        <v>892.29</v>
      </c>
      <c r="J151" s="44">
        <v>1856.51</v>
      </c>
      <c r="K151" s="44"/>
      <c r="L151" s="44">
        <v>26661.5</v>
      </c>
      <c r="M151" s="44">
        <v>7.33</v>
      </c>
      <c r="N151" s="44">
        <v>2.65</v>
      </c>
    </row>
    <row r="152" spans="1:14" ht="39" customHeight="1">
      <c r="A152" s="38">
        <v>38</v>
      </c>
      <c r="B152" s="39" t="s">
        <v>37</v>
      </c>
      <c r="C152" s="40" t="s">
        <v>35</v>
      </c>
      <c r="D152" s="41" t="s">
        <v>36</v>
      </c>
      <c r="E152" s="42"/>
      <c r="F152" s="43">
        <v>9.69E-2</v>
      </c>
      <c r="G152" s="44">
        <v>12065.39</v>
      </c>
      <c r="H152" s="44">
        <v>1169.1400000000001</v>
      </c>
      <c r="I152" s="44"/>
      <c r="J152" s="44">
        <v>23.93</v>
      </c>
      <c r="K152" s="44"/>
      <c r="L152" s="44">
        <v>1145.21</v>
      </c>
      <c r="M152" s="44"/>
      <c r="N152" s="44">
        <v>0.06</v>
      </c>
    </row>
    <row r="153" spans="1:14" ht="63.75" customHeight="1">
      <c r="A153" s="38">
        <v>39</v>
      </c>
      <c r="B153" s="39" t="s">
        <v>40</v>
      </c>
      <c r="C153" s="40" t="s">
        <v>38</v>
      </c>
      <c r="D153" s="41" t="s">
        <v>39</v>
      </c>
      <c r="E153" s="42"/>
      <c r="F153" s="44">
        <v>0.32300000000000001</v>
      </c>
      <c r="G153" s="44">
        <v>256459.59</v>
      </c>
      <c r="H153" s="44">
        <v>82836.45</v>
      </c>
      <c r="I153" s="44">
        <v>1505.54</v>
      </c>
      <c r="J153" s="44">
        <v>5977.88</v>
      </c>
      <c r="K153" s="44"/>
      <c r="L153" s="44">
        <v>75353.03</v>
      </c>
      <c r="M153" s="44">
        <v>12.37</v>
      </c>
      <c r="N153" s="44">
        <v>6.16</v>
      </c>
    </row>
    <row r="154" spans="1:14" ht="65.25" customHeight="1">
      <c r="A154" s="38">
        <v>40</v>
      </c>
      <c r="B154" s="39" t="s">
        <v>42</v>
      </c>
      <c r="C154" s="40" t="s">
        <v>90</v>
      </c>
      <c r="D154" s="41" t="s">
        <v>39</v>
      </c>
      <c r="E154" s="42"/>
      <c r="F154" s="44">
        <v>0.32300000000000001</v>
      </c>
      <c r="G154" s="44">
        <v>58253.279999999999</v>
      </c>
      <c r="H154" s="44">
        <v>18815.810000000001</v>
      </c>
      <c r="I154" s="44">
        <v>7.07</v>
      </c>
      <c r="J154" s="44">
        <v>7.88</v>
      </c>
      <c r="K154" s="44"/>
      <c r="L154" s="44">
        <v>18800.86</v>
      </c>
      <c r="M154" s="44">
        <v>0.06</v>
      </c>
      <c r="N154" s="44"/>
    </row>
    <row r="155" spans="1:14">
      <c r="A155" s="60" t="s">
        <v>45</v>
      </c>
      <c r="B155" s="61"/>
      <c r="C155" s="61"/>
      <c r="D155" s="61"/>
      <c r="E155" s="61"/>
      <c r="F155" s="61"/>
      <c r="G155" s="61"/>
      <c r="H155" s="43">
        <v>135348.6</v>
      </c>
      <c r="I155" s="43">
        <v>2404.9</v>
      </c>
      <c r="J155" s="43">
        <v>7930.02</v>
      </c>
      <c r="K155" s="44"/>
      <c r="L155" s="43">
        <v>125013.68</v>
      </c>
      <c r="M155" s="43">
        <v>19.760000000000002</v>
      </c>
      <c r="N155" s="43">
        <v>9.0399999999999991</v>
      </c>
    </row>
    <row r="156" spans="1:14">
      <c r="A156" s="60" t="s">
        <v>46</v>
      </c>
      <c r="B156" s="61"/>
      <c r="C156" s="61"/>
      <c r="D156" s="61"/>
      <c r="E156" s="61"/>
      <c r="F156" s="61"/>
      <c r="G156" s="61"/>
      <c r="H156" s="43">
        <v>2909.93</v>
      </c>
      <c r="I156" s="44"/>
      <c r="J156" s="44"/>
      <c r="K156" s="44"/>
      <c r="L156" s="44"/>
      <c r="M156" s="44"/>
      <c r="N156" s="44"/>
    </row>
    <row r="157" spans="1:14">
      <c r="A157" s="60" t="s">
        <v>47</v>
      </c>
      <c r="B157" s="61"/>
      <c r="C157" s="61"/>
      <c r="D157" s="61"/>
      <c r="E157" s="61"/>
      <c r="F157" s="61"/>
      <c r="G157" s="61"/>
      <c r="H157" s="43">
        <v>1563.19</v>
      </c>
      <c r="I157" s="44"/>
      <c r="J157" s="44"/>
      <c r="K157" s="44"/>
      <c r="L157" s="44"/>
      <c r="M157" s="44"/>
      <c r="N157" s="44"/>
    </row>
    <row r="158" spans="1:14">
      <c r="A158" s="63" t="s">
        <v>118</v>
      </c>
      <c r="B158" s="61"/>
      <c r="C158" s="61"/>
      <c r="D158" s="61"/>
      <c r="E158" s="61"/>
      <c r="F158" s="61"/>
      <c r="G158" s="61"/>
      <c r="H158" s="44"/>
      <c r="I158" s="44"/>
      <c r="J158" s="44"/>
      <c r="K158" s="44"/>
      <c r="L158" s="44"/>
      <c r="M158" s="44"/>
      <c r="N158" s="44"/>
    </row>
    <row r="159" spans="1:14">
      <c r="A159" s="60" t="s">
        <v>51</v>
      </c>
      <c r="B159" s="61"/>
      <c r="C159" s="61"/>
      <c r="D159" s="61"/>
      <c r="E159" s="61"/>
      <c r="F159" s="61"/>
      <c r="G159" s="61"/>
      <c r="H159" s="43">
        <v>139821.72</v>
      </c>
      <c r="I159" s="44"/>
      <c r="J159" s="44"/>
      <c r="K159" s="44"/>
      <c r="L159" s="44"/>
      <c r="M159" s="43">
        <v>19.760000000000002</v>
      </c>
      <c r="N159" s="43">
        <v>9.0399999999999991</v>
      </c>
    </row>
    <row r="160" spans="1:14">
      <c r="A160" s="60" t="s">
        <v>52</v>
      </c>
      <c r="B160" s="61"/>
      <c r="C160" s="61"/>
      <c r="D160" s="61"/>
      <c r="E160" s="61"/>
      <c r="F160" s="61"/>
      <c r="G160" s="61"/>
      <c r="H160" s="43">
        <v>139821.72</v>
      </c>
      <c r="I160" s="44"/>
      <c r="J160" s="44"/>
      <c r="K160" s="44"/>
      <c r="L160" s="44"/>
      <c r="M160" s="43">
        <v>19.760000000000002</v>
      </c>
      <c r="N160" s="43">
        <v>9.0399999999999991</v>
      </c>
    </row>
    <row r="161" spans="1:14">
      <c r="A161" s="60" t="s">
        <v>53</v>
      </c>
      <c r="B161" s="61"/>
      <c r="C161" s="61"/>
      <c r="D161" s="61"/>
      <c r="E161" s="61"/>
      <c r="F161" s="61"/>
      <c r="G161" s="61"/>
      <c r="H161" s="44"/>
      <c r="I161" s="44"/>
      <c r="J161" s="44"/>
      <c r="K161" s="44"/>
      <c r="L161" s="44"/>
      <c r="M161" s="44"/>
      <c r="N161" s="44"/>
    </row>
    <row r="162" spans="1:14">
      <c r="A162" s="60" t="s">
        <v>54</v>
      </c>
      <c r="B162" s="61"/>
      <c r="C162" s="61"/>
      <c r="D162" s="61"/>
      <c r="E162" s="61"/>
      <c r="F162" s="61"/>
      <c r="G162" s="61"/>
      <c r="H162" s="43">
        <v>125013.68</v>
      </c>
      <c r="I162" s="44"/>
      <c r="J162" s="44"/>
      <c r="K162" s="44"/>
      <c r="L162" s="44"/>
      <c r="M162" s="44"/>
      <c r="N162" s="44"/>
    </row>
    <row r="163" spans="1:14">
      <c r="A163" s="60" t="s">
        <v>55</v>
      </c>
      <c r="B163" s="61"/>
      <c r="C163" s="61"/>
      <c r="D163" s="61"/>
      <c r="E163" s="61"/>
      <c r="F163" s="61"/>
      <c r="G163" s="61"/>
      <c r="H163" s="43">
        <v>7930.02</v>
      </c>
      <c r="I163" s="44"/>
      <c r="J163" s="44"/>
      <c r="K163" s="44"/>
      <c r="L163" s="44"/>
      <c r="M163" s="44"/>
      <c r="N163" s="44"/>
    </row>
    <row r="164" spans="1:14">
      <c r="A164" s="60" t="s">
        <v>56</v>
      </c>
      <c r="B164" s="61"/>
      <c r="C164" s="61"/>
      <c r="D164" s="61"/>
      <c r="E164" s="61"/>
      <c r="F164" s="61"/>
      <c r="G164" s="61"/>
      <c r="H164" s="43">
        <v>2404.9</v>
      </c>
      <c r="I164" s="44"/>
      <c r="J164" s="44"/>
      <c r="K164" s="44"/>
      <c r="L164" s="44"/>
      <c r="M164" s="44"/>
      <c r="N164" s="44"/>
    </row>
    <row r="165" spans="1:14">
      <c r="A165" s="60" t="s">
        <v>57</v>
      </c>
      <c r="B165" s="61"/>
      <c r="C165" s="61"/>
      <c r="D165" s="61"/>
      <c r="E165" s="61"/>
      <c r="F165" s="61"/>
      <c r="G165" s="61"/>
      <c r="H165" s="43">
        <v>2909.93</v>
      </c>
      <c r="I165" s="44"/>
      <c r="J165" s="44"/>
      <c r="K165" s="44"/>
      <c r="L165" s="44"/>
      <c r="M165" s="44"/>
      <c r="N165" s="44"/>
    </row>
    <row r="166" spans="1:14">
      <c r="A166" s="60" t="s">
        <v>58</v>
      </c>
      <c r="B166" s="61"/>
      <c r="C166" s="61"/>
      <c r="D166" s="61"/>
      <c r="E166" s="61"/>
      <c r="F166" s="61"/>
      <c r="G166" s="61"/>
      <c r="H166" s="43">
        <v>1563.19</v>
      </c>
      <c r="I166" s="44"/>
      <c r="J166" s="44"/>
      <c r="K166" s="44"/>
      <c r="L166" s="44"/>
      <c r="M166" s="44"/>
      <c r="N166" s="44"/>
    </row>
    <row r="167" spans="1:14">
      <c r="A167" s="63" t="s">
        <v>119</v>
      </c>
      <c r="B167" s="61"/>
      <c r="C167" s="61"/>
      <c r="D167" s="61"/>
      <c r="E167" s="61"/>
      <c r="F167" s="61"/>
      <c r="G167" s="61"/>
      <c r="H167" s="45">
        <v>139821.72</v>
      </c>
      <c r="I167" s="44"/>
      <c r="J167" s="44"/>
      <c r="K167" s="44"/>
      <c r="L167" s="44"/>
      <c r="M167" s="45">
        <v>19.760000000000002</v>
      </c>
      <c r="N167" s="45">
        <v>9.0399999999999991</v>
      </c>
    </row>
    <row r="168" spans="1:14">
      <c r="A168" s="60" t="s">
        <v>92</v>
      </c>
      <c r="B168" s="61"/>
      <c r="C168" s="61"/>
      <c r="D168" s="61"/>
      <c r="E168" s="61"/>
      <c r="F168" s="61"/>
      <c r="G168" s="61"/>
      <c r="H168" s="49">
        <f>H167*0.18</f>
        <v>25167.909599999999</v>
      </c>
      <c r="I168" s="44"/>
      <c r="J168" s="44"/>
      <c r="K168" s="44"/>
      <c r="L168" s="44"/>
      <c r="M168" s="45"/>
      <c r="N168" s="45"/>
    </row>
    <row r="169" spans="1:14">
      <c r="A169" s="63" t="s">
        <v>93</v>
      </c>
      <c r="B169" s="61"/>
      <c r="C169" s="61"/>
      <c r="D169" s="61"/>
      <c r="E169" s="61"/>
      <c r="F169" s="61"/>
      <c r="G169" s="61"/>
      <c r="H169" s="50">
        <f>H167+H168</f>
        <v>164989.62959999999</v>
      </c>
      <c r="I169" s="44"/>
      <c r="J169" s="44"/>
      <c r="K169" s="44"/>
      <c r="L169" s="44"/>
      <c r="M169" s="45"/>
      <c r="N169" s="45"/>
    </row>
    <row r="170" spans="1:14" ht="19.149999999999999" customHeight="1">
      <c r="A170" s="62" t="s">
        <v>120</v>
      </c>
      <c r="B170" s="61"/>
      <c r="C170" s="61"/>
      <c r="D170" s="61"/>
      <c r="E170" s="61"/>
      <c r="F170" s="61"/>
      <c r="G170" s="61"/>
      <c r="H170" s="61"/>
      <c r="I170" s="61"/>
      <c r="J170" s="61"/>
      <c r="K170" s="61"/>
      <c r="L170" s="61"/>
      <c r="M170" s="61"/>
      <c r="N170" s="61"/>
    </row>
    <row r="171" spans="1:14" ht="39" customHeight="1">
      <c r="A171" s="38">
        <v>41</v>
      </c>
      <c r="B171" s="39" t="s">
        <v>37</v>
      </c>
      <c r="C171" s="40" t="s">
        <v>35</v>
      </c>
      <c r="D171" s="41" t="s">
        <v>36</v>
      </c>
      <c r="E171" s="42"/>
      <c r="F171" s="43">
        <v>0.23519999999999999</v>
      </c>
      <c r="G171" s="44">
        <v>12062.3</v>
      </c>
      <c r="H171" s="44">
        <v>2837.05</v>
      </c>
      <c r="I171" s="44"/>
      <c r="J171" s="44">
        <v>58.09</v>
      </c>
      <c r="K171" s="44"/>
      <c r="L171" s="44">
        <v>2778.96</v>
      </c>
      <c r="M171" s="44"/>
      <c r="N171" s="44">
        <v>0.16</v>
      </c>
    </row>
    <row r="172" spans="1:14" ht="51" customHeight="1">
      <c r="A172" s="38">
        <v>42</v>
      </c>
      <c r="B172" s="39" t="s">
        <v>89</v>
      </c>
      <c r="C172" s="40" t="s">
        <v>87</v>
      </c>
      <c r="D172" s="41" t="s">
        <v>88</v>
      </c>
      <c r="E172" s="42"/>
      <c r="F172" s="43">
        <v>0.1066</v>
      </c>
      <c r="G172" s="44">
        <v>249663.02</v>
      </c>
      <c r="H172" s="44">
        <v>26614.080000000002</v>
      </c>
      <c r="I172" s="44">
        <v>807.45</v>
      </c>
      <c r="J172" s="44">
        <v>1680</v>
      </c>
      <c r="K172" s="44"/>
      <c r="L172" s="44">
        <v>24126.63</v>
      </c>
      <c r="M172" s="44">
        <v>6.63</v>
      </c>
      <c r="N172" s="44">
        <v>2.39</v>
      </c>
    </row>
    <row r="173" spans="1:14" ht="37.5" customHeight="1">
      <c r="A173" s="38">
        <v>43</v>
      </c>
      <c r="B173" s="39" t="s">
        <v>37</v>
      </c>
      <c r="C173" s="40" t="s">
        <v>35</v>
      </c>
      <c r="D173" s="41" t="s">
        <v>36</v>
      </c>
      <c r="E173" s="42"/>
      <c r="F173" s="43">
        <v>8.8200000000000001E-2</v>
      </c>
      <c r="G173" s="44">
        <v>12065.39</v>
      </c>
      <c r="H173" s="44">
        <v>1064.17</v>
      </c>
      <c r="I173" s="44"/>
      <c r="J173" s="44">
        <v>21.78</v>
      </c>
      <c r="K173" s="44"/>
      <c r="L173" s="44">
        <v>1042.3900000000001</v>
      </c>
      <c r="M173" s="44"/>
      <c r="N173" s="44">
        <v>0.06</v>
      </c>
    </row>
    <row r="174" spans="1:14" ht="64.5" customHeight="1">
      <c r="A174" s="38">
        <v>44</v>
      </c>
      <c r="B174" s="39" t="s">
        <v>40</v>
      </c>
      <c r="C174" s="40" t="s">
        <v>38</v>
      </c>
      <c r="D174" s="41" t="s">
        <v>39</v>
      </c>
      <c r="E174" s="42"/>
      <c r="F174" s="44">
        <v>0.29399999999999998</v>
      </c>
      <c r="G174" s="44">
        <v>256459.59</v>
      </c>
      <c r="H174" s="44">
        <v>75399.12</v>
      </c>
      <c r="I174" s="44">
        <v>1370.37</v>
      </c>
      <c r="J174" s="44">
        <v>5441.16</v>
      </c>
      <c r="K174" s="44"/>
      <c r="L174" s="44">
        <v>68587.59</v>
      </c>
      <c r="M174" s="44">
        <v>11.26</v>
      </c>
      <c r="N174" s="44">
        <v>5.61</v>
      </c>
    </row>
    <row r="175" spans="1:14" ht="67.5" customHeight="1">
      <c r="A175" s="38">
        <v>45</v>
      </c>
      <c r="B175" s="39" t="s">
        <v>42</v>
      </c>
      <c r="C175" s="40" t="s">
        <v>90</v>
      </c>
      <c r="D175" s="41" t="s">
        <v>39</v>
      </c>
      <c r="E175" s="42"/>
      <c r="F175" s="44">
        <v>0.29399999999999998</v>
      </c>
      <c r="G175" s="44">
        <v>58253.279999999999</v>
      </c>
      <c r="H175" s="44">
        <v>17126.46</v>
      </c>
      <c r="I175" s="44">
        <v>6.44</v>
      </c>
      <c r="J175" s="44">
        <v>7.17</v>
      </c>
      <c r="K175" s="44"/>
      <c r="L175" s="44">
        <v>17112.849999999999</v>
      </c>
      <c r="M175" s="44">
        <v>0.05</v>
      </c>
      <c r="N175" s="44"/>
    </row>
    <row r="176" spans="1:14">
      <c r="A176" s="60" t="s">
        <v>45</v>
      </c>
      <c r="B176" s="61"/>
      <c r="C176" s="61"/>
      <c r="D176" s="61"/>
      <c r="E176" s="61"/>
      <c r="F176" s="61"/>
      <c r="G176" s="61"/>
      <c r="H176" s="43">
        <v>123040.88</v>
      </c>
      <c r="I176" s="43">
        <v>2184.2600000000002</v>
      </c>
      <c r="J176" s="43">
        <v>7208.2</v>
      </c>
      <c r="K176" s="44"/>
      <c r="L176" s="43">
        <v>113648.42</v>
      </c>
      <c r="M176" s="43">
        <v>17.940000000000001</v>
      </c>
      <c r="N176" s="43">
        <v>8.2200000000000006</v>
      </c>
    </row>
    <row r="177" spans="1:14">
      <c r="A177" s="60" t="s">
        <v>46</v>
      </c>
      <c r="B177" s="61"/>
      <c r="C177" s="61"/>
      <c r="D177" s="61"/>
      <c r="E177" s="61"/>
      <c r="F177" s="61"/>
      <c r="G177" s="61"/>
      <c r="H177" s="43">
        <v>2642.95</v>
      </c>
      <c r="I177" s="44"/>
      <c r="J177" s="44"/>
      <c r="K177" s="44"/>
      <c r="L177" s="44"/>
      <c r="M177" s="44"/>
      <c r="N177" s="44"/>
    </row>
    <row r="178" spans="1:14">
      <c r="A178" s="60" t="s">
        <v>47</v>
      </c>
      <c r="B178" s="61"/>
      <c r="C178" s="61"/>
      <c r="D178" s="61"/>
      <c r="E178" s="61"/>
      <c r="F178" s="61"/>
      <c r="G178" s="61"/>
      <c r="H178" s="43">
        <v>1419.77</v>
      </c>
      <c r="I178" s="44"/>
      <c r="J178" s="44"/>
      <c r="K178" s="44"/>
      <c r="L178" s="44"/>
      <c r="M178" s="44"/>
      <c r="N178" s="44"/>
    </row>
    <row r="179" spans="1:14">
      <c r="A179" s="63" t="s">
        <v>121</v>
      </c>
      <c r="B179" s="61"/>
      <c r="C179" s="61"/>
      <c r="D179" s="61"/>
      <c r="E179" s="61"/>
      <c r="F179" s="61"/>
      <c r="G179" s="61"/>
      <c r="H179" s="44"/>
      <c r="I179" s="44"/>
      <c r="J179" s="44"/>
      <c r="K179" s="44"/>
      <c r="L179" s="44"/>
      <c r="M179" s="44"/>
      <c r="N179" s="44"/>
    </row>
    <row r="180" spans="1:14">
      <c r="A180" s="60" t="s">
        <v>51</v>
      </c>
      <c r="B180" s="61"/>
      <c r="C180" s="61"/>
      <c r="D180" s="61"/>
      <c r="E180" s="61"/>
      <c r="F180" s="61"/>
      <c r="G180" s="61"/>
      <c r="H180" s="43">
        <v>127103.6</v>
      </c>
      <c r="I180" s="44"/>
      <c r="J180" s="44"/>
      <c r="K180" s="44"/>
      <c r="L180" s="44"/>
      <c r="M180" s="43">
        <v>17.940000000000001</v>
      </c>
      <c r="N180" s="43">
        <v>8.2200000000000006</v>
      </c>
    </row>
    <row r="181" spans="1:14">
      <c r="A181" s="60" t="s">
        <v>52</v>
      </c>
      <c r="B181" s="61"/>
      <c r="C181" s="61"/>
      <c r="D181" s="61"/>
      <c r="E181" s="61"/>
      <c r="F181" s="61"/>
      <c r="G181" s="61"/>
      <c r="H181" s="43">
        <v>127103.6</v>
      </c>
      <c r="I181" s="44"/>
      <c r="J181" s="44"/>
      <c r="K181" s="44"/>
      <c r="L181" s="44"/>
      <c r="M181" s="43">
        <v>17.940000000000001</v>
      </c>
      <c r="N181" s="43">
        <v>8.2200000000000006</v>
      </c>
    </row>
    <row r="182" spans="1:14">
      <c r="A182" s="60" t="s">
        <v>53</v>
      </c>
      <c r="B182" s="61"/>
      <c r="C182" s="61"/>
      <c r="D182" s="61"/>
      <c r="E182" s="61"/>
      <c r="F182" s="61"/>
      <c r="G182" s="61"/>
      <c r="H182" s="44"/>
      <c r="I182" s="44"/>
      <c r="J182" s="44"/>
      <c r="K182" s="44"/>
      <c r="L182" s="44"/>
      <c r="M182" s="44"/>
      <c r="N182" s="44"/>
    </row>
    <row r="183" spans="1:14">
      <c r="A183" s="60" t="s">
        <v>54</v>
      </c>
      <c r="B183" s="61"/>
      <c r="C183" s="61"/>
      <c r="D183" s="61"/>
      <c r="E183" s="61"/>
      <c r="F183" s="61"/>
      <c r="G183" s="61"/>
      <c r="H183" s="43">
        <v>113648.42</v>
      </c>
      <c r="I183" s="44"/>
      <c r="J183" s="44"/>
      <c r="K183" s="44"/>
      <c r="L183" s="44"/>
      <c r="M183" s="44"/>
      <c r="N183" s="44"/>
    </row>
    <row r="184" spans="1:14">
      <c r="A184" s="60" t="s">
        <v>55</v>
      </c>
      <c r="B184" s="61"/>
      <c r="C184" s="61"/>
      <c r="D184" s="61"/>
      <c r="E184" s="61"/>
      <c r="F184" s="61"/>
      <c r="G184" s="61"/>
      <c r="H184" s="43">
        <v>7208.2</v>
      </c>
      <c r="I184" s="44"/>
      <c r="J184" s="44"/>
      <c r="K184" s="44"/>
      <c r="L184" s="44"/>
      <c r="M184" s="44"/>
      <c r="N184" s="44"/>
    </row>
    <row r="185" spans="1:14">
      <c r="A185" s="60" t="s">
        <v>56</v>
      </c>
      <c r="B185" s="61"/>
      <c r="C185" s="61"/>
      <c r="D185" s="61"/>
      <c r="E185" s="61"/>
      <c r="F185" s="61"/>
      <c r="G185" s="61"/>
      <c r="H185" s="43">
        <v>2184.2600000000002</v>
      </c>
      <c r="I185" s="44"/>
      <c r="J185" s="44"/>
      <c r="K185" s="44"/>
      <c r="L185" s="44"/>
      <c r="M185" s="44"/>
      <c r="N185" s="44"/>
    </row>
    <row r="186" spans="1:14">
      <c r="A186" s="60" t="s">
        <v>57</v>
      </c>
      <c r="B186" s="61"/>
      <c r="C186" s="61"/>
      <c r="D186" s="61"/>
      <c r="E186" s="61"/>
      <c r="F186" s="61"/>
      <c r="G186" s="61"/>
      <c r="H186" s="43">
        <v>2642.95</v>
      </c>
      <c r="I186" s="44"/>
      <c r="J186" s="44"/>
      <c r="K186" s="44"/>
      <c r="L186" s="44"/>
      <c r="M186" s="44"/>
      <c r="N186" s="44"/>
    </row>
    <row r="187" spans="1:14">
      <c r="A187" s="60" t="s">
        <v>58</v>
      </c>
      <c r="B187" s="61"/>
      <c r="C187" s="61"/>
      <c r="D187" s="61"/>
      <c r="E187" s="61"/>
      <c r="F187" s="61"/>
      <c r="G187" s="61"/>
      <c r="H187" s="43">
        <v>1419.77</v>
      </c>
      <c r="I187" s="44"/>
      <c r="J187" s="44"/>
      <c r="K187" s="44"/>
      <c r="L187" s="44"/>
      <c r="M187" s="44"/>
      <c r="N187" s="44"/>
    </row>
    <row r="188" spans="1:14">
      <c r="A188" s="63" t="s">
        <v>122</v>
      </c>
      <c r="B188" s="61"/>
      <c r="C188" s="61"/>
      <c r="D188" s="61"/>
      <c r="E188" s="61"/>
      <c r="F188" s="61"/>
      <c r="G188" s="61"/>
      <c r="H188" s="45">
        <v>127103.6</v>
      </c>
      <c r="I188" s="44"/>
      <c r="J188" s="44"/>
      <c r="K188" s="44"/>
      <c r="L188" s="44"/>
      <c r="M188" s="45">
        <v>17.940000000000001</v>
      </c>
      <c r="N188" s="45">
        <v>8.2200000000000006</v>
      </c>
    </row>
    <row r="189" spans="1:14">
      <c r="A189" s="60" t="s">
        <v>92</v>
      </c>
      <c r="B189" s="61"/>
      <c r="C189" s="61"/>
      <c r="D189" s="61"/>
      <c r="E189" s="61"/>
      <c r="F189" s="61"/>
      <c r="G189" s="61"/>
      <c r="H189" s="49">
        <f>H188*0.18</f>
        <v>22878.648000000001</v>
      </c>
      <c r="I189" s="44"/>
      <c r="J189" s="44"/>
      <c r="K189" s="44"/>
      <c r="L189" s="44"/>
      <c r="M189" s="45"/>
      <c r="N189" s="45"/>
    </row>
    <row r="190" spans="1:14">
      <c r="A190" s="63" t="s">
        <v>93</v>
      </c>
      <c r="B190" s="61"/>
      <c r="C190" s="61"/>
      <c r="D190" s="61"/>
      <c r="E190" s="61"/>
      <c r="F190" s="61"/>
      <c r="G190" s="61"/>
      <c r="H190" s="50">
        <f>H188+H189</f>
        <v>149982.24800000002</v>
      </c>
      <c r="I190" s="44"/>
      <c r="J190" s="44"/>
      <c r="K190" s="44"/>
      <c r="L190" s="44"/>
      <c r="M190" s="45"/>
      <c r="N190" s="45"/>
    </row>
    <row r="191" spans="1:14">
      <c r="A191" s="70" t="s">
        <v>91</v>
      </c>
      <c r="B191" s="71"/>
      <c r="C191" s="71"/>
      <c r="D191" s="71"/>
      <c r="E191" s="71"/>
      <c r="F191" s="71"/>
      <c r="G191" s="71"/>
      <c r="H191" s="71"/>
      <c r="I191" s="71"/>
      <c r="J191" s="71"/>
      <c r="K191" s="71"/>
      <c r="L191" s="71"/>
      <c r="M191" s="71"/>
      <c r="N191" s="71"/>
    </row>
    <row r="192" spans="1:14">
      <c r="A192" s="60" t="s">
        <v>52</v>
      </c>
      <c r="B192" s="61"/>
      <c r="C192" s="61"/>
      <c r="D192" s="61"/>
      <c r="E192" s="61"/>
      <c r="F192" s="61"/>
      <c r="G192" s="61"/>
      <c r="H192" s="43">
        <f>H46+H75+H105+H125+H146+H167+H188</f>
        <v>869334.44</v>
      </c>
      <c r="I192" s="44"/>
      <c r="J192" s="44"/>
      <c r="K192" s="44"/>
      <c r="L192" s="44"/>
      <c r="M192" s="43">
        <v>509.53</v>
      </c>
      <c r="N192" s="43">
        <v>65.75</v>
      </c>
    </row>
    <row r="193" spans="1:14">
      <c r="A193" s="60" t="s">
        <v>92</v>
      </c>
      <c r="B193" s="61"/>
      <c r="C193" s="61"/>
      <c r="D193" s="61"/>
      <c r="E193" s="61"/>
      <c r="F193" s="61"/>
      <c r="G193" s="61"/>
      <c r="H193" s="49">
        <f>H47+H76+H106+H126+H147+H168+H189</f>
        <v>156480.19919999997</v>
      </c>
      <c r="I193" s="44"/>
      <c r="J193" s="44"/>
      <c r="K193" s="44"/>
      <c r="L193" s="44"/>
      <c r="M193" s="44"/>
      <c r="N193" s="44"/>
    </row>
    <row r="194" spans="1:14">
      <c r="A194" s="63" t="s">
        <v>93</v>
      </c>
      <c r="B194" s="61"/>
      <c r="C194" s="61"/>
      <c r="D194" s="61"/>
      <c r="E194" s="61"/>
      <c r="F194" s="61"/>
      <c r="G194" s="61"/>
      <c r="H194" s="49">
        <f>H48+H77+H107+H127+H148+H169+H190</f>
        <v>1025814.6391999999</v>
      </c>
      <c r="I194" s="44"/>
      <c r="J194" s="44"/>
      <c r="K194" s="44"/>
      <c r="L194" s="44"/>
      <c r="M194" s="45">
        <v>509.53</v>
      </c>
      <c r="N194" s="45">
        <v>65.75</v>
      </c>
    </row>
    <row r="196" spans="1:14">
      <c r="H196" s="51"/>
    </row>
    <row r="197" spans="1:14">
      <c r="H197" s="51"/>
    </row>
    <row r="198" spans="1:14">
      <c r="H198" s="51"/>
    </row>
    <row r="199" spans="1:14">
      <c r="A199" s="72" t="s">
        <v>95</v>
      </c>
      <c r="B199" s="73"/>
      <c r="C199" s="74"/>
      <c r="D199" s="72"/>
      <c r="E199" s="75"/>
      <c r="F199" s="76"/>
      <c r="G199" s="76"/>
      <c r="H199" s="76"/>
      <c r="I199" s="76"/>
      <c r="J199" s="76"/>
      <c r="K199" s="76"/>
      <c r="L199" s="76"/>
      <c r="M199" s="76"/>
      <c r="N199" s="76"/>
    </row>
    <row r="200" spans="1:14">
      <c r="A200" s="77" t="s">
        <v>96</v>
      </c>
      <c r="B200" s="78"/>
      <c r="C200" s="78"/>
      <c r="D200" s="78"/>
      <c r="E200" s="78"/>
      <c r="F200" s="78"/>
      <c r="G200" s="78"/>
      <c r="H200" s="78"/>
      <c r="I200" s="78"/>
      <c r="J200" s="78"/>
      <c r="K200" s="78"/>
      <c r="L200" s="78"/>
      <c r="M200" s="78"/>
      <c r="N200" s="78"/>
    </row>
    <row r="202" spans="1:14">
      <c r="A202" s="72" t="s">
        <v>97</v>
      </c>
      <c r="B202" s="78"/>
      <c r="C202" s="78"/>
      <c r="D202" s="78"/>
      <c r="E202" s="78"/>
      <c r="F202" s="78"/>
      <c r="G202" s="78"/>
      <c r="H202" s="78"/>
      <c r="I202" s="78"/>
      <c r="J202" s="78"/>
      <c r="K202" s="78"/>
      <c r="L202" s="78"/>
      <c r="M202" s="78"/>
      <c r="N202" s="78"/>
    </row>
    <row r="203" spans="1:14">
      <c r="A203" s="77" t="s">
        <v>96</v>
      </c>
      <c r="B203" s="78"/>
      <c r="C203" s="78"/>
      <c r="D203" s="78"/>
      <c r="E203" s="78"/>
      <c r="F203" s="78"/>
      <c r="G203" s="78"/>
      <c r="H203" s="78"/>
      <c r="I203" s="78"/>
      <c r="J203" s="78"/>
      <c r="K203" s="78"/>
      <c r="L203" s="78"/>
      <c r="M203" s="78"/>
      <c r="N203" s="78"/>
    </row>
  </sheetData>
  <mergeCells count="143">
    <mergeCell ref="D9:K9"/>
    <mergeCell ref="A4:B4"/>
    <mergeCell ref="A148:G148"/>
    <mergeCell ref="A145:G145"/>
    <mergeCell ref="A146:G146"/>
    <mergeCell ref="A149:N149"/>
    <mergeCell ref="A155:G155"/>
    <mergeCell ref="A137:G137"/>
    <mergeCell ref="A138:G138"/>
    <mergeCell ref="A139:G139"/>
    <mergeCell ref="A140:G140"/>
    <mergeCell ref="A141:G141"/>
    <mergeCell ref="A142:G142"/>
    <mergeCell ref="A199:N199"/>
    <mergeCell ref="A200:N200"/>
    <mergeCell ref="A202:N202"/>
    <mergeCell ref="A203:N203"/>
    <mergeCell ref="F21:G21"/>
    <mergeCell ref="A193:G193"/>
    <mergeCell ref="A194:G194"/>
    <mergeCell ref="A164:G164"/>
    <mergeCell ref="A165:G165"/>
    <mergeCell ref="A166:G166"/>
    <mergeCell ref="A167:G167"/>
    <mergeCell ref="A156:G156"/>
    <mergeCell ref="A157:G157"/>
    <mergeCell ref="A158:G158"/>
    <mergeCell ref="A159:G159"/>
    <mergeCell ref="A160:G160"/>
    <mergeCell ref="A161:G161"/>
    <mergeCell ref="A143:G143"/>
    <mergeCell ref="A144:G144"/>
    <mergeCell ref="A168:G168"/>
    <mergeCell ref="A169:G169"/>
    <mergeCell ref="A189:G189"/>
    <mergeCell ref="A190:G190"/>
    <mergeCell ref="A106:G106"/>
    <mergeCell ref="F19:G19"/>
    <mergeCell ref="F20:G20"/>
    <mergeCell ref="A192:G192"/>
    <mergeCell ref="A187:G187"/>
    <mergeCell ref="A188:G188"/>
    <mergeCell ref="A191:N191"/>
    <mergeCell ref="A181:G181"/>
    <mergeCell ref="A182:G182"/>
    <mergeCell ref="A183:G183"/>
    <mergeCell ref="A184:G184"/>
    <mergeCell ref="A185:G185"/>
    <mergeCell ref="A186:G186"/>
    <mergeCell ref="A170:N170"/>
    <mergeCell ref="A176:G176"/>
    <mergeCell ref="A177:G177"/>
    <mergeCell ref="A178:G178"/>
    <mergeCell ref="A179:G179"/>
    <mergeCell ref="A180:G180"/>
    <mergeCell ref="A162:G162"/>
    <mergeCell ref="A163:G163"/>
    <mergeCell ref="A107:G107"/>
    <mergeCell ref="A126:G126"/>
    <mergeCell ref="A127:G127"/>
    <mergeCell ref="A147:G147"/>
    <mergeCell ref="A135:G135"/>
    <mergeCell ref="A136:G136"/>
    <mergeCell ref="A118:G118"/>
    <mergeCell ref="A119:G119"/>
    <mergeCell ref="A120:G120"/>
    <mergeCell ref="A121:G121"/>
    <mergeCell ref="A122:G122"/>
    <mergeCell ref="A123:G123"/>
    <mergeCell ref="A108:N108"/>
    <mergeCell ref="A113:G113"/>
    <mergeCell ref="A114:G114"/>
    <mergeCell ref="A115:G115"/>
    <mergeCell ref="A116:G116"/>
    <mergeCell ref="A117:G117"/>
    <mergeCell ref="A124:G124"/>
    <mergeCell ref="A125:G125"/>
    <mergeCell ref="A128:N128"/>
    <mergeCell ref="A134:G134"/>
    <mergeCell ref="A100:G100"/>
    <mergeCell ref="A101:G101"/>
    <mergeCell ref="A102:G102"/>
    <mergeCell ref="A103:G103"/>
    <mergeCell ref="A104:G104"/>
    <mergeCell ref="A105:G105"/>
    <mergeCell ref="A94:G94"/>
    <mergeCell ref="A95:G95"/>
    <mergeCell ref="A96:G96"/>
    <mergeCell ref="A97:G97"/>
    <mergeCell ref="A98:G98"/>
    <mergeCell ref="A99:G99"/>
    <mergeCell ref="A75:G75"/>
    <mergeCell ref="A78:N78"/>
    <mergeCell ref="A90:G90"/>
    <mergeCell ref="A91:G91"/>
    <mergeCell ref="A92:G92"/>
    <mergeCell ref="A93:G93"/>
    <mergeCell ref="A76:G76"/>
    <mergeCell ref="A77:G77"/>
    <mergeCell ref="A69:G69"/>
    <mergeCell ref="A70:G70"/>
    <mergeCell ref="A71:G71"/>
    <mergeCell ref="A72:G72"/>
    <mergeCell ref="A73:G73"/>
    <mergeCell ref="A74:G74"/>
    <mergeCell ref="A63:G63"/>
    <mergeCell ref="A64:G64"/>
    <mergeCell ref="A65:G65"/>
    <mergeCell ref="A66:G66"/>
    <mergeCell ref="A67:G67"/>
    <mergeCell ref="A68:G68"/>
    <mergeCell ref="A44:G44"/>
    <mergeCell ref="A45:G45"/>
    <mergeCell ref="A46:G46"/>
    <mergeCell ref="A49:N49"/>
    <mergeCell ref="A61:G61"/>
    <mergeCell ref="A62:G62"/>
    <mergeCell ref="A47:G47"/>
    <mergeCell ref="A48:G48"/>
    <mergeCell ref="A38:G38"/>
    <mergeCell ref="A39:G39"/>
    <mergeCell ref="A40:G40"/>
    <mergeCell ref="A41:G41"/>
    <mergeCell ref="A42:G42"/>
    <mergeCell ref="A43:G43"/>
    <mergeCell ref="A29:N29"/>
    <mergeCell ref="A34:G34"/>
    <mergeCell ref="A35:G35"/>
    <mergeCell ref="A36:G36"/>
    <mergeCell ref="A37:G37"/>
    <mergeCell ref="A25:A27"/>
    <mergeCell ref="B25:B27"/>
    <mergeCell ref="C25:C27"/>
    <mergeCell ref="D25:D27"/>
    <mergeCell ref="N25:N27"/>
    <mergeCell ref="F26:F27"/>
    <mergeCell ref="E25:F25"/>
    <mergeCell ref="E26:E27"/>
    <mergeCell ref="M25:M27"/>
    <mergeCell ref="I26:K26"/>
    <mergeCell ref="G26:G27"/>
    <mergeCell ref="H26:H27"/>
    <mergeCell ref="G25:L25"/>
  </mergeCells>
  <phoneticPr fontId="1" type="noConversion"/>
  <pageMargins left="0.19685039370078741" right="0" top="0.47244094488188981" bottom="0.43307086614173229" header="0.23622047244094491" footer="0.23622047244094491"/>
  <pageSetup paperSize="9" scale="91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Ресурсная смета</vt:lpstr>
      <vt:lpstr>'Ресурсная смета'!Constr</vt:lpstr>
      <vt:lpstr>'Ресурсная смета'!FOT</vt:lpstr>
      <vt:lpstr>'Ресурсная смета'!Ind</vt:lpstr>
      <vt:lpstr>'Ресурсная смета'!Obj</vt:lpstr>
      <vt:lpstr>'Ресурсная смета'!Obosn</vt:lpstr>
      <vt:lpstr>'Ресурсная смета'!SmPr</vt:lpstr>
      <vt:lpstr>'Ресурсная смета'!Заголовки_для_печати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kolpaschikova-ia</cp:lastModifiedBy>
  <cp:lastPrinted>2012-07-09T11:05:50Z</cp:lastPrinted>
  <dcterms:created xsi:type="dcterms:W3CDTF">2002-02-11T05:58:42Z</dcterms:created>
  <dcterms:modified xsi:type="dcterms:W3CDTF">2012-07-09T11:10:58Z</dcterms:modified>
</cp:coreProperties>
</file>