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Калькуляция № 1 Опоры для дорож" sheetId="2" r:id="rId1"/>
  </sheets>
  <calcPr calcId="145621"/>
</workbook>
</file>

<file path=xl/calcChain.xml><?xml version="1.0" encoding="utf-8"?>
<calcChain xmlns="http://schemas.openxmlformats.org/spreadsheetml/2006/main">
  <c r="G23" i="2" l="1"/>
  <c r="G51" i="2" s="1"/>
  <c r="G37" i="2"/>
  <c r="E41" i="2"/>
  <c r="G41" i="2" s="1"/>
  <c r="G40" i="2"/>
  <c r="G49" i="2" l="1"/>
  <c r="G50" i="2"/>
  <c r="G52" i="2" l="1"/>
</calcChain>
</file>

<file path=xl/sharedStrings.xml><?xml version="1.0" encoding="utf-8"?>
<sst xmlns="http://schemas.openxmlformats.org/spreadsheetml/2006/main" count="107" uniqueCount="87">
  <si>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</si>
  <si>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</si>
  <si>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</si>
  <si>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</si>
  <si>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</si>
  <si>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</si>
  <si>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</si>
  <si>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</si>
  <si>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Обосно-
вание</t>
  </si>
  <si>
    <t xml:space="preserve">                  Трудозатраты</t>
  </si>
  <si>
    <t>1-3-5</t>
  </si>
  <si>
    <t>Затраты труда рабочих (ср 3,5)</t>
  </si>
  <si>
    <t>чел.час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</si>
  <si>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</si>
  <si>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</si>
  <si>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</si>
  <si>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</si>
  <si>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</si>
  <si>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</si>
  <si>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</si>
  <si>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</si>
  <si>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</si>
  <si>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030101</t>
  </si>
  <si>
    <t>Автопогрузчики 5 т</t>
  </si>
  <si>
    <t>030401</t>
  </si>
  <si>
    <t>Лебедки электрические тяговым усилием до 5,79 кН (0,59 т)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</si>
  <si>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</si>
  <si>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</si>
  <si>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</si>
  <si>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</si>
  <si>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</si>
  <si>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</si>
  <si>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Дрели: электрические</t>
  </si>
  <si>
    <t>Машины шлифовальные: электрические</t>
  </si>
  <si>
    <t>Агрегаты окрасочные высокого давления для окраски поверхностей конструкций мощностью 1 кВт</t>
  </si>
  <si>
    <t>Пресс-ножницы комбинированные</t>
  </si>
  <si>
    <t>Автомобили бортовые, грузоподъемность до 5 т</t>
  </si>
  <si>
    <t>Автомобили бортовые, грузоподъемность: до 8 т</t>
  </si>
  <si>
    <t xml:space="preserve">                  Материалы</t>
  </si>
  <si>
    <t>101-0324</t>
  </si>
  <si>
    <t>Кислород технический: газообразный</t>
  </si>
  <si>
    <t>м3</t>
  </si>
  <si>
    <t>т</t>
  </si>
  <si>
    <t>101-1292</t>
  </si>
  <si>
    <t>Уайт-спирит</t>
  </si>
  <si>
    <t>101-1521</t>
  </si>
  <si>
    <t>Электроды диаметром: 5 мм Э42</t>
  </si>
  <si>
    <t>101-2278</t>
  </si>
  <si>
    <t>Пропан-бутан, смесь техническая</t>
  </si>
  <si>
    <t>кг</t>
  </si>
  <si>
    <t>113-0021</t>
  </si>
  <si>
    <t>Грунтовка ГФ-021 красно-коричневая</t>
  </si>
  <si>
    <t>113-0077</t>
  </si>
  <si>
    <t>Ксилол нефтяной марки А</t>
  </si>
  <si>
    <t>113-0246</t>
  </si>
  <si>
    <t>Эмаль ПФ-115 серая</t>
  </si>
  <si>
    <t>999-9950</t>
  </si>
  <si>
    <t>Вспомогательные ненормируемые материальные ресурсы (2% от оплаты труда рабочих)</t>
  </si>
  <si>
    <t>руб</t>
  </si>
  <si>
    <t>Калькуляция № 1</t>
  </si>
  <si>
    <t>по состоянию на 01.01.2001г.</t>
  </si>
  <si>
    <t>Итого по машинам и механизмам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</si>
  <si>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</si>
  <si>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</si>
  <si>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</si>
  <si>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</si>
  <si>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</si>
  <si>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</si>
  <si>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В.Н. Артемова</t>
  </si>
  <si>
    <t xml:space="preserve">Проверилл: </t>
  </si>
  <si>
    <t>м</t>
  </si>
  <si>
    <t>Труба ст.Д.76х3,5 мм, масса 1п.м=6,26 кг</t>
  </si>
  <si>
    <t>изготовление опор для дорожных знаков (1 шт.)</t>
  </si>
  <si>
    <t xml:space="preserve">Основание: </t>
  </si>
  <si>
    <t>Техническое задание на выполнение работ по устройству шумовых полос</t>
  </si>
  <si>
    <t xml:space="preserve"> на улично-дорожной сети г. Перми</t>
  </si>
  <si>
    <t>103-0144</t>
  </si>
  <si>
    <t>101-0516</t>
  </si>
  <si>
    <t>Лента стольная, шириной 100-200мм, сталь марки СтО, толщиной 3,5 мм</t>
  </si>
  <si>
    <t xml:space="preserve"> Итого по трудозатратам</t>
  </si>
  <si>
    <t>Всего на изготовление 1 шт. опоры</t>
  </si>
  <si>
    <t xml:space="preserve">          Ресурсы подрядчика</t>
  </si>
  <si>
    <t>Стоимость, руб. в  ценах 2001г.</t>
  </si>
  <si>
    <t>(Приложение № 2 к документации</t>
  </si>
  <si>
    <t>об открытом аукционе в электронной форме</t>
  </si>
  <si>
    <t>от «30» августа  2012 года  № 0856300000212000053)</t>
  </si>
  <si>
    <t>Приложение № 2 к локальному сметному расчету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</si>
</sst>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1" fillId="0" borderId="0" xfId="0" applyFont="1"/>
    <xf numFmtId="49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2" fontId="6" fillId="0" borderId="3" xfId="0" applyNumberFormat="1" applyFont="1" applyBorder="1" applyAlignment="1">
      <alignment horizontal="right" vertical="top"/>
    </xf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2" fontId="0" fillId="0" borderId="0" xfId="0" applyNumberFormat="1" applyBorder="1" applyAlignment="1"/>
    <xf numFmtId="0" fontId="3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0" fillId="0" borderId="7" xfId="0" applyBorder="1" applyAlignment="1"/>
    <xf numFmtId="0" fontId="0" fillId="0" borderId="1" xfId="0" applyBorder="1" applyAlignment="1">
      <alignment horizontal="left" vertical="top"/>
    </xf>
    <xf numFmtId="0" fontId="9" fillId="0" borderId="1" xfId="0" applyFont="1" applyBorder="1" applyAlignment="1">
      <alignment horizontal="right" vertical="top"/>
    </xf>
    <xf numFmtId="2" fontId="0" fillId="0" borderId="0" xfId="0" applyNumberFormat="1" applyAlignment="1"/>
    <xf numFmtId="0" fontId="6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1" fillId="0" borderId="0" xfId="0" applyFont="1" applyAlignment="1">
      <alignment horizontal="center" vertical="top"/>
    </xf>
    <xf numFmtId="0" fontId="0" fillId="0" borderId="0" xfId="0" applyFont="1" applyAlignment="1"/>
    <xf numFmtId="0" fontId="5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/>
    </xf>
    <xf numFmtId="0" fontId="6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>
      <selection activeCell="C60" sqref="C60"/>
    </sheetView>
  </sheetViews>
  <sheetFormatPr defaultRowHeight="12.75" x14ac:dyDescent="0.2"/>
  <cols>
    <col min="1" max="1" width="5" style="3" customWidth="1"/>
    <col min="2" max="2" width="8.5703125" style="2" customWidth="1"/>
    <col min="3" max="3" width="53.7109375" style="34" customWidth="1"/>
    <col min="4" max="4" width="9.7109375" style="48" customWidth="1"/>
    <col min="5" max="5" width="7" style="49" customWidth="1"/>
    <col min="6" max="6" width="7.85546875" style="49" customWidth="1"/>
    <col min="7" max="7" width="8.140625" style="52" customWidth="1"/>
    <col min="8" max="16384" width="9.140625" style="3"/>
  </cols>
  <sheetData>
    <row r="1" spans="1:7" x14ac:dyDescent="0.2">
      <c r="D1" s="50"/>
      <c r="E1" s="51"/>
      <c r="F1" s="51"/>
      <c r="G1" s="53" t="s">
        <v>86</v>
      </c>
    </row>
    <row r="2" spans="1:7" x14ac:dyDescent="0.2">
      <c r="D2" s="50"/>
      <c r="E2" s="51"/>
      <c r="F2" s="51"/>
      <c r="G2" s="53" t="s">
        <v>83</v>
      </c>
    </row>
    <row r="3" spans="1:7" x14ac:dyDescent="0.2">
      <c r="D3" s="50"/>
      <c r="E3" s="51"/>
      <c r="F3" s="51"/>
      <c r="G3" s="53" t="s">
        <v>84</v>
      </c>
    </row>
    <row r="4" spans="1:7" x14ac:dyDescent="0.2">
      <c r="D4" s="50"/>
      <c r="E4" s="51"/>
      <c r="F4" s="51"/>
      <c r="G4" s="53" t="s">
        <v>85</v>
      </c>
    </row>
    <row r="5" spans="1:7" ht="15.75" x14ac:dyDescent="0.2">
      <c r="A5" s="54" t="s">
        <v>59</v>
      </c>
      <c r="B5" s="55"/>
      <c r="C5" s="55"/>
      <c r="D5" s="55"/>
      <c r="E5" s="55"/>
      <c r="F5" s="55"/>
      <c r="G5" s="55"/>
    </row>
    <row r="6" spans="1:7" x14ac:dyDescent="0.2">
      <c r="A6" s="56" t="s">
        <v>60</v>
      </c>
      <c r="B6" s="57"/>
      <c r="C6" s="57"/>
      <c r="D6" s="57"/>
      <c r="E6" s="57"/>
      <c r="F6" s="57"/>
      <c r="G6" s="57"/>
    </row>
    <row r="7" spans="1:7" x14ac:dyDescent="0.2">
      <c r="A7" s="34"/>
      <c r="B7" s="47"/>
      <c r="C7" s="47"/>
      <c r="D7" s="47"/>
      <c r="E7" s="47"/>
      <c r="F7" s="47"/>
      <c r="G7" s="40"/>
    </row>
    <row r="8" spans="1:7" ht="14.25" x14ac:dyDescent="0.2">
      <c r="B8" s="6" t="s">
        <v>4</v>
      </c>
      <c r="C8" s="33" t="s">
        <v>72</v>
      </c>
      <c r="D8" s="34"/>
      <c r="E8" s="7"/>
      <c r="F8" s="7"/>
      <c r="G8" s="22"/>
    </row>
    <row r="9" spans="1:7" x14ac:dyDescent="0.2">
      <c r="B9" s="4"/>
      <c r="C9" s="58" t="s">
        <v>5</v>
      </c>
      <c r="D9" s="59"/>
      <c r="E9" s="59"/>
      <c r="F9" s="59"/>
      <c r="G9" s="22"/>
    </row>
    <row r="10" spans="1:7" x14ac:dyDescent="0.2">
      <c r="B10" s="4"/>
      <c r="C10" s="35"/>
      <c r="D10" s="36"/>
      <c r="E10" s="36"/>
      <c r="F10" s="36"/>
      <c r="G10" s="22"/>
    </row>
    <row r="11" spans="1:7" x14ac:dyDescent="0.2">
      <c r="A11" s="60" t="s">
        <v>73</v>
      </c>
      <c r="B11" s="61"/>
      <c r="C11" s="31" t="s">
        <v>74</v>
      </c>
      <c r="D11" s="31"/>
      <c r="E11" s="31"/>
      <c r="F11" s="31"/>
      <c r="G11" s="32"/>
    </row>
    <row r="12" spans="1:7" x14ac:dyDescent="0.2">
      <c r="A12" s="34"/>
      <c r="B12" s="47"/>
      <c r="C12" s="37" t="s">
        <v>75</v>
      </c>
      <c r="D12" s="37"/>
      <c r="E12" s="37"/>
      <c r="F12" s="37"/>
      <c r="G12" s="32"/>
    </row>
    <row r="13" spans="1:7" ht="14.25" x14ac:dyDescent="0.2">
      <c r="B13" s="4"/>
      <c r="C13" s="8"/>
      <c r="E13" s="9"/>
    </row>
    <row r="14" spans="1:7" ht="33" customHeight="1" x14ac:dyDescent="0.2">
      <c r="A14" s="68" t="s">
        <v>6</v>
      </c>
      <c r="B14" s="74" t="s">
        <v>8</v>
      </c>
      <c r="C14" s="68" t="s">
        <v>0</v>
      </c>
      <c r="D14" s="68" t="s">
        <v>1</v>
      </c>
      <c r="E14" s="70" t="s">
        <v>2</v>
      </c>
      <c r="F14" s="71" t="s">
        <v>82</v>
      </c>
      <c r="G14" s="72"/>
    </row>
    <row r="15" spans="1:7" ht="48" customHeight="1" x14ac:dyDescent="0.2">
      <c r="A15" s="73"/>
      <c r="B15" s="75"/>
      <c r="C15" s="69"/>
      <c r="D15" s="69"/>
      <c r="E15" s="69"/>
      <c r="F15" s="10" t="s">
        <v>3</v>
      </c>
      <c r="G15" s="10" t="s">
        <v>7</v>
      </c>
    </row>
    <row r="16" spans="1:7" ht="15.75" customHeight="1" x14ac:dyDescent="0.2">
      <c r="A16" s="14">
        <v>1</v>
      </c>
      <c r="B16" s="15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</row>
    <row r="17" spans="1:7" ht="12.75" customHeight="1" x14ac:dyDescent="0.2">
      <c r="A17" s="65" t="s">
        <v>81</v>
      </c>
      <c r="B17" s="66"/>
      <c r="C17" s="66"/>
      <c r="D17" s="66"/>
      <c r="E17" s="66"/>
      <c r="F17" s="66"/>
      <c r="G17" s="66"/>
    </row>
    <row r="18" spans="1:7" ht="12.75" customHeight="1" x14ac:dyDescent="0.2">
      <c r="A18" s="67" t="s">
        <v>9</v>
      </c>
      <c r="B18" s="66"/>
      <c r="C18" s="66"/>
      <c r="D18" s="66"/>
      <c r="E18" s="66"/>
      <c r="F18" s="66"/>
      <c r="G18" s="66"/>
    </row>
    <row r="19" spans="1:7" x14ac:dyDescent="0.2">
      <c r="A19" s="16">
        <v>1</v>
      </c>
      <c r="B19" s="17" t="s">
        <v>10</v>
      </c>
      <c r="C19" s="18" t="s">
        <v>11</v>
      </c>
      <c r="D19" s="19" t="s">
        <v>12</v>
      </c>
      <c r="E19" s="20">
        <v>0.05</v>
      </c>
      <c r="F19" s="20">
        <v>9.07</v>
      </c>
      <c r="G19" s="20">
        <v>0.45</v>
      </c>
    </row>
    <row r="20" spans="1:7" x14ac:dyDescent="0.2">
      <c r="A20" s="16">
        <v>2</v>
      </c>
      <c r="B20" s="17" t="s">
        <v>13</v>
      </c>
      <c r="C20" s="18" t="s">
        <v>14</v>
      </c>
      <c r="D20" s="19" t="s">
        <v>12</v>
      </c>
      <c r="E20" s="20">
        <v>3.75</v>
      </c>
      <c r="F20" s="20">
        <v>9.6199999999999992</v>
      </c>
      <c r="G20" s="20">
        <v>36.08</v>
      </c>
    </row>
    <row r="21" spans="1:7" x14ac:dyDescent="0.2">
      <c r="A21" s="16">
        <v>3</v>
      </c>
      <c r="B21" s="17" t="s">
        <v>15</v>
      </c>
      <c r="C21" s="18" t="s">
        <v>16</v>
      </c>
      <c r="D21" s="19" t="s">
        <v>12</v>
      </c>
      <c r="E21" s="20">
        <v>0.06</v>
      </c>
      <c r="F21" s="20">
        <v>10.65</v>
      </c>
      <c r="G21" s="20">
        <v>0.64</v>
      </c>
    </row>
    <row r="22" spans="1:7" x14ac:dyDescent="0.2">
      <c r="A22" s="16">
        <v>4</v>
      </c>
      <c r="B22" s="17">
        <v>2</v>
      </c>
      <c r="C22" s="18" t="s">
        <v>17</v>
      </c>
      <c r="D22" s="19" t="s">
        <v>12</v>
      </c>
      <c r="E22" s="20">
        <v>0.04</v>
      </c>
      <c r="F22" s="20"/>
      <c r="G22" s="20"/>
    </row>
    <row r="23" spans="1:7" ht="12.75" customHeight="1" x14ac:dyDescent="0.2">
      <c r="A23" s="62" t="s">
        <v>79</v>
      </c>
      <c r="B23" s="63"/>
      <c r="C23" s="64"/>
      <c r="D23" s="24"/>
      <c r="E23" s="25"/>
      <c r="F23" s="26"/>
      <c r="G23" s="26">
        <f>SUM(G18:G20)</f>
        <v>36.53</v>
      </c>
    </row>
    <row r="24" spans="1:7" x14ac:dyDescent="0.2">
      <c r="A24" s="67" t="s">
        <v>18</v>
      </c>
      <c r="B24" s="66"/>
      <c r="C24" s="66"/>
      <c r="D24" s="66"/>
      <c r="E24" s="66"/>
      <c r="F24" s="66"/>
      <c r="G24" s="66"/>
    </row>
    <row r="25" spans="1:7" ht="28.5" customHeight="1" x14ac:dyDescent="0.2">
      <c r="A25" s="16">
        <v>5</v>
      </c>
      <c r="B25" s="17" t="s">
        <v>19</v>
      </c>
      <c r="C25" s="18" t="s">
        <v>20</v>
      </c>
      <c r="D25" s="19" t="s">
        <v>21</v>
      </c>
      <c r="E25" s="20">
        <v>0.02</v>
      </c>
      <c r="F25" s="20">
        <v>134.65</v>
      </c>
      <c r="G25" s="20">
        <v>2.69</v>
      </c>
    </row>
    <row r="26" spans="1:7" x14ac:dyDescent="0.2">
      <c r="A26" s="16">
        <v>6</v>
      </c>
      <c r="B26" s="17" t="s">
        <v>22</v>
      </c>
      <c r="C26" s="18" t="s">
        <v>23</v>
      </c>
      <c r="D26" s="19" t="s">
        <v>21</v>
      </c>
      <c r="E26" s="20"/>
      <c r="F26" s="20">
        <v>89.99</v>
      </c>
      <c r="G26" s="20"/>
    </row>
    <row r="27" spans="1:7" ht="17.25" customHeight="1" x14ac:dyDescent="0.2">
      <c r="A27" s="16">
        <v>7</v>
      </c>
      <c r="B27" s="17" t="s">
        <v>24</v>
      </c>
      <c r="C27" s="18" t="s">
        <v>25</v>
      </c>
      <c r="D27" s="19" t="s">
        <v>21</v>
      </c>
      <c r="E27" s="20"/>
      <c r="F27" s="20">
        <v>1.7</v>
      </c>
      <c r="G27" s="20"/>
    </row>
    <row r="28" spans="1:7" ht="17.25" customHeight="1" x14ac:dyDescent="0.2">
      <c r="A28" s="16">
        <v>8</v>
      </c>
      <c r="B28" s="17" t="s">
        <v>26</v>
      </c>
      <c r="C28" s="18" t="s">
        <v>27</v>
      </c>
      <c r="D28" s="19" t="s">
        <v>21</v>
      </c>
      <c r="E28" s="20">
        <v>0.04</v>
      </c>
      <c r="F28" s="20">
        <v>6.9</v>
      </c>
      <c r="G28" s="20">
        <v>0.28000000000000003</v>
      </c>
    </row>
    <row r="29" spans="1:7" ht="15" customHeight="1" x14ac:dyDescent="0.2">
      <c r="A29" s="16">
        <v>9</v>
      </c>
      <c r="B29" s="17" t="s">
        <v>28</v>
      </c>
      <c r="C29" s="18" t="s">
        <v>29</v>
      </c>
      <c r="D29" s="19" t="s">
        <v>21</v>
      </c>
      <c r="E29" s="20">
        <v>0.95</v>
      </c>
      <c r="F29" s="20">
        <v>8.1</v>
      </c>
      <c r="G29" s="20">
        <v>7.7</v>
      </c>
    </row>
    <row r="30" spans="1:7" x14ac:dyDescent="0.2">
      <c r="A30" s="16">
        <v>10</v>
      </c>
      <c r="B30" s="17" t="s">
        <v>30</v>
      </c>
      <c r="C30" s="18" t="s">
        <v>31</v>
      </c>
      <c r="D30" s="19" t="s">
        <v>21</v>
      </c>
      <c r="E30" s="20">
        <v>0.03</v>
      </c>
      <c r="F30" s="20">
        <v>1.2</v>
      </c>
      <c r="G30" s="20">
        <v>0.04</v>
      </c>
    </row>
    <row r="31" spans="1:7" x14ac:dyDescent="0.2">
      <c r="A31" s="16">
        <v>11</v>
      </c>
      <c r="B31" s="17">
        <v>330206</v>
      </c>
      <c r="C31" s="18" t="s">
        <v>32</v>
      </c>
      <c r="D31" s="19" t="s">
        <v>21</v>
      </c>
      <c r="E31" s="20">
        <v>0.01</v>
      </c>
      <c r="F31" s="20">
        <v>1.95</v>
      </c>
      <c r="G31" s="20">
        <v>0.02</v>
      </c>
    </row>
    <row r="32" spans="1:7" ht="15" customHeight="1" x14ac:dyDescent="0.2">
      <c r="A32" s="16">
        <v>12</v>
      </c>
      <c r="B32" s="17">
        <v>330301</v>
      </c>
      <c r="C32" s="18" t="s">
        <v>33</v>
      </c>
      <c r="D32" s="19" t="s">
        <v>21</v>
      </c>
      <c r="E32" s="20">
        <v>0.03</v>
      </c>
      <c r="F32" s="20">
        <v>5.13</v>
      </c>
      <c r="G32" s="20">
        <v>0.15</v>
      </c>
    </row>
    <row r="33" spans="1:7" ht="30.75" customHeight="1" x14ac:dyDescent="0.2">
      <c r="A33" s="16">
        <v>13</v>
      </c>
      <c r="B33" s="17">
        <v>340101</v>
      </c>
      <c r="C33" s="18" t="s">
        <v>34</v>
      </c>
      <c r="D33" s="19" t="s">
        <v>21</v>
      </c>
      <c r="E33" s="20">
        <v>0.02</v>
      </c>
      <c r="F33" s="20">
        <v>6.82</v>
      </c>
      <c r="G33" s="20">
        <v>0.14000000000000001</v>
      </c>
    </row>
    <row r="34" spans="1:7" x14ac:dyDescent="0.2">
      <c r="A34" s="16">
        <v>14</v>
      </c>
      <c r="B34" s="17">
        <v>350481</v>
      </c>
      <c r="C34" s="18" t="s">
        <v>35</v>
      </c>
      <c r="D34" s="19" t="s">
        <v>21</v>
      </c>
      <c r="E34" s="20">
        <v>0.03</v>
      </c>
      <c r="F34" s="20">
        <v>15.4</v>
      </c>
      <c r="G34" s="20">
        <v>0.46</v>
      </c>
    </row>
    <row r="35" spans="1:7" ht="15" customHeight="1" x14ac:dyDescent="0.2">
      <c r="A35" s="16">
        <v>15</v>
      </c>
      <c r="B35" s="17">
        <v>400001</v>
      </c>
      <c r="C35" s="18" t="s">
        <v>36</v>
      </c>
      <c r="D35" s="19" t="s">
        <v>21</v>
      </c>
      <c r="E35" s="20"/>
      <c r="F35" s="20">
        <v>87.17</v>
      </c>
      <c r="G35" s="20"/>
    </row>
    <row r="36" spans="1:7" ht="15.75" customHeight="1" x14ac:dyDescent="0.2">
      <c r="A36" s="16">
        <v>16</v>
      </c>
      <c r="B36" s="17">
        <v>400002</v>
      </c>
      <c r="C36" s="18" t="s">
        <v>37</v>
      </c>
      <c r="D36" s="19" t="s">
        <v>21</v>
      </c>
      <c r="E36" s="20">
        <v>0.02</v>
      </c>
      <c r="F36" s="20">
        <v>107.3</v>
      </c>
      <c r="G36" s="20">
        <v>2.15</v>
      </c>
    </row>
    <row r="37" spans="1:7" ht="12.75" customHeight="1" x14ac:dyDescent="0.2">
      <c r="A37" s="79" t="s">
        <v>61</v>
      </c>
      <c r="B37" s="80"/>
      <c r="C37" s="81"/>
      <c r="D37" s="24"/>
      <c r="E37" s="25"/>
      <c r="F37" s="26"/>
      <c r="G37" s="26">
        <f>SUM(G25:G36)</f>
        <v>13.63</v>
      </c>
    </row>
    <row r="38" spans="1:7" x14ac:dyDescent="0.2">
      <c r="A38" s="67" t="s">
        <v>38</v>
      </c>
      <c r="B38" s="66"/>
      <c r="C38" s="66"/>
      <c r="D38" s="66"/>
      <c r="E38" s="66"/>
      <c r="F38" s="66"/>
      <c r="G38" s="66"/>
    </row>
    <row r="39" spans="1:7" ht="17.25" customHeight="1" x14ac:dyDescent="0.2">
      <c r="A39" s="16">
        <v>17</v>
      </c>
      <c r="B39" s="17" t="s">
        <v>39</v>
      </c>
      <c r="C39" s="18" t="s">
        <v>40</v>
      </c>
      <c r="D39" s="19" t="s">
        <v>41</v>
      </c>
      <c r="E39" s="20">
        <v>8.1250000000000003E-2</v>
      </c>
      <c r="F39" s="20">
        <v>6.22</v>
      </c>
      <c r="G39" s="20">
        <v>0.51</v>
      </c>
    </row>
    <row r="40" spans="1:7" ht="14.25" customHeight="1" x14ac:dyDescent="0.2">
      <c r="A40" s="16">
        <v>18</v>
      </c>
      <c r="B40" s="17" t="s">
        <v>76</v>
      </c>
      <c r="C40" s="18" t="s">
        <v>71</v>
      </c>
      <c r="D40" s="19" t="s">
        <v>70</v>
      </c>
      <c r="E40" s="20">
        <v>4.9400000000000004</v>
      </c>
      <c r="F40" s="20">
        <v>43.88</v>
      </c>
      <c r="G40" s="23">
        <f>F40*E40</f>
        <v>216.76720000000003</v>
      </c>
    </row>
    <row r="41" spans="1:7" ht="27.75" customHeight="1" x14ac:dyDescent="0.2">
      <c r="A41" s="16">
        <v>19</v>
      </c>
      <c r="B41" s="17" t="s">
        <v>77</v>
      </c>
      <c r="C41" s="18" t="s">
        <v>78</v>
      </c>
      <c r="D41" s="19" t="s">
        <v>42</v>
      </c>
      <c r="E41" s="20">
        <f>0.3/1000</f>
        <v>2.9999999999999997E-4</v>
      </c>
      <c r="F41" s="20">
        <v>5167.91</v>
      </c>
      <c r="G41" s="23">
        <f t="shared" ref="G41" si="0">F41*E41</f>
        <v>1.5503729999999998</v>
      </c>
    </row>
    <row r="42" spans="1:7" x14ac:dyDescent="0.2">
      <c r="A42" s="16">
        <v>20</v>
      </c>
      <c r="B42" s="17" t="s">
        <v>43</v>
      </c>
      <c r="C42" s="18" t="s">
        <v>44</v>
      </c>
      <c r="D42" s="19" t="s">
        <v>42</v>
      </c>
      <c r="E42" s="20">
        <v>1.6799999999999998E-5</v>
      </c>
      <c r="F42" s="20">
        <v>6667</v>
      </c>
      <c r="G42" s="20">
        <v>0.11</v>
      </c>
    </row>
    <row r="43" spans="1:7" x14ac:dyDescent="0.2">
      <c r="A43" s="16">
        <v>21</v>
      </c>
      <c r="B43" s="17" t="s">
        <v>45</v>
      </c>
      <c r="C43" s="18" t="s">
        <v>46</v>
      </c>
      <c r="D43" s="19" t="s">
        <v>42</v>
      </c>
      <c r="E43" s="20">
        <v>6.7190000000000001E-4</v>
      </c>
      <c r="F43" s="20">
        <v>9765</v>
      </c>
      <c r="G43" s="20">
        <v>6.56</v>
      </c>
    </row>
    <row r="44" spans="1:7" x14ac:dyDescent="0.2">
      <c r="A44" s="16">
        <v>22</v>
      </c>
      <c r="B44" s="17" t="s">
        <v>47</v>
      </c>
      <c r="C44" s="18" t="s">
        <v>48</v>
      </c>
      <c r="D44" s="19" t="s">
        <v>49</v>
      </c>
      <c r="E44" s="20">
        <v>1.5630000000000002E-2</v>
      </c>
      <c r="F44" s="20">
        <v>6.09</v>
      </c>
      <c r="G44" s="20">
        <v>0.1</v>
      </c>
    </row>
    <row r="45" spans="1:7" ht="17.25" customHeight="1" x14ac:dyDescent="0.2">
      <c r="A45" s="16">
        <v>23</v>
      </c>
      <c r="B45" s="17" t="s">
        <v>50</v>
      </c>
      <c r="C45" s="18" t="s">
        <v>51</v>
      </c>
      <c r="D45" s="19" t="s">
        <v>42</v>
      </c>
      <c r="E45" s="20">
        <v>1.44E-4</v>
      </c>
      <c r="F45" s="20">
        <v>15620</v>
      </c>
      <c r="G45" s="20">
        <v>2.25</v>
      </c>
    </row>
    <row r="46" spans="1:7" x14ac:dyDescent="0.2">
      <c r="A46" s="16">
        <v>24</v>
      </c>
      <c r="B46" s="17" t="s">
        <v>52</v>
      </c>
      <c r="C46" s="18" t="s">
        <v>53</v>
      </c>
      <c r="D46" s="19" t="s">
        <v>42</v>
      </c>
      <c r="E46" s="20">
        <v>2.4000000000000001E-5</v>
      </c>
      <c r="F46" s="20">
        <v>7640</v>
      </c>
      <c r="G46" s="20">
        <v>0.18</v>
      </c>
    </row>
    <row r="47" spans="1:7" x14ac:dyDescent="0.2">
      <c r="A47" s="16">
        <v>25</v>
      </c>
      <c r="B47" s="17" t="s">
        <v>54</v>
      </c>
      <c r="C47" s="18" t="s">
        <v>55</v>
      </c>
      <c r="D47" s="19" t="s">
        <v>42</v>
      </c>
      <c r="E47" s="20">
        <v>2.2800000000000001E-4</v>
      </c>
      <c r="F47" s="20">
        <v>14312.87</v>
      </c>
      <c r="G47" s="20">
        <v>3.26</v>
      </c>
    </row>
    <row r="48" spans="1:7" ht="30" customHeight="1" x14ac:dyDescent="0.2">
      <c r="A48" s="16">
        <v>26</v>
      </c>
      <c r="B48" s="17" t="s">
        <v>56</v>
      </c>
      <c r="C48" s="18" t="s">
        <v>57</v>
      </c>
      <c r="D48" s="19" t="s">
        <v>58</v>
      </c>
      <c r="E48" s="20">
        <v>0.72160000000000002</v>
      </c>
      <c r="F48" s="20">
        <v>1</v>
      </c>
      <c r="G48" s="20">
        <v>0.72</v>
      </c>
    </row>
    <row r="49" spans="1:7" s="27" customFormat="1" x14ac:dyDescent="0.2">
      <c r="A49" s="79" t="s">
        <v>62</v>
      </c>
      <c r="B49" s="80"/>
      <c r="C49" s="81"/>
      <c r="D49" s="24"/>
      <c r="E49" s="25"/>
      <c r="F49" s="26"/>
      <c r="G49" s="26">
        <f>SUM(G38:G48)</f>
        <v>232.00757300000004</v>
      </c>
    </row>
    <row r="50" spans="1:7" ht="27" customHeight="1" x14ac:dyDescent="0.2">
      <c r="A50" s="44" t="s">
        <v>63</v>
      </c>
      <c r="B50" s="45"/>
      <c r="C50" s="46"/>
      <c r="D50" s="11" t="s">
        <v>64</v>
      </c>
      <c r="E50" s="20"/>
      <c r="F50" s="23"/>
      <c r="G50" s="23">
        <f>G23*0.66</f>
        <v>24.109800000000003</v>
      </c>
    </row>
    <row r="51" spans="1:7" s="27" customFormat="1" ht="24" customHeight="1" x14ac:dyDescent="0.2">
      <c r="A51" s="44" t="s">
        <v>65</v>
      </c>
      <c r="B51" s="45"/>
      <c r="C51" s="46"/>
      <c r="D51" s="11" t="s">
        <v>66</v>
      </c>
      <c r="E51" s="20"/>
      <c r="F51" s="23"/>
      <c r="G51" s="23">
        <f>G23*0.4</f>
        <v>14.612000000000002</v>
      </c>
    </row>
    <row r="52" spans="1:7" ht="19.5" customHeight="1" x14ac:dyDescent="0.2">
      <c r="A52" s="41" t="s">
        <v>80</v>
      </c>
      <c r="B52" s="42"/>
      <c r="C52" s="43"/>
      <c r="D52" s="28"/>
      <c r="E52" s="25"/>
      <c r="F52" s="26"/>
      <c r="G52" s="26">
        <f>G51+G50+G49+G37+G23</f>
        <v>320.88937299999998</v>
      </c>
    </row>
    <row r="53" spans="1:7" ht="15" customHeight="1" x14ac:dyDescent="0.2">
      <c r="A53" s="76" t="s">
        <v>67</v>
      </c>
      <c r="B53" s="77"/>
      <c r="C53" s="77"/>
      <c r="F53" s="21"/>
      <c r="G53" s="21"/>
    </row>
    <row r="54" spans="1:7" ht="19.5" customHeight="1" x14ac:dyDescent="0.2">
      <c r="A54" s="30" t="s">
        <v>68</v>
      </c>
      <c r="B54" s="38"/>
      <c r="C54" s="39"/>
      <c r="D54" s="39"/>
      <c r="E54" s="39"/>
      <c r="F54" s="29"/>
      <c r="G54" s="29"/>
    </row>
    <row r="55" spans="1:7" ht="16.5" customHeight="1" x14ac:dyDescent="0.2">
      <c r="A55" s="76" t="s">
        <v>69</v>
      </c>
      <c r="B55" s="78"/>
      <c r="C55" s="78"/>
      <c r="F55" s="21"/>
      <c r="G55" s="21"/>
    </row>
    <row r="56" spans="1:7" ht="18.75" customHeight="1" x14ac:dyDescent="0.2">
      <c r="A56" s="30" t="s">
        <v>68</v>
      </c>
      <c r="B56" s="38"/>
      <c r="C56" s="39"/>
      <c r="D56" s="39"/>
      <c r="E56" s="39"/>
      <c r="F56" s="29"/>
      <c r="G56" s="29"/>
    </row>
    <row r="57" spans="1:7" x14ac:dyDescent="0.2">
      <c r="A57" s="12"/>
      <c r="B57" s="13"/>
      <c r="C57" s="5"/>
      <c r="G57" s="49"/>
    </row>
    <row r="58" spans="1:7" x14ac:dyDescent="0.2">
      <c r="D58" s="1"/>
    </row>
  </sheetData>
  <mergeCells count="19">
    <mergeCell ref="A53:C53"/>
    <mergeCell ref="A55:C55"/>
    <mergeCell ref="A24:G24"/>
    <mergeCell ref="A38:G38"/>
    <mergeCell ref="A37:C37"/>
    <mergeCell ref="A49:C49"/>
    <mergeCell ref="A5:G5"/>
    <mergeCell ref="A6:G6"/>
    <mergeCell ref="C9:F9"/>
    <mergeCell ref="A11:B11"/>
    <mergeCell ref="A23:C23"/>
    <mergeCell ref="A17:G17"/>
    <mergeCell ref="A18:G18"/>
    <mergeCell ref="C14:C15"/>
    <mergeCell ref="D14:D15"/>
    <mergeCell ref="E14:E15"/>
    <mergeCell ref="F14:G14"/>
    <mergeCell ref="A14:A15"/>
    <mergeCell ref="B14:B15"/>
  </mergeCells>
  <pageMargins left="0.59055118110236227" right="0" top="0.15748031496062992" bottom="0.15748031496062992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Калькуляция № 1 Опоры для дорож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2012-08-30T07:10:25Z</cp:lastPrinted>
  <dcterms:created xsi:type="dcterms:W3CDTF">2002-03-15T05:20:46Z</dcterms:created>
  <dcterms:modified xsi:type="dcterms:W3CDTF">2012-08-30T07:10:50Z</dcterms:modified>
</cp:coreProperties>
</file>