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1340" windowHeight="9225" firstSheet="1" activeTab="1"/>
  </bookViews>
  <sheets>
    <sheet name="Калькуляция № 2 Стойки мет." sheetId="3" state="hidden" r:id="rId1"/>
    <sheet name="ЛРСР № 105" sheetId="17" r:id="rId2"/>
  </sheets>
  <calcPr calcId="145621"/>
</workbook>
</file>

<file path=xl/calcChain.xml><?xml version="1.0" encoding="utf-8"?>
<calcChain xmlns="http://schemas.openxmlformats.org/spreadsheetml/2006/main">
  <c r="H15" i="3" l="1"/>
  <c r="H39" i="3" s="1"/>
  <c r="H26" i="3"/>
  <c r="H38" i="3"/>
  <c r="H40" i="3" l="1"/>
  <c r="H41" i="3" s="1"/>
</calcChain>
</file>

<file path=xl/sharedStrings.xml><?xml version="1.0" encoding="utf-8"?>
<sst xmlns="http://schemas.openxmlformats.org/spreadsheetml/2006/main" count="296" uniqueCount="218">
  <si>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</si>
  <si>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</si>
  <si>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</si>
  <si>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</si>
  <si>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</si>
  <si>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</si>
  <si>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</si>
  <si>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</si>
  <si>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</si>
  <si>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</si>
  <si>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</si>
  <si>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</si>
  <si>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</si>
  <si>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</si>
  <si>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</si>
  <si>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</si>
  <si>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</si>
  <si>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>Т/з осн. раб.</t>
  </si>
  <si>
    <t>Т/з мех.</t>
  </si>
  <si>
    <t xml:space="preserve">Основание: </t>
  </si>
  <si>
    <t>ГЭСНс01-04-007-04</t>
  </si>
  <si>
    <t>Установка сигнальных столбиков (пластмассовых, металлических, деревянных и пр.). Дорожных буферов</t>
  </si>
  <si>
    <t>100 шт.</t>
  </si>
  <si>
    <t>Дорожный рабочий 2 разряда (ср 2)</t>
  </si>
  <si>
    <t>чел.час</t>
  </si>
  <si>
    <t>Дорожный рабочий 3 разряда (ср 3)</t>
  </si>
  <si>
    <t>Затраты труда машинистов</t>
  </si>
  <si>
    <t>1. 121550</t>
  </si>
  <si>
    <t>Машины дорожной службы (машина дорожного мастера)</t>
  </si>
  <si>
    <t>маш.-ч</t>
  </si>
  <si>
    <t>З</t>
  </si>
  <si>
    <t>2. Калькуляция № 1</t>
  </si>
  <si>
    <t>Дорожные буферы</t>
  </si>
  <si>
    <t>шт.</t>
  </si>
  <si>
    <t>ФЕРр69-02-04</t>
  </si>
  <si>
    <t>Сверление отверстий в дорожных буферах электродрелью: диаметром до 10 мм глубиной до 20 см</t>
  </si>
  <si>
    <t>100 шт. отверстий</t>
  </si>
  <si>
    <t>Затраты труда рабочих (ср 3)</t>
  </si>
  <si>
    <t>1. 330206</t>
  </si>
  <si>
    <t>Дрели электрические</t>
  </si>
  <si>
    <t>ФЕРр69-02-06</t>
  </si>
  <si>
    <t>2. 400001</t>
  </si>
  <si>
    <t>Автомобили бортовые грузоподъемностью до 5 т</t>
  </si>
  <si>
    <t>м3</t>
  </si>
  <si>
    <t>ГЭСН27-09-008-01</t>
  </si>
  <si>
    <t>Установка дорожных знаков: на металлических стойках</t>
  </si>
  <si>
    <t>100 знаков</t>
  </si>
  <si>
    <t>1. 021141</t>
  </si>
  <si>
    <t>Краны на автомобильном ходу при работе на других видах строительства (кроме магистральных трубопроводов) 10 т</t>
  </si>
  <si>
    <t>Автомобили бортовые, грузоподъемность до 5 т</t>
  </si>
  <si>
    <t>3. 101-0090</t>
  </si>
  <si>
    <t>Болты с шестигранной головкой диаметром резьбы 10 мм</t>
  </si>
  <si>
    <t>т</t>
  </si>
  <si>
    <t>4. 101-1292</t>
  </si>
  <si>
    <t>Уайт-спирит</t>
  </si>
  <si>
    <t>Д</t>
  </si>
  <si>
    <t>6. 113-0246</t>
  </si>
  <si>
    <t>Эмаль ПФ-115 серая</t>
  </si>
  <si>
    <t>Калькуляция № 2</t>
  </si>
  <si>
    <t>шт</t>
  </si>
  <si>
    <t>Знаки дорожные на оцинкованной подоснове со световозвращающей пленкой особых предписаний, размером 700х700 мм, тип 5.5, 5.6, 5.8-5.14, 5.15.2-5.15.6, 5.19.1, 5.19.2, 5.20</t>
  </si>
  <si>
    <r>
      <t>ФССЦ-101-4301</t>
    </r>
    <r>
      <rPr>
        <i/>
        <sz val="9"/>
        <rFont val="Arial"/>
        <family val="2"/>
        <charset val="204"/>
      </rPr>
      <t xml:space="preserve">
Пр.Минрегиона №356 от 21.07.11</t>
    </r>
  </si>
  <si>
    <t>ГЭСНс01-10-005-01</t>
  </si>
  <si>
    <t>1 т</t>
  </si>
  <si>
    <t xml:space="preserve">1. </t>
  </si>
  <si>
    <t>Песок дорожный средней плотности</t>
  </si>
  <si>
    <t xml:space="preserve">                                       Раздел 2. Монтаж делиниаторов</t>
  </si>
  <si>
    <t>Монтаж делиниатора</t>
  </si>
  <si>
    <r>
      <t>ГЭСН27-09-023-01</t>
    </r>
    <r>
      <rPr>
        <i/>
        <sz val="9"/>
        <rFont val="Arial"/>
        <family val="2"/>
        <charset val="204"/>
      </rPr>
      <t xml:space="preserve">
Доп. Пр. Минрегиона №81 от 27.02.10</t>
    </r>
  </si>
  <si>
    <t>Затраты труда рабочих-строителей (ср 4)</t>
  </si>
  <si>
    <t>1. 050102</t>
  </si>
  <si>
    <t>Компрессоры передвижные с двигателем внутреннего сгорания давлением: до 686 кПа (7 ат), производительность 5 м3/мин</t>
  </si>
  <si>
    <t>2. 121550</t>
  </si>
  <si>
    <t>3. 134041</t>
  </si>
  <si>
    <t>Шуруповерт</t>
  </si>
  <si>
    <t>4. 331450</t>
  </si>
  <si>
    <t>Перфораторы: пневматические при работе от передвижных компрессоров</t>
  </si>
  <si>
    <t>Болт анкерный с гайкой, размер 12,0х130 мм</t>
  </si>
  <si>
    <r>
      <t>ФССЦ-101-4473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</si>
  <si>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Калькуляция № 3</t>
  </si>
  <si>
    <t xml:space="preserve">                                       Раздел 3. Погрузочно-разгрузочные работы, перевозка груза</t>
  </si>
  <si>
    <t>ГЭСНс01-11-003-04</t>
  </si>
  <si>
    <t>Простой автомобилей-самосвалов под погрузкой-разгрузкой грузов 1-го класса при погрузке вручную: грузоподъемность 7 т (Песок)</t>
  </si>
  <si>
    <t>100 т</t>
  </si>
  <si>
    <t>1. 400051</t>
  </si>
  <si>
    <t>Автомобиль-самосвал, грузоподъемность до 7 т</t>
  </si>
  <si>
    <t>ГЭСНс01-11-002-09</t>
  </si>
  <si>
    <t>Итого прямые затраты по смете в текущих ценах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</si>
  <si>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</si>
  <si>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</si>
  <si>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</si>
  <si>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</si>
  <si>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Содержание дорог</t>
  </si>
  <si>
    <t xml:space="preserve">  Прочие ремонтно-строительные работы</t>
  </si>
  <si>
    <t xml:space="preserve">  Автомобильные дороги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</si>
  <si>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</si>
  <si>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</si>
  <si>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</si>
  <si>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</si>
  <si>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</si>
  <si>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</si>
  <si>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</si>
  <si>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</si>
  <si>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</si>
  <si>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</si>
  <si>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</si>
  <si>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</si>
  <si>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Трудозатраты механизаторов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</si>
  <si>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</si>
  <si>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t>Делиниатор без флажка</t>
  </si>
  <si>
    <t>в текущих ценах</t>
  </si>
  <si>
    <t xml:space="preserve">на 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</si>
  <si>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</si>
  <si>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</si>
  <si>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</si>
  <si>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текущих ценах</t>
  </si>
  <si>
    <t>Цена</t>
  </si>
  <si>
    <t>в тч ЗП на единицу/ всего</t>
  </si>
  <si>
    <t>Всего</t>
  </si>
  <si>
    <t xml:space="preserve">          Ресурсы подрядчика</t>
  </si>
  <si>
    <t xml:space="preserve">                  Трудозатраты</t>
  </si>
  <si>
    <t>1-4-0</t>
  </si>
  <si>
    <t>Затраты труда рабочих (ср 4)</t>
  </si>
  <si>
    <t>1-4-7</t>
  </si>
  <si>
    <t>Затраты труда рабочих (ср 4,7)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</si>
  <si>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</si>
  <si>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</si>
  <si>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</si>
  <si>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</si>
  <si>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</si>
  <si>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</si>
  <si>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</si>
  <si>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</si>
  <si>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</si>
  <si>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</si>
  <si>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330206</t>
  </si>
  <si>
    <t>Дрели: электрические</t>
  </si>
  <si>
    <t>Машины шлифовальные: электрические</t>
  </si>
  <si>
    <t>350481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</si>
  <si>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</si>
  <si>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</si>
  <si>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</si>
  <si>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</si>
  <si>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</si>
  <si>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</si>
  <si>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</si>
  <si>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101-1521</t>
  </si>
  <si>
    <t>Электроды диаметром: 5 мм Э42</t>
  </si>
  <si>
    <t>101-2278</t>
  </si>
  <si>
    <t>Пропан-бутан, смесь техническая</t>
  </si>
  <si>
    <t>кг</t>
  </si>
  <si>
    <t>103-0144</t>
  </si>
  <si>
    <t>113-0021</t>
  </si>
  <si>
    <t>Грунтовка ГФ-021 красно-коричневая</t>
  </si>
  <si>
    <t>101-3770</t>
  </si>
  <si>
    <t>Сталь листовая горячекатан. СТ3 толщина 2,0мм</t>
  </si>
  <si>
    <t>113-0077</t>
  </si>
  <si>
    <t>Ксилол нефтяной марки А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</si>
  <si>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</si>
  <si>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</si>
  <si>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</si>
  <si>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</si>
  <si>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</si>
  <si>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</si>
  <si>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</si>
  <si>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</si>
  <si>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</si>
  <si>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</si>
  <si>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</si>
  <si>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</si>
  <si>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</si>
  <si>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</si>
  <si>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</si>
  <si>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</si>
  <si>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</si>
  <si>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___________________2012 г.</t>
  </si>
  <si>
    <t>Составил: ___________________________В.Н. Артемова</t>
  </si>
  <si>
    <t>Проверил: ___________________________ В. Н. Артемова</t>
  </si>
  <si>
    <t>ЛОКАЛЬНЫЙ РЕСУРСНЫЙ СМЕТНЫЙ РАСЧЕТ  № 105</t>
  </si>
  <si>
    <t>Труба ф 76х3,5 масса 1п.м. - 6,26 кг</t>
  </si>
  <si>
    <t>Швеллер 10, масса 1 п.м - 8,9 кг</t>
  </si>
  <si>
    <t xml:space="preserve">стойки металлические под дорожные знаки из круглых труб  Д 76х3,5мм с креплением - 1шт </t>
  </si>
  <si>
    <t>101-1644</t>
  </si>
  <si>
    <t>101-4471</t>
  </si>
  <si>
    <t>Болт анкерный с гайкой М12х60мм</t>
  </si>
  <si>
    <t>_______________________________________________________________________________________________164,3696</t>
  </si>
  <si>
    <t>_______________________________________________________________________________________________18,9128</t>
  </si>
  <si>
    <t>ГЭСН09-05-003-01</t>
  </si>
  <si>
    <t>100 шт. болтов</t>
  </si>
  <si>
    <t>1. 400001</t>
  </si>
  <si>
    <t>2. 101-4471</t>
  </si>
  <si>
    <t>Болт анкерный с гайкой М12-60мм</t>
  </si>
  <si>
    <t>Наполнение дорожного буфера песком. Прим. (0,8 т/1шт)</t>
  </si>
  <si>
    <r>
      <t>0,064</t>
    </r>
    <r>
      <rPr>
        <b/>
        <i/>
        <sz val="6"/>
        <rFont val="Arial"/>
        <family val="2"/>
        <charset val="204"/>
      </rPr>
      <t xml:space="preserve">
6,4/100</t>
    </r>
  </si>
  <si>
    <t xml:space="preserve">   90%*0,85 ФОТ (от 0,66)  (Поз. 7)</t>
  </si>
  <si>
    <t xml:space="preserve">   110%*0,85 ФОТ (от 2068,13)  (Поз. 1, 8, 12-13)</t>
  </si>
  <si>
    <t xml:space="preserve">   142%*0,85 ФОТ (от 24338,08)  (Поз. 4-6, 9-11)</t>
  </si>
  <si>
    <t xml:space="preserve">   85%*0,8 ФОТ (от 0,66)  (Поз. 7)</t>
  </si>
  <si>
    <t xml:space="preserve">   95%*0,8 ФОТ (от 24338,08)  (Поз. 4-6, 9-11)</t>
  </si>
  <si>
    <t xml:space="preserve">  Строительные металлические конструкции</t>
  </si>
  <si>
    <r>
      <t>При перевозке грузов 1-го класса по дорогам с усовершенствованным типом покрытия на расстояние свыше 3 км принимать на каждый километр (добавлять к нормам 1-5): грузоподъемность 7 т (Песок)</t>
    </r>
    <r>
      <rPr>
        <i/>
        <sz val="7"/>
        <rFont val="Arial"/>
        <family val="2"/>
        <charset val="204"/>
      </rPr>
      <t xml:space="preserve">
КОЭФ. К ПОЗИЦИИ:
Кратность ПЗ=7 (ОЗП=7; ЭМ=7; ЗПМ=7; МАТ=7)</t>
    </r>
  </si>
  <si>
    <t>___________________________26833,58</t>
  </si>
  <si>
    <r>
      <t>Сверление отверстий в дорожных буферах электродрелью: добавлять на каждые 10 мм диаметра свыше 10 мм</t>
    </r>
    <r>
      <rPr>
        <i/>
        <sz val="7"/>
        <rFont val="Arial"/>
        <family val="2"/>
        <charset val="204"/>
      </rPr>
      <t xml:space="preserve">
КОЭФ. К ПОЗИЦИИ:
Кратность ПЗ=8 (ОЗП=8; ЭМ=8; ЗПМ=8; МАТ=8 к расх.; ТЗМ=8)</t>
    </r>
  </si>
  <si>
    <t xml:space="preserve">   78%*0,85 ФОТ (от 426,71)  (Поз. 2-3)</t>
  </si>
  <si>
    <t xml:space="preserve">   50%*0,8 ФОТ (от 2494,84)  (Поз. 1, 8, 12-13, 2-3)</t>
  </si>
  <si>
    <t xml:space="preserve">1 мп </t>
  </si>
  <si>
    <t>___________________________427541,33</t>
  </si>
  <si>
    <t xml:space="preserve">                                       Раздел 1. Установка  дорожных буферов (8 шт.)</t>
  </si>
  <si>
    <t>Постановка болтов: строительных с гайками и шайбами. Крепление стоек (опор) к дорожным буферам</t>
  </si>
  <si>
    <t>Составлен(а) в текущих (прогнозных) ценах по состоянию на 3 кв. 2012 г.</t>
  </si>
  <si>
    <t xml:space="preserve"> на  выполнение работ по установке технических средств организации дорожного движения на улично-дорожной сети г. Перми</t>
  </si>
  <si>
    <t>Стойки металлические под дорожные знаки (опоры) из круглых труб  Д 76х3,5мм с креплением из шверллера № 10 .</t>
  </si>
  <si>
    <t>от "___" ______________ 2012 г.  № _________)</t>
  </si>
  <si>
    <t>Приложение № 2 к документации</t>
  </si>
  <si>
    <t>о проведении открытого аукциона в электронной форме</t>
  </si>
  <si>
    <t>от "__" ___________ 2012 г.  № 0856300000212000097</t>
  </si>
  <si>
    <t>(Приложение № 3 к муниципальному контракту</t>
  </si>
  <si>
    <t xml:space="preserve">  НДС 18% или коэффициент увеличения 0,18 в случае если контрагент работает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</si>
</sst>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26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b/>
      <i/>
      <sz val="6"/>
      <name val="Arial"/>
      <family val="2"/>
      <charset val="204"/>
    </font>
    <font>
      <sz val="11"/>
      <name val="Arial Cyr"/>
      <charset val="204"/>
    </font>
    <font>
      <u/>
      <sz val="11"/>
      <name val="Arial"/>
      <family val="2"/>
      <charset val="204"/>
    </font>
    <font>
      <u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2" fillId="0" borderId="0" xfId="0" applyFont="1" applyAlignment="1">
      <alignment horizontal="right" vertical="top"/>
    </xf>
    <xf numFmtId="0" fontId="0" fillId="0" borderId="0" xfId="0" applyAlignment="1">
      <alignment vertical="center"/>
    </xf>
    <xf numFmtId="0" fontId="0" fillId="0" borderId="0" xfId="0"/>
    <xf numFmtId="0" fontId="4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right" vertical="top"/>
    </xf>
    <xf numFmtId="2" fontId="4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indent="8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/>
    <xf numFmtId="0" fontId="11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right" vertical="top"/>
    </xf>
    <xf numFmtId="0" fontId="13" fillId="0" borderId="5" xfId="0" applyFont="1" applyBorder="1" applyAlignment="1">
      <alignment horizontal="right" vertical="top"/>
    </xf>
    <xf numFmtId="0" fontId="3" fillId="0" borderId="5" xfId="0" applyFont="1" applyBorder="1" applyAlignment="1">
      <alignment horizontal="right" vertical="top"/>
    </xf>
    <xf numFmtId="49" fontId="3" fillId="0" borderId="5" xfId="0" applyNumberFormat="1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0" fillId="0" borderId="0" xfId="0" applyFont="1"/>
    <xf numFmtId="0" fontId="11" fillId="2" borderId="5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top"/>
    </xf>
    <xf numFmtId="49" fontId="24" fillId="0" borderId="0" xfId="0" applyNumberFormat="1" applyFont="1" applyAlignment="1">
      <alignment horizontal="left" vertical="top"/>
    </xf>
    <xf numFmtId="49" fontId="25" fillId="0" borderId="0" xfId="0" applyNumberFormat="1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24" fillId="0" borderId="0" xfId="0" applyFont="1" applyAlignment="1">
      <alignment horizontal="left" vertical="top"/>
    </xf>
    <xf numFmtId="49" fontId="19" fillId="0" borderId="0" xfId="0" applyNumberFormat="1" applyFont="1" applyAlignment="1">
      <alignment horizontal="left" vertical="top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7" fillId="0" borderId="0" xfId="0" applyFont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 readingOrder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left" wrapText="1"/>
    </xf>
    <xf numFmtId="0" fontId="19" fillId="0" borderId="0" xfId="0" applyFont="1" applyAlignment="1">
      <alignment horizontal="right" vertical="center"/>
    </xf>
    <xf numFmtId="0" fontId="0" fillId="0" borderId="0" xfId="0" applyAlignment="1"/>
    <xf numFmtId="0" fontId="22" fillId="0" borderId="0" xfId="0" applyFont="1" applyAlignment="1">
      <alignment horizontal="center" vertical="top"/>
    </xf>
    <xf numFmtId="0" fontId="2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21" fillId="0" borderId="0" xfId="0" applyFont="1" applyAlignment="1"/>
    <xf numFmtId="0" fontId="21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5" xfId="0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21" workbookViewId="0">
      <selection activeCell="O35" sqref="O35"/>
    </sheetView>
  </sheetViews>
  <sheetFormatPr defaultRowHeight="12.75" x14ac:dyDescent="0.2"/>
  <cols>
    <col min="1" max="1" width="5.42578125" customWidth="1"/>
    <col min="2" max="2" width="10.140625" customWidth="1"/>
    <col min="3" max="3" width="34.140625" customWidth="1"/>
    <col min="4" max="4" width="10.5703125" customWidth="1"/>
    <col min="7" max="7" width="9.85546875" customWidth="1"/>
    <col min="8" max="8" width="10" customWidth="1"/>
  </cols>
  <sheetData>
    <row r="1" spans="1:8" ht="15.75" x14ac:dyDescent="0.2">
      <c r="A1" s="3"/>
      <c r="B1" s="5"/>
      <c r="C1" s="126" t="s">
        <v>58</v>
      </c>
      <c r="D1" s="123"/>
      <c r="E1" s="123"/>
      <c r="F1" s="123"/>
      <c r="G1" s="123"/>
      <c r="H1" s="3"/>
    </row>
    <row r="2" spans="1:8" ht="14.25" x14ac:dyDescent="0.2">
      <c r="A2" s="3"/>
      <c r="B2" s="5"/>
      <c r="C2" s="122" t="s">
        <v>110</v>
      </c>
      <c r="D2" s="123"/>
      <c r="E2" s="123"/>
      <c r="F2" s="123"/>
      <c r="G2" s="123"/>
      <c r="H2" s="3"/>
    </row>
    <row r="3" spans="1:8" x14ac:dyDescent="0.2">
      <c r="A3" s="3"/>
      <c r="B3" s="5"/>
      <c r="C3" s="3"/>
      <c r="D3" s="7"/>
      <c r="E3" s="3"/>
      <c r="F3" s="3"/>
      <c r="G3" s="3"/>
      <c r="H3" s="3"/>
    </row>
    <row r="4" spans="1:8" ht="14.25" x14ac:dyDescent="0.2">
      <c r="A4" s="3"/>
      <c r="B4" s="8" t="s">
        <v>111</v>
      </c>
      <c r="C4" s="31" t="s">
        <v>181</v>
      </c>
      <c r="D4" s="27"/>
      <c r="E4" s="9"/>
      <c r="F4" s="9"/>
      <c r="G4" s="9"/>
      <c r="H4" s="3"/>
    </row>
    <row r="5" spans="1:8" x14ac:dyDescent="0.2">
      <c r="A5" s="3"/>
      <c r="B5" s="127" t="s">
        <v>112</v>
      </c>
      <c r="C5" s="128"/>
      <c r="D5" s="128"/>
      <c r="E5" s="128"/>
      <c r="F5" s="128"/>
      <c r="G5" s="128"/>
      <c r="H5" s="3"/>
    </row>
    <row r="6" spans="1:8" ht="14.25" x14ac:dyDescent="0.2">
      <c r="A6" s="3"/>
      <c r="B6" s="5"/>
      <c r="C6" s="10"/>
      <c r="D6" s="3"/>
      <c r="E6" s="11"/>
      <c r="F6" s="3"/>
      <c r="G6" s="3"/>
      <c r="H6" s="3"/>
    </row>
    <row r="7" spans="1:8" x14ac:dyDescent="0.2">
      <c r="A7" s="129" t="s">
        <v>3</v>
      </c>
      <c r="B7" s="131" t="s">
        <v>113</v>
      </c>
      <c r="C7" s="129" t="s">
        <v>4</v>
      </c>
      <c r="D7" s="129" t="s">
        <v>5</v>
      </c>
      <c r="E7" s="134" t="s">
        <v>114</v>
      </c>
      <c r="F7" s="135" t="s">
        <v>115</v>
      </c>
      <c r="G7" s="136"/>
      <c r="H7" s="137"/>
    </row>
    <row r="8" spans="1:8" ht="46.5" customHeight="1" x14ac:dyDescent="0.2">
      <c r="A8" s="130"/>
      <c r="B8" s="132"/>
      <c r="C8" s="133"/>
      <c r="D8" s="133"/>
      <c r="E8" s="133"/>
      <c r="F8" s="12" t="s">
        <v>116</v>
      </c>
      <c r="G8" s="13" t="s">
        <v>117</v>
      </c>
      <c r="H8" s="37" t="s">
        <v>118</v>
      </c>
    </row>
    <row r="9" spans="1:8" x14ac:dyDescent="0.2">
      <c r="A9" s="16">
        <v>1</v>
      </c>
      <c r="B9" s="17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38">
        <v>8</v>
      </c>
    </row>
    <row r="10" spans="1:8" x14ac:dyDescent="0.2">
      <c r="A10" s="138" t="s">
        <v>119</v>
      </c>
      <c r="B10" s="125"/>
      <c r="C10" s="125"/>
      <c r="D10" s="125"/>
      <c r="E10" s="125"/>
      <c r="F10" s="125"/>
      <c r="G10" s="125"/>
      <c r="H10" s="125"/>
    </row>
    <row r="11" spans="1:8" x14ac:dyDescent="0.2">
      <c r="A11" s="124" t="s">
        <v>120</v>
      </c>
      <c r="B11" s="125"/>
      <c r="C11" s="125"/>
      <c r="D11" s="125"/>
      <c r="E11" s="125"/>
      <c r="F11" s="125"/>
      <c r="G11" s="125"/>
      <c r="H11" s="125"/>
    </row>
    <row r="12" spans="1:8" s="2" customFormat="1" ht="16.5" customHeight="1" x14ac:dyDescent="0.2">
      <c r="A12" s="12">
        <v>1</v>
      </c>
      <c r="B12" s="39" t="s">
        <v>121</v>
      </c>
      <c r="C12" s="40" t="s">
        <v>122</v>
      </c>
      <c r="D12" s="12" t="s">
        <v>24</v>
      </c>
      <c r="E12" s="41">
        <v>3.77</v>
      </c>
      <c r="F12" s="41">
        <v>152.63</v>
      </c>
      <c r="G12" s="41"/>
      <c r="H12" s="42">
        <v>575.41509999999994</v>
      </c>
    </row>
    <row r="13" spans="1:8" s="2" customFormat="1" ht="18.75" customHeight="1" x14ac:dyDescent="0.2">
      <c r="A13" s="12">
        <v>2</v>
      </c>
      <c r="B13" s="39" t="s">
        <v>123</v>
      </c>
      <c r="C13" s="40" t="s">
        <v>124</v>
      </c>
      <c r="D13" s="12" t="s">
        <v>24</v>
      </c>
      <c r="E13" s="41">
        <v>0.06</v>
      </c>
      <c r="F13" s="41">
        <v>171.71</v>
      </c>
      <c r="G13" s="41"/>
      <c r="H13" s="42">
        <v>10.3026</v>
      </c>
    </row>
    <row r="14" spans="1:8" s="2" customFormat="1" ht="15" customHeight="1" x14ac:dyDescent="0.2">
      <c r="A14" s="12">
        <v>3</v>
      </c>
      <c r="B14" s="39">
        <v>2</v>
      </c>
      <c r="C14" s="40" t="s">
        <v>26</v>
      </c>
      <c r="D14" s="12" t="s">
        <v>24</v>
      </c>
      <c r="E14" s="41">
        <v>0.04</v>
      </c>
      <c r="F14" s="41"/>
      <c r="G14" s="41"/>
      <c r="H14" s="42"/>
    </row>
    <row r="15" spans="1:8" x14ac:dyDescent="0.2">
      <c r="A15" s="116" t="s">
        <v>125</v>
      </c>
      <c r="B15" s="117"/>
      <c r="C15" s="118"/>
      <c r="D15" s="18"/>
      <c r="E15" s="19"/>
      <c r="F15" s="19"/>
      <c r="G15" s="19"/>
      <c r="H15" s="30">
        <f>SUM(H12:H13)</f>
        <v>585.71769999999992</v>
      </c>
    </row>
    <row r="16" spans="1:8" x14ac:dyDescent="0.2">
      <c r="A16" s="124" t="s">
        <v>126</v>
      </c>
      <c r="B16" s="125"/>
      <c r="C16" s="125"/>
      <c r="D16" s="125"/>
      <c r="E16" s="125"/>
      <c r="F16" s="125"/>
      <c r="G16" s="125"/>
      <c r="H16" s="125"/>
    </row>
    <row r="17" spans="1:8" s="2" customFormat="1" ht="39.75" customHeight="1" x14ac:dyDescent="0.2">
      <c r="A17" s="12">
        <v>4</v>
      </c>
      <c r="B17" s="39" t="s">
        <v>127</v>
      </c>
      <c r="C17" s="40" t="s">
        <v>128</v>
      </c>
      <c r="D17" s="12" t="s">
        <v>29</v>
      </c>
      <c r="E17" s="41">
        <v>0.02</v>
      </c>
      <c r="F17" s="42">
        <v>701.45850000000007</v>
      </c>
      <c r="G17" s="46">
        <v>160.65</v>
      </c>
      <c r="H17" s="42">
        <v>14.029170000000002</v>
      </c>
    </row>
    <row r="18" spans="1:8" s="2" customFormat="1" ht="28.5" customHeight="1" x14ac:dyDescent="0.2">
      <c r="A18" s="12">
        <v>5</v>
      </c>
      <c r="B18" s="39" t="s">
        <v>129</v>
      </c>
      <c r="C18" s="40" t="s">
        <v>130</v>
      </c>
      <c r="D18" s="12" t="s">
        <v>29</v>
      </c>
      <c r="E18" s="41">
        <v>0.04</v>
      </c>
      <c r="F18" s="41">
        <v>39.951000000000001</v>
      </c>
      <c r="G18" s="41"/>
      <c r="H18" s="42">
        <v>1.5980400000000001</v>
      </c>
    </row>
    <row r="19" spans="1:8" s="2" customFormat="1" ht="25.5" customHeight="1" x14ac:dyDescent="0.2">
      <c r="A19" s="12">
        <v>6</v>
      </c>
      <c r="B19" s="39" t="s">
        <v>131</v>
      </c>
      <c r="C19" s="40" t="s">
        <v>132</v>
      </c>
      <c r="D19" s="12" t="s">
        <v>29</v>
      </c>
      <c r="E19" s="41">
        <v>0.95</v>
      </c>
      <c r="F19" s="41">
        <v>46.899000000000001</v>
      </c>
      <c r="G19" s="41"/>
      <c r="H19" s="42">
        <v>44.554049999999997</v>
      </c>
    </row>
    <row r="20" spans="1:8" s="2" customFormat="1" ht="18.75" customHeight="1" x14ac:dyDescent="0.2">
      <c r="A20" s="12">
        <v>7</v>
      </c>
      <c r="B20" s="39" t="s">
        <v>133</v>
      </c>
      <c r="C20" s="40" t="s">
        <v>134</v>
      </c>
      <c r="D20" s="12" t="s">
        <v>29</v>
      </c>
      <c r="E20" s="41">
        <v>0.03</v>
      </c>
      <c r="F20" s="42">
        <v>6.9479999999999995</v>
      </c>
      <c r="G20" s="41"/>
      <c r="H20" s="42">
        <v>0.20843999999999999</v>
      </c>
    </row>
    <row r="21" spans="1:8" s="2" customFormat="1" ht="16.5" customHeight="1" x14ac:dyDescent="0.2">
      <c r="A21" s="12">
        <v>8</v>
      </c>
      <c r="B21" s="39" t="s">
        <v>135</v>
      </c>
      <c r="C21" s="40" t="s">
        <v>136</v>
      </c>
      <c r="D21" s="12" t="s">
        <v>29</v>
      </c>
      <c r="E21" s="41">
        <v>0.01</v>
      </c>
      <c r="F21" s="42">
        <v>11.2905</v>
      </c>
      <c r="G21" s="41"/>
      <c r="H21" s="42">
        <v>0.11290500000000001</v>
      </c>
    </row>
    <row r="22" spans="1:8" s="2" customFormat="1" ht="30" customHeight="1" x14ac:dyDescent="0.2">
      <c r="A22" s="12">
        <v>9</v>
      </c>
      <c r="B22" s="39">
        <v>330301</v>
      </c>
      <c r="C22" s="40" t="s">
        <v>137</v>
      </c>
      <c r="D22" s="12" t="s">
        <v>29</v>
      </c>
      <c r="E22" s="41">
        <v>0.03</v>
      </c>
      <c r="F22" s="42">
        <v>29.7027</v>
      </c>
      <c r="G22" s="41"/>
      <c r="H22" s="42">
        <v>0.89108100000000001</v>
      </c>
    </row>
    <row r="23" spans="1:8" s="2" customFormat="1" ht="18.75" customHeight="1" x14ac:dyDescent="0.2">
      <c r="A23" s="12">
        <v>10</v>
      </c>
      <c r="B23" s="39" t="s">
        <v>138</v>
      </c>
      <c r="C23" s="40" t="s">
        <v>139</v>
      </c>
      <c r="D23" s="12" t="s">
        <v>29</v>
      </c>
      <c r="E23" s="41">
        <v>0.03</v>
      </c>
      <c r="F23" s="42">
        <v>89.165999999999997</v>
      </c>
      <c r="G23" s="41"/>
      <c r="H23" s="42">
        <v>2.6749799999999997</v>
      </c>
    </row>
    <row r="24" spans="1:8" s="2" customFormat="1" ht="42.75" customHeight="1" x14ac:dyDescent="0.2">
      <c r="A24" s="12">
        <v>11</v>
      </c>
      <c r="B24" s="39">
        <v>340101</v>
      </c>
      <c r="C24" s="40" t="s">
        <v>140</v>
      </c>
      <c r="D24" s="12" t="s">
        <v>29</v>
      </c>
      <c r="E24" s="41">
        <v>0.01</v>
      </c>
      <c r="F24" s="42">
        <v>39.4878</v>
      </c>
      <c r="G24" s="41"/>
      <c r="H24" s="42">
        <v>0.39487800000000001</v>
      </c>
    </row>
    <row r="25" spans="1:8" s="2" customFormat="1" ht="24.75" customHeight="1" x14ac:dyDescent="0.2">
      <c r="A25" s="12">
        <v>12</v>
      </c>
      <c r="B25" s="39">
        <v>400002</v>
      </c>
      <c r="C25" s="40" t="s">
        <v>141</v>
      </c>
      <c r="D25" s="12" t="s">
        <v>29</v>
      </c>
      <c r="E25" s="41">
        <v>0.02</v>
      </c>
      <c r="F25" s="42">
        <v>621.26699999999994</v>
      </c>
      <c r="G25" s="41"/>
      <c r="H25" s="42">
        <v>12.425339999999998</v>
      </c>
    </row>
    <row r="26" spans="1:8" x14ac:dyDescent="0.2">
      <c r="A26" s="116" t="s">
        <v>142</v>
      </c>
      <c r="B26" s="117"/>
      <c r="C26" s="118"/>
      <c r="D26" s="18"/>
      <c r="E26" s="19"/>
      <c r="F26" s="19"/>
      <c r="G26" s="19"/>
      <c r="H26" s="30">
        <f>SUM(H17:H25)</f>
        <v>76.88888399999999</v>
      </c>
    </row>
    <row r="27" spans="1:8" x14ac:dyDescent="0.2">
      <c r="A27" s="124" t="s">
        <v>143</v>
      </c>
      <c r="B27" s="125"/>
      <c r="C27" s="125"/>
      <c r="D27" s="125"/>
      <c r="E27" s="125"/>
      <c r="F27" s="125"/>
      <c r="G27" s="125"/>
      <c r="H27" s="125"/>
    </row>
    <row r="28" spans="1:8" s="2" customFormat="1" ht="18.75" customHeight="1" x14ac:dyDescent="0.2">
      <c r="A28" s="12">
        <v>13</v>
      </c>
      <c r="B28" s="39" t="s">
        <v>144</v>
      </c>
      <c r="C28" s="40" t="s">
        <v>145</v>
      </c>
      <c r="D28" s="12" t="s">
        <v>43</v>
      </c>
      <c r="E28" s="41">
        <v>8.1640000000000004E-2</v>
      </c>
      <c r="F28" s="42">
        <v>31.970799999999997</v>
      </c>
      <c r="G28" s="41"/>
      <c r="H28" s="42">
        <v>2.6100961119999999</v>
      </c>
    </row>
    <row r="29" spans="1:8" s="2" customFormat="1" ht="15.75" customHeight="1" x14ac:dyDescent="0.2">
      <c r="A29" s="12">
        <v>14</v>
      </c>
      <c r="B29" s="39" t="s">
        <v>146</v>
      </c>
      <c r="C29" s="40" t="s">
        <v>147</v>
      </c>
      <c r="D29" s="12" t="s">
        <v>52</v>
      </c>
      <c r="E29" s="43">
        <v>6.7509999999999998E-4</v>
      </c>
      <c r="F29" s="42">
        <v>50192.1</v>
      </c>
      <c r="G29" s="41"/>
      <c r="H29" s="42">
        <v>33.884686709999997</v>
      </c>
    </row>
    <row r="30" spans="1:8" s="2" customFormat="1" ht="15" customHeight="1" x14ac:dyDescent="0.2">
      <c r="A30" s="12">
        <v>15</v>
      </c>
      <c r="B30" s="39" t="s">
        <v>148</v>
      </c>
      <c r="C30" s="40" t="s">
        <v>149</v>
      </c>
      <c r="D30" s="12" t="s">
        <v>150</v>
      </c>
      <c r="E30" s="41">
        <v>1.5699999999999999E-2</v>
      </c>
      <c r="F30" s="42">
        <v>31.302599999999998</v>
      </c>
      <c r="G30" s="41"/>
      <c r="H30" s="42">
        <v>0.49145081999999995</v>
      </c>
    </row>
    <row r="31" spans="1:8" s="2" customFormat="1" ht="16.5" customHeight="1" x14ac:dyDescent="0.2">
      <c r="A31" s="12">
        <v>16</v>
      </c>
      <c r="B31" s="39" t="s">
        <v>151</v>
      </c>
      <c r="C31" s="40" t="s">
        <v>179</v>
      </c>
      <c r="D31" s="12" t="s">
        <v>150</v>
      </c>
      <c r="E31" s="41">
        <v>15.5</v>
      </c>
      <c r="F31" s="42">
        <v>35.979999999999997</v>
      </c>
      <c r="G31" s="41"/>
      <c r="H31" s="42">
        <v>464.142</v>
      </c>
    </row>
    <row r="32" spans="1:8" s="2" customFormat="1" ht="18.75" customHeight="1" x14ac:dyDescent="0.2">
      <c r="A32" s="12">
        <v>17</v>
      </c>
      <c r="B32" s="39" t="s">
        <v>152</v>
      </c>
      <c r="C32" s="40" t="s">
        <v>153</v>
      </c>
      <c r="D32" s="12" t="s">
        <v>52</v>
      </c>
      <c r="E32" s="41">
        <v>1.2E-4</v>
      </c>
      <c r="F32" s="42">
        <v>80286.799999999988</v>
      </c>
      <c r="G32" s="41"/>
      <c r="H32" s="42">
        <v>9.6344159999999981</v>
      </c>
    </row>
    <row r="33" spans="1:8" s="2" customFormat="1" ht="18.75" customHeight="1" x14ac:dyDescent="0.2">
      <c r="A33" s="12">
        <v>18</v>
      </c>
      <c r="B33" s="39" t="s">
        <v>182</v>
      </c>
      <c r="C33" s="40" t="s">
        <v>180</v>
      </c>
      <c r="D33" s="12" t="s">
        <v>52</v>
      </c>
      <c r="E33" s="41">
        <v>4.5999999999999999E-3</v>
      </c>
      <c r="F33" s="42">
        <v>34849.199999999997</v>
      </c>
      <c r="G33" s="41"/>
      <c r="H33" s="42">
        <v>9.6344159999999981</v>
      </c>
    </row>
    <row r="34" spans="1:8" s="2" customFormat="1" ht="18.75" customHeight="1" x14ac:dyDescent="0.2">
      <c r="A34" s="12">
        <v>19</v>
      </c>
      <c r="B34" s="39" t="s">
        <v>183</v>
      </c>
      <c r="C34" s="40" t="s">
        <v>184</v>
      </c>
      <c r="D34" s="12" t="s">
        <v>59</v>
      </c>
      <c r="E34" s="41">
        <v>4</v>
      </c>
      <c r="F34" s="42">
        <v>10.02</v>
      </c>
      <c r="G34" s="41"/>
      <c r="H34" s="42">
        <v>9.6344159999999981</v>
      </c>
    </row>
    <row r="35" spans="1:8" s="2" customFormat="1" ht="27" customHeight="1" x14ac:dyDescent="0.2">
      <c r="A35" s="12">
        <v>20</v>
      </c>
      <c r="B35" s="39" t="s">
        <v>154</v>
      </c>
      <c r="C35" s="40" t="s">
        <v>155</v>
      </c>
      <c r="D35" s="12" t="s">
        <v>52</v>
      </c>
      <c r="E35" s="44">
        <v>2.9999999999999997E-4</v>
      </c>
      <c r="F35" s="42">
        <v>35272.427599999995</v>
      </c>
      <c r="G35" s="41"/>
      <c r="H35" s="42">
        <v>8.4653826239999983</v>
      </c>
    </row>
    <row r="36" spans="1:8" s="2" customFormat="1" ht="19.5" customHeight="1" x14ac:dyDescent="0.2">
      <c r="A36" s="12">
        <v>21</v>
      </c>
      <c r="B36" s="39" t="s">
        <v>156</v>
      </c>
      <c r="C36" s="40" t="s">
        <v>157</v>
      </c>
      <c r="D36" s="12" t="s">
        <v>52</v>
      </c>
      <c r="E36" s="41">
        <v>2.3E-5</v>
      </c>
      <c r="F36" s="42">
        <v>39269.599999999999</v>
      </c>
      <c r="G36" s="41"/>
      <c r="H36" s="45">
        <v>0.90320079999999991</v>
      </c>
    </row>
    <row r="37" spans="1:8" s="2" customFormat="1" ht="39" customHeight="1" x14ac:dyDescent="0.2">
      <c r="A37" s="12">
        <v>22</v>
      </c>
      <c r="B37" s="39" t="s">
        <v>158</v>
      </c>
      <c r="C37" s="40" t="s">
        <v>159</v>
      </c>
      <c r="D37" s="12" t="s">
        <v>160</v>
      </c>
      <c r="E37" s="41">
        <v>0.72499999999999998</v>
      </c>
      <c r="F37" s="42">
        <v>5.14</v>
      </c>
      <c r="G37" s="41"/>
      <c r="H37" s="42">
        <v>3.7264999999999997</v>
      </c>
    </row>
    <row r="38" spans="1:8" x14ac:dyDescent="0.2">
      <c r="A38" s="116" t="s">
        <v>161</v>
      </c>
      <c r="B38" s="117"/>
      <c r="C38" s="118"/>
      <c r="D38" s="18"/>
      <c r="E38" s="19"/>
      <c r="F38" s="19"/>
      <c r="G38" s="19"/>
      <c r="H38" s="30">
        <f>SUM(H28:H37)</f>
        <v>543.12656506600001</v>
      </c>
    </row>
    <row r="39" spans="1:8" ht="25.5" x14ac:dyDescent="0.2">
      <c r="A39" s="119" t="s">
        <v>162</v>
      </c>
      <c r="B39" s="120"/>
      <c r="C39" s="121"/>
      <c r="D39" s="13" t="s">
        <v>163</v>
      </c>
      <c r="E39" s="28"/>
      <c r="F39" s="28"/>
      <c r="G39" s="28"/>
      <c r="H39" s="20">
        <f>H15*0.66</f>
        <v>386.57368199999996</v>
      </c>
    </row>
    <row r="40" spans="1:8" ht="25.5" x14ac:dyDescent="0.2">
      <c r="A40" s="119" t="s">
        <v>164</v>
      </c>
      <c r="B40" s="120"/>
      <c r="C40" s="121"/>
      <c r="D40" s="13" t="s">
        <v>165</v>
      </c>
      <c r="E40" s="28"/>
      <c r="F40" s="28"/>
      <c r="G40" s="28"/>
      <c r="H40" s="20">
        <f>H15*0.4</f>
        <v>234.28707999999997</v>
      </c>
    </row>
    <row r="41" spans="1:8" x14ac:dyDescent="0.2">
      <c r="A41" s="116" t="s">
        <v>118</v>
      </c>
      <c r="B41" s="117"/>
      <c r="C41" s="118"/>
      <c r="D41" s="21"/>
      <c r="E41" s="19"/>
      <c r="F41" s="19"/>
      <c r="G41" s="19"/>
      <c r="H41" s="22">
        <f>H40+H39+H38+H26+H15</f>
        <v>1826.5939110659999</v>
      </c>
    </row>
    <row r="42" spans="1:8" x14ac:dyDescent="0.2">
      <c r="A42" s="32"/>
      <c r="B42" s="33"/>
      <c r="C42" s="33"/>
      <c r="D42" s="35"/>
      <c r="E42" s="34"/>
      <c r="F42" s="34"/>
      <c r="G42" s="34"/>
      <c r="H42" s="36"/>
    </row>
    <row r="43" spans="1:8" x14ac:dyDescent="0.2">
      <c r="A43" s="112" t="s">
        <v>166</v>
      </c>
      <c r="B43" s="113"/>
      <c r="C43" s="23"/>
      <c r="D43" s="23"/>
      <c r="E43" s="23"/>
      <c r="F43" s="23"/>
      <c r="G43" s="23"/>
      <c r="H43" s="3"/>
    </row>
    <row r="44" spans="1:8" x14ac:dyDescent="0.2">
      <c r="A44" s="24" t="s">
        <v>167</v>
      </c>
      <c r="B44" s="25"/>
      <c r="C44" s="25"/>
      <c r="D44" s="26"/>
      <c r="E44" s="26"/>
      <c r="F44" s="26"/>
      <c r="G44" s="26"/>
      <c r="H44" s="3"/>
    </row>
    <row r="45" spans="1:8" x14ac:dyDescent="0.2">
      <c r="A45" s="114" t="s">
        <v>168</v>
      </c>
      <c r="B45" s="115"/>
      <c r="C45" s="115"/>
      <c r="D45" s="115"/>
      <c r="E45" s="115"/>
      <c r="F45" s="115"/>
      <c r="G45" s="115"/>
      <c r="H45" s="3"/>
    </row>
    <row r="46" spans="1:8" x14ac:dyDescent="0.2">
      <c r="A46" s="112" t="s">
        <v>169</v>
      </c>
      <c r="B46" s="113"/>
      <c r="C46" s="23"/>
      <c r="D46" s="23"/>
      <c r="E46" s="23"/>
      <c r="F46" s="23"/>
      <c r="G46" s="23"/>
      <c r="H46" s="3"/>
    </row>
    <row r="47" spans="1:8" x14ac:dyDescent="0.2">
      <c r="A47" s="24" t="s">
        <v>170</v>
      </c>
      <c r="B47" s="25"/>
      <c r="C47" s="25"/>
      <c r="D47" s="26"/>
      <c r="E47" s="26"/>
      <c r="F47" s="26"/>
      <c r="G47" s="26"/>
      <c r="H47" s="3"/>
    </row>
    <row r="48" spans="1:8" x14ac:dyDescent="0.2">
      <c r="A48" s="114" t="s">
        <v>168</v>
      </c>
      <c r="B48" s="115"/>
      <c r="C48" s="115"/>
      <c r="D48" s="115"/>
      <c r="E48" s="115"/>
      <c r="F48" s="115"/>
      <c r="G48" s="115"/>
      <c r="H48" s="3"/>
    </row>
    <row r="50" spans="1:8" x14ac:dyDescent="0.2">
      <c r="A50" s="14"/>
      <c r="B50" s="15"/>
      <c r="C50" s="6"/>
      <c r="D50" s="3"/>
      <c r="E50" s="3"/>
      <c r="F50" s="3"/>
      <c r="G50" s="3"/>
      <c r="H50" s="29"/>
    </row>
    <row r="51" spans="1:8" x14ac:dyDescent="0.2">
      <c r="A51" s="3"/>
      <c r="B51" s="3"/>
      <c r="C51" s="3"/>
      <c r="D51" s="4"/>
      <c r="E51" s="3"/>
      <c r="F51" s="3"/>
      <c r="G51" s="3"/>
      <c r="H51" s="3"/>
    </row>
  </sheetData>
  <mergeCells count="23">
    <mergeCell ref="C2:G2"/>
    <mergeCell ref="A27:H27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5:C15"/>
    <mergeCell ref="A16:H16"/>
    <mergeCell ref="A26:C26"/>
    <mergeCell ref="A46:B46"/>
    <mergeCell ref="A48:G48"/>
    <mergeCell ref="A38:C38"/>
    <mergeCell ref="A39:C39"/>
    <mergeCell ref="A40:C40"/>
    <mergeCell ref="A41:C41"/>
    <mergeCell ref="A43:B43"/>
    <mergeCell ref="A45:G45"/>
  </mergeCells>
  <pageMargins left="0.70866141732283472" right="0" top="0.15748031496062992" bottom="0.15748031496062992" header="0" footer="0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13"/>
  <sheetViews>
    <sheetView tabSelected="1" view="pageBreakPreview" topLeftCell="A81" zoomScale="80" zoomScaleNormal="100" zoomScaleSheetLayoutView="80" workbookViewId="0">
      <selection activeCell="A102" sqref="A102:G102"/>
    </sheetView>
  </sheetViews>
  <sheetFormatPr defaultRowHeight="12.75" outlineLevelRow="2" x14ac:dyDescent="0.2"/>
  <cols>
    <col min="1" max="1" width="5.7109375" customWidth="1"/>
    <col min="2" max="2" width="17.85546875" customWidth="1"/>
    <col min="3" max="3" width="30.140625" customWidth="1"/>
    <col min="4" max="4" width="10.140625" customWidth="1"/>
  </cols>
  <sheetData>
    <row r="1" spans="1:16" s="47" customFormat="1" x14ac:dyDescent="0.2">
      <c r="J1" s="110"/>
      <c r="K1" s="139" t="s">
        <v>213</v>
      </c>
      <c r="L1" s="139"/>
      <c r="M1" s="139"/>
      <c r="N1" s="139"/>
    </row>
    <row r="2" spans="1:16" s="47" customFormat="1" x14ac:dyDescent="0.2">
      <c r="J2" s="139" t="s">
        <v>214</v>
      </c>
      <c r="K2" s="139"/>
      <c r="L2" s="139"/>
      <c r="M2" s="139"/>
      <c r="N2" s="139"/>
    </row>
    <row r="3" spans="1:16" s="47" customFormat="1" x14ac:dyDescent="0.2">
      <c r="J3" s="111"/>
      <c r="K3" s="111"/>
      <c r="L3" s="111"/>
      <c r="M3" s="111"/>
      <c r="N3" s="107" t="s">
        <v>215</v>
      </c>
    </row>
    <row r="4" spans="1:16" s="47" customFormat="1" outlineLevel="2" x14ac:dyDescent="0.2">
      <c r="A4" s="102"/>
      <c r="B4" s="103"/>
      <c r="C4" s="104"/>
      <c r="D4" s="105"/>
      <c r="E4" s="106"/>
      <c r="F4" s="107"/>
      <c r="G4" s="107"/>
      <c r="H4" s="107"/>
      <c r="I4" s="107"/>
      <c r="J4" s="107"/>
      <c r="K4" s="107"/>
      <c r="M4" s="108"/>
      <c r="N4" s="107" t="s">
        <v>216</v>
      </c>
      <c r="O4" s="107"/>
      <c r="P4" s="107"/>
    </row>
    <row r="5" spans="1:16" s="47" customFormat="1" outlineLevel="1" x14ac:dyDescent="0.2">
      <c r="A5" s="109"/>
      <c r="B5" s="103"/>
      <c r="C5" s="104"/>
      <c r="D5" s="105"/>
      <c r="E5" s="106"/>
      <c r="F5" s="107"/>
      <c r="G5" s="107"/>
      <c r="H5" s="107"/>
      <c r="I5" s="107"/>
      <c r="J5" s="107"/>
      <c r="K5" s="107"/>
      <c r="M5" s="109"/>
      <c r="N5" s="107" t="s">
        <v>212</v>
      </c>
      <c r="O5" s="107"/>
      <c r="P5" s="107"/>
    </row>
    <row r="6" spans="1:16" s="47" customFormat="1" ht="15" customHeight="1" x14ac:dyDescent="0.2"/>
    <row r="7" spans="1:16" s="53" customFormat="1" ht="14.25" x14ac:dyDescent="0.2">
      <c r="A7" s="55"/>
      <c r="B7" s="48"/>
      <c r="C7" s="49"/>
      <c r="D7" s="50"/>
      <c r="E7" s="51"/>
      <c r="F7" s="52"/>
      <c r="G7" s="52"/>
      <c r="H7" s="52"/>
      <c r="I7" s="144" t="s">
        <v>171</v>
      </c>
      <c r="J7" s="145"/>
      <c r="K7" s="145"/>
      <c r="L7" s="145"/>
      <c r="M7" s="145"/>
      <c r="N7" s="145"/>
    </row>
    <row r="8" spans="1:16" s="53" customFormat="1" ht="14.25" x14ac:dyDescent="0.2">
      <c r="A8" s="55"/>
      <c r="B8" s="48"/>
      <c r="C8" s="49"/>
      <c r="D8" s="50"/>
      <c r="E8" s="51"/>
      <c r="F8" s="52"/>
      <c r="G8" s="52"/>
      <c r="H8" s="52"/>
      <c r="I8" s="144" t="s">
        <v>172</v>
      </c>
      <c r="J8" s="145"/>
      <c r="K8" s="145"/>
      <c r="L8" s="145"/>
      <c r="M8" s="145"/>
      <c r="N8" s="145"/>
    </row>
    <row r="9" spans="1:16" s="53" customFormat="1" ht="14.25" x14ac:dyDescent="0.2">
      <c r="A9" s="55"/>
      <c r="B9" s="48"/>
      <c r="C9" s="49"/>
      <c r="D9" s="50"/>
      <c r="E9" s="51"/>
      <c r="F9" s="52"/>
      <c r="G9" s="52"/>
      <c r="H9" s="52"/>
      <c r="I9" s="144" t="s">
        <v>173</v>
      </c>
      <c r="J9" s="146"/>
      <c r="K9" s="146"/>
      <c r="L9" s="146"/>
      <c r="M9" s="146"/>
      <c r="N9" s="146"/>
    </row>
    <row r="10" spans="1:16" s="53" customFormat="1" ht="14.25" x14ac:dyDescent="0.2">
      <c r="A10" s="55"/>
      <c r="B10" s="48"/>
      <c r="C10" s="49"/>
      <c r="D10" s="50"/>
      <c r="E10" s="51"/>
      <c r="F10" s="52"/>
      <c r="G10" s="52"/>
      <c r="H10" s="52"/>
      <c r="I10" s="144" t="s">
        <v>174</v>
      </c>
      <c r="J10" s="146"/>
      <c r="K10" s="146"/>
      <c r="L10" s="146"/>
      <c r="M10" s="146"/>
      <c r="N10" s="146"/>
    </row>
    <row r="11" spans="1:16" s="53" customFormat="1" ht="14.25" x14ac:dyDescent="0.2">
      <c r="A11" s="55"/>
      <c r="B11" s="48"/>
      <c r="C11" s="49"/>
      <c r="D11" s="50"/>
      <c r="E11" s="51"/>
      <c r="F11" s="52"/>
      <c r="G11" s="52"/>
      <c r="H11" s="52"/>
      <c r="I11" s="147" t="s">
        <v>175</v>
      </c>
      <c r="J11" s="145"/>
      <c r="K11" s="145"/>
      <c r="L11" s="145"/>
      <c r="M11" s="145"/>
      <c r="N11" s="145"/>
    </row>
    <row r="12" spans="1:16" s="47" customFormat="1" x14ac:dyDescent="0.2">
      <c r="A12" s="48"/>
      <c r="K12" s="54"/>
    </row>
    <row r="13" spans="1:16" ht="14.25" x14ac:dyDescent="0.2">
      <c r="A13" s="47"/>
      <c r="B13" s="47"/>
      <c r="C13" s="56"/>
      <c r="D13" s="47"/>
      <c r="E13" s="57"/>
      <c r="F13" s="101"/>
      <c r="G13" s="59"/>
      <c r="H13" s="60"/>
      <c r="I13" s="47"/>
      <c r="J13" s="47"/>
      <c r="K13" s="47"/>
      <c r="L13" s="47"/>
      <c r="M13" s="47"/>
      <c r="N13" s="47"/>
    </row>
    <row r="14" spans="1:16" ht="14.25" x14ac:dyDescent="0.2">
      <c r="A14" s="47"/>
      <c r="B14" s="47"/>
      <c r="C14" s="47"/>
      <c r="D14" s="61"/>
      <c r="E14" s="47"/>
      <c r="F14" s="62" t="s">
        <v>0</v>
      </c>
      <c r="G14" s="47"/>
      <c r="H14" s="47"/>
      <c r="I14" s="47"/>
      <c r="J14" s="47"/>
      <c r="K14" s="47"/>
      <c r="L14" s="47"/>
      <c r="M14" s="63"/>
      <c r="N14" s="47"/>
    </row>
    <row r="15" spans="1:16" x14ac:dyDescent="0.2">
      <c r="A15" s="47"/>
      <c r="B15" s="47"/>
      <c r="C15" s="47"/>
      <c r="D15" s="52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6" ht="15.75" x14ac:dyDescent="0.2">
      <c r="A16" s="126" t="s">
        <v>178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ht="14.25" x14ac:dyDescent="0.2">
      <c r="A17" s="47"/>
      <c r="B17" s="47"/>
      <c r="C17" s="47"/>
      <c r="D17" s="52"/>
      <c r="E17" s="47"/>
      <c r="F17" s="58" t="s">
        <v>1</v>
      </c>
      <c r="G17" s="51"/>
      <c r="H17" s="47"/>
      <c r="I17" s="47"/>
      <c r="J17" s="47"/>
      <c r="K17" s="47"/>
      <c r="L17" s="47"/>
      <c r="M17" s="47"/>
      <c r="N17" s="47"/>
    </row>
    <row r="18" spans="1:14" x14ac:dyDescent="0.2">
      <c r="A18" s="47"/>
      <c r="B18" s="47"/>
      <c r="C18" s="56"/>
      <c r="D18" s="52"/>
      <c r="E18" s="52"/>
      <c r="F18" s="47"/>
      <c r="G18" s="47"/>
      <c r="H18" s="47"/>
      <c r="I18" s="47"/>
      <c r="J18" s="47"/>
      <c r="K18" s="47"/>
      <c r="L18" s="47"/>
      <c r="M18" s="47"/>
      <c r="N18" s="47"/>
    </row>
    <row r="19" spans="1:14" ht="14.25" x14ac:dyDescent="0.2">
      <c r="A19" s="141" t="s">
        <v>210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4" ht="14.25" x14ac:dyDescent="0.2">
      <c r="A20" s="143" t="s">
        <v>2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</row>
    <row r="21" spans="1:14" x14ac:dyDescent="0.2">
      <c r="A21" s="65"/>
      <c r="B21" s="66"/>
      <c r="C21" s="56"/>
      <c r="D21" s="52"/>
      <c r="E21" s="52"/>
      <c r="F21" s="47"/>
      <c r="G21" s="47"/>
      <c r="H21" s="47"/>
      <c r="I21" s="47"/>
      <c r="J21" s="47"/>
      <c r="K21" s="47"/>
      <c r="L21" s="47"/>
      <c r="M21" s="47"/>
      <c r="N21" s="47"/>
    </row>
    <row r="22" spans="1:14" ht="14.25" x14ac:dyDescent="0.2">
      <c r="A22" s="47"/>
      <c r="B22" s="47"/>
      <c r="C22" s="67" t="s">
        <v>19</v>
      </c>
      <c r="D22" s="68"/>
      <c r="E22" s="52"/>
      <c r="F22" s="69"/>
      <c r="G22" s="70"/>
      <c r="H22" s="47"/>
      <c r="I22" s="47"/>
      <c r="J22" s="47"/>
      <c r="K22" s="47"/>
      <c r="L22" s="47"/>
      <c r="M22" s="47"/>
      <c r="N22" s="47"/>
    </row>
    <row r="23" spans="1:14" ht="14.25" x14ac:dyDescent="0.2">
      <c r="A23" s="58"/>
      <c r="B23" s="71"/>
      <c r="C23" s="67" t="s">
        <v>108</v>
      </c>
      <c r="D23" s="68"/>
      <c r="E23" s="69"/>
      <c r="F23" s="160" t="s">
        <v>206</v>
      </c>
      <c r="G23" s="161"/>
      <c r="H23" s="64" t="s">
        <v>103</v>
      </c>
      <c r="I23" s="69"/>
      <c r="J23" s="69"/>
      <c r="K23" s="69"/>
      <c r="L23" s="69"/>
      <c r="M23" s="69"/>
      <c r="N23" s="69"/>
    </row>
    <row r="24" spans="1:14" ht="14.25" x14ac:dyDescent="0.2">
      <c r="A24" s="58"/>
      <c r="B24" s="71"/>
      <c r="C24" s="67" t="s">
        <v>105</v>
      </c>
      <c r="D24" s="68"/>
      <c r="E24" s="69"/>
      <c r="F24" s="160" t="s">
        <v>201</v>
      </c>
      <c r="G24" s="161"/>
      <c r="H24" s="64" t="s">
        <v>103</v>
      </c>
      <c r="I24" s="69"/>
      <c r="J24" s="69"/>
      <c r="K24" s="69"/>
      <c r="L24" s="69"/>
      <c r="M24" s="69"/>
      <c r="N24" s="69"/>
    </row>
    <row r="25" spans="1:14" ht="14.25" x14ac:dyDescent="0.2">
      <c r="A25" s="58"/>
      <c r="B25" s="71"/>
      <c r="C25" s="67" t="s">
        <v>106</v>
      </c>
      <c r="D25" s="68"/>
      <c r="E25" s="69"/>
      <c r="F25" s="160" t="s">
        <v>185</v>
      </c>
      <c r="G25" s="161"/>
      <c r="H25" s="64" t="s">
        <v>24</v>
      </c>
      <c r="I25" s="69"/>
      <c r="J25" s="69"/>
      <c r="K25" s="69"/>
      <c r="L25" s="69"/>
      <c r="M25" s="69"/>
      <c r="N25" s="69"/>
    </row>
    <row r="26" spans="1:14" ht="14.25" x14ac:dyDescent="0.2">
      <c r="A26" s="58"/>
      <c r="B26" s="71"/>
      <c r="C26" s="67" t="s">
        <v>107</v>
      </c>
      <c r="D26" s="68"/>
      <c r="E26" s="69"/>
      <c r="F26" s="160" t="s">
        <v>186</v>
      </c>
      <c r="G26" s="161"/>
      <c r="H26" s="64" t="s">
        <v>24</v>
      </c>
      <c r="I26" s="69"/>
      <c r="J26" s="69"/>
      <c r="K26" s="69"/>
      <c r="L26" s="69"/>
      <c r="M26" s="69"/>
      <c r="N26" s="69"/>
    </row>
    <row r="27" spans="1:14" ht="14.25" x14ac:dyDescent="0.2">
      <c r="A27" s="47"/>
      <c r="B27" s="47"/>
      <c r="C27" s="67" t="s">
        <v>209</v>
      </c>
      <c r="D27" s="52"/>
      <c r="E27" s="52"/>
      <c r="F27" s="47"/>
      <c r="G27" s="47"/>
      <c r="H27" s="47"/>
      <c r="I27" s="47"/>
      <c r="J27" s="47"/>
      <c r="K27" s="47"/>
      <c r="L27" s="47"/>
      <c r="M27" s="47"/>
      <c r="N27" s="47"/>
    </row>
    <row r="28" spans="1:14" ht="15" customHeight="1" x14ac:dyDescent="0.2"/>
    <row r="29" spans="1:14" x14ac:dyDescent="0.2">
      <c r="A29" s="159" t="s">
        <v>3</v>
      </c>
      <c r="B29" s="163" t="s">
        <v>9</v>
      </c>
      <c r="C29" s="159" t="s">
        <v>4</v>
      </c>
      <c r="D29" s="159" t="s">
        <v>5</v>
      </c>
      <c r="E29" s="158" t="s">
        <v>6</v>
      </c>
      <c r="F29" s="158"/>
      <c r="G29" s="158" t="s">
        <v>12</v>
      </c>
      <c r="H29" s="158"/>
      <c r="I29" s="158"/>
      <c r="J29" s="158"/>
      <c r="K29" s="158"/>
      <c r="L29" s="158"/>
      <c r="M29" s="159" t="s">
        <v>17</v>
      </c>
      <c r="N29" s="159" t="s">
        <v>18</v>
      </c>
    </row>
    <row r="30" spans="1:14" x14ac:dyDescent="0.2">
      <c r="A30" s="159"/>
      <c r="B30" s="163"/>
      <c r="C30" s="159"/>
      <c r="D30" s="159"/>
      <c r="E30" s="158" t="s">
        <v>13</v>
      </c>
      <c r="F30" s="158" t="s">
        <v>14</v>
      </c>
      <c r="G30" s="158" t="s">
        <v>13</v>
      </c>
      <c r="H30" s="158" t="s">
        <v>15</v>
      </c>
      <c r="I30" s="159" t="s">
        <v>8</v>
      </c>
      <c r="J30" s="159"/>
      <c r="K30" s="159"/>
      <c r="L30" s="75"/>
      <c r="M30" s="159"/>
      <c r="N30" s="159"/>
    </row>
    <row r="31" spans="1:14" x14ac:dyDescent="0.2">
      <c r="A31" s="159"/>
      <c r="B31" s="164"/>
      <c r="C31" s="165"/>
      <c r="D31" s="159"/>
      <c r="E31" s="158"/>
      <c r="F31" s="158"/>
      <c r="G31" s="158"/>
      <c r="H31" s="158"/>
      <c r="I31" s="72" t="s">
        <v>7</v>
      </c>
      <c r="J31" s="72" t="s">
        <v>10</v>
      </c>
      <c r="K31" s="72" t="s">
        <v>11</v>
      </c>
      <c r="L31" s="72" t="s">
        <v>16</v>
      </c>
      <c r="M31" s="159"/>
      <c r="N31" s="159"/>
    </row>
    <row r="32" spans="1:14" x14ac:dyDescent="0.2">
      <c r="A32" s="93">
        <v>1</v>
      </c>
      <c r="B32" s="74">
        <v>2</v>
      </c>
      <c r="C32" s="93">
        <v>3</v>
      </c>
      <c r="D32" s="73">
        <v>4</v>
      </c>
      <c r="E32" s="94">
        <v>5</v>
      </c>
      <c r="F32" s="94">
        <v>6</v>
      </c>
      <c r="G32" s="73">
        <v>7</v>
      </c>
      <c r="H32" s="93">
        <v>8</v>
      </c>
      <c r="I32" s="95">
        <v>9</v>
      </c>
      <c r="J32" s="95">
        <v>10</v>
      </c>
      <c r="K32" s="95">
        <v>11</v>
      </c>
      <c r="L32" s="95">
        <v>12</v>
      </c>
      <c r="M32" s="95">
        <v>13</v>
      </c>
      <c r="N32" s="95">
        <v>14</v>
      </c>
    </row>
    <row r="33" spans="1:14" x14ac:dyDescent="0.2">
      <c r="A33" s="162" t="s">
        <v>207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 ht="54" customHeight="1" x14ac:dyDescent="0.2">
      <c r="A34" s="76">
        <v>1</v>
      </c>
      <c r="B34" s="77" t="s">
        <v>20</v>
      </c>
      <c r="C34" s="78" t="s">
        <v>21</v>
      </c>
      <c r="D34" s="79" t="s">
        <v>22</v>
      </c>
      <c r="E34" s="80"/>
      <c r="F34" s="81">
        <v>0.08</v>
      </c>
      <c r="G34" s="81">
        <v>1139971.25</v>
      </c>
      <c r="H34" s="81">
        <v>91197.7</v>
      </c>
      <c r="I34" s="81">
        <v>919.86</v>
      </c>
      <c r="J34" s="81">
        <v>1078.72</v>
      </c>
      <c r="K34" s="81">
        <v>255.98</v>
      </c>
      <c r="L34" s="81">
        <v>89199.12</v>
      </c>
      <c r="M34" s="81">
        <v>7.4176000000000002</v>
      </c>
      <c r="N34" s="81">
        <v>1.8544</v>
      </c>
    </row>
    <row r="35" spans="1:14" ht="18" customHeight="1" x14ac:dyDescent="0.2">
      <c r="A35" s="82"/>
      <c r="B35" s="83"/>
      <c r="C35" s="84" t="s">
        <v>23</v>
      </c>
      <c r="D35" s="85" t="s">
        <v>24</v>
      </c>
      <c r="E35" s="86">
        <v>46.36</v>
      </c>
      <c r="F35" s="87">
        <v>3.7088000000000001</v>
      </c>
      <c r="G35" s="88">
        <v>114.47</v>
      </c>
      <c r="H35" s="87">
        <v>424.55</v>
      </c>
      <c r="I35" s="87">
        <v>424.55</v>
      </c>
      <c r="J35" s="89"/>
      <c r="K35" s="89"/>
      <c r="L35" s="89"/>
      <c r="M35" s="89"/>
      <c r="N35" s="89"/>
    </row>
    <row r="36" spans="1:14" ht="18" customHeight="1" x14ac:dyDescent="0.2">
      <c r="A36" s="82"/>
      <c r="B36" s="83"/>
      <c r="C36" s="84" t="s">
        <v>25</v>
      </c>
      <c r="D36" s="85" t="s">
        <v>24</v>
      </c>
      <c r="E36" s="86">
        <v>46.36</v>
      </c>
      <c r="F36" s="87">
        <v>3.7088000000000001</v>
      </c>
      <c r="G36" s="88">
        <v>133.55000000000001</v>
      </c>
      <c r="H36" s="87">
        <v>495.31</v>
      </c>
      <c r="I36" s="87">
        <v>495.31</v>
      </c>
      <c r="J36" s="89"/>
      <c r="K36" s="89"/>
      <c r="L36" s="89"/>
      <c r="M36" s="89"/>
      <c r="N36" s="89"/>
    </row>
    <row r="37" spans="1:14" ht="18" customHeight="1" x14ac:dyDescent="0.2">
      <c r="A37" s="82"/>
      <c r="B37" s="83"/>
      <c r="C37" s="84" t="s">
        <v>26</v>
      </c>
      <c r="D37" s="85" t="s">
        <v>24</v>
      </c>
      <c r="E37" s="86">
        <v>23.18</v>
      </c>
      <c r="F37" s="87">
        <v>1.8544</v>
      </c>
      <c r="G37" s="89"/>
      <c r="H37" s="89"/>
      <c r="I37" s="89"/>
      <c r="J37" s="89"/>
      <c r="K37" s="89"/>
      <c r="L37" s="89"/>
      <c r="M37" s="89"/>
      <c r="N37" s="89"/>
    </row>
    <row r="38" spans="1:14" ht="25.5" customHeight="1" x14ac:dyDescent="0.2">
      <c r="A38" s="82"/>
      <c r="B38" s="90" t="s">
        <v>27</v>
      </c>
      <c r="C38" s="84" t="s">
        <v>28</v>
      </c>
      <c r="D38" s="85" t="s">
        <v>29</v>
      </c>
      <c r="E38" s="86">
        <v>23.18</v>
      </c>
      <c r="F38" s="87">
        <v>1.8544</v>
      </c>
      <c r="G38" s="88">
        <v>443.67</v>
      </c>
      <c r="H38" s="87">
        <v>822.74</v>
      </c>
      <c r="I38" s="89"/>
      <c r="J38" s="87">
        <v>822.74</v>
      </c>
      <c r="K38" s="87">
        <v>255.98</v>
      </c>
      <c r="L38" s="89"/>
      <c r="M38" s="89"/>
      <c r="N38" s="89"/>
    </row>
    <row r="39" spans="1:14" x14ac:dyDescent="0.2">
      <c r="A39" s="91" t="s">
        <v>30</v>
      </c>
      <c r="B39" s="90" t="s">
        <v>31</v>
      </c>
      <c r="C39" s="84" t="s">
        <v>32</v>
      </c>
      <c r="D39" s="85" t="s">
        <v>33</v>
      </c>
      <c r="E39" s="86">
        <v>100</v>
      </c>
      <c r="F39" s="87">
        <v>8</v>
      </c>
      <c r="G39" s="88">
        <v>11149.89</v>
      </c>
      <c r="H39" s="87">
        <v>89199.12</v>
      </c>
      <c r="I39" s="89"/>
      <c r="J39" s="89"/>
      <c r="K39" s="89"/>
      <c r="L39" s="87">
        <v>89199.12</v>
      </c>
      <c r="M39" s="89"/>
      <c r="N39" s="89"/>
    </row>
    <row r="40" spans="1:14" ht="48" x14ac:dyDescent="0.2">
      <c r="A40" s="76">
        <v>2</v>
      </c>
      <c r="B40" s="77" t="s">
        <v>34</v>
      </c>
      <c r="C40" s="78" t="s">
        <v>35</v>
      </c>
      <c r="D40" s="79" t="s">
        <v>36</v>
      </c>
      <c r="E40" s="80"/>
      <c r="F40" s="81">
        <v>0.08</v>
      </c>
      <c r="G40" s="81">
        <v>1508.97</v>
      </c>
      <c r="H40" s="81">
        <v>120.72</v>
      </c>
      <c r="I40" s="81">
        <v>112.18</v>
      </c>
      <c r="J40" s="81">
        <v>8.5399999999999991</v>
      </c>
      <c r="K40" s="89"/>
      <c r="L40" s="89"/>
      <c r="M40" s="81">
        <v>0.84</v>
      </c>
      <c r="N40" s="89"/>
    </row>
    <row r="41" spans="1:14" ht="15" customHeight="1" x14ac:dyDescent="0.2">
      <c r="A41" s="82"/>
      <c r="B41" s="83"/>
      <c r="C41" s="84" t="s">
        <v>37</v>
      </c>
      <c r="D41" s="85" t="s">
        <v>24</v>
      </c>
      <c r="E41" s="86">
        <v>10.5</v>
      </c>
      <c r="F41" s="87">
        <v>0.84</v>
      </c>
      <c r="G41" s="88">
        <v>133.55000000000001</v>
      </c>
      <c r="H41" s="87">
        <v>112.18</v>
      </c>
      <c r="I41" s="87">
        <v>112.18</v>
      </c>
      <c r="J41" s="89"/>
      <c r="K41" s="89"/>
      <c r="L41" s="89"/>
      <c r="M41" s="89"/>
      <c r="N41" s="89"/>
    </row>
    <row r="42" spans="1:14" ht="17.25" customHeight="1" x14ac:dyDescent="0.2">
      <c r="A42" s="82"/>
      <c r="B42" s="90" t="s">
        <v>38</v>
      </c>
      <c r="C42" s="84" t="s">
        <v>39</v>
      </c>
      <c r="D42" s="85" t="s">
        <v>29</v>
      </c>
      <c r="E42" s="86">
        <v>9.4499999999999993</v>
      </c>
      <c r="F42" s="87">
        <v>0.75600000000000001</v>
      </c>
      <c r="G42" s="88">
        <v>11.29</v>
      </c>
      <c r="H42" s="87">
        <v>8.5399999999999991</v>
      </c>
      <c r="I42" s="89"/>
      <c r="J42" s="87">
        <v>8.5399999999999991</v>
      </c>
      <c r="K42" s="89"/>
      <c r="L42" s="89"/>
      <c r="M42" s="89"/>
      <c r="N42" s="89"/>
    </row>
    <row r="43" spans="1:14" ht="81.75" customHeight="1" x14ac:dyDescent="0.2">
      <c r="A43" s="76">
        <v>3</v>
      </c>
      <c r="B43" s="77" t="s">
        <v>40</v>
      </c>
      <c r="C43" s="78" t="s">
        <v>202</v>
      </c>
      <c r="D43" s="79" t="s">
        <v>36</v>
      </c>
      <c r="E43" s="80"/>
      <c r="F43" s="81">
        <v>0.08</v>
      </c>
      <c r="G43" s="81">
        <v>4230.6400000000003</v>
      </c>
      <c r="H43" s="81">
        <v>338.45</v>
      </c>
      <c r="I43" s="81">
        <v>314.52999999999997</v>
      </c>
      <c r="J43" s="81">
        <v>23.92</v>
      </c>
      <c r="K43" s="89"/>
      <c r="L43" s="89"/>
      <c r="M43" s="81">
        <v>0.2944</v>
      </c>
      <c r="N43" s="89"/>
    </row>
    <row r="44" spans="1:14" ht="18" customHeight="1" x14ac:dyDescent="0.2">
      <c r="A44" s="82"/>
      <c r="B44" s="83"/>
      <c r="C44" s="84" t="s">
        <v>37</v>
      </c>
      <c r="D44" s="85" t="s">
        <v>24</v>
      </c>
      <c r="E44" s="86">
        <v>3.68</v>
      </c>
      <c r="F44" s="87">
        <v>0.2944</v>
      </c>
      <c r="G44" s="88">
        <v>133.55000000000001</v>
      </c>
      <c r="H44" s="87">
        <v>39.32</v>
      </c>
      <c r="I44" s="87">
        <v>39.32</v>
      </c>
      <c r="J44" s="89"/>
      <c r="K44" s="89"/>
      <c r="L44" s="89"/>
      <c r="M44" s="89"/>
      <c r="N44" s="89"/>
    </row>
    <row r="45" spans="1:14" ht="13.5" customHeight="1" x14ac:dyDescent="0.2">
      <c r="A45" s="82"/>
      <c r="B45" s="90" t="s">
        <v>38</v>
      </c>
      <c r="C45" s="84" t="s">
        <v>39</v>
      </c>
      <c r="D45" s="85" t="s">
        <v>29</v>
      </c>
      <c r="E45" s="86">
        <v>3.31</v>
      </c>
      <c r="F45" s="87">
        <v>0.26479999999999998</v>
      </c>
      <c r="G45" s="88">
        <v>11.29</v>
      </c>
      <c r="H45" s="87">
        <v>2.99</v>
      </c>
      <c r="I45" s="89"/>
      <c r="J45" s="87">
        <v>2.99</v>
      </c>
      <c r="K45" s="89"/>
      <c r="L45" s="89"/>
      <c r="M45" s="89"/>
      <c r="N45" s="89"/>
    </row>
    <row r="46" spans="1:14" ht="26.25" customHeight="1" x14ac:dyDescent="0.2">
      <c r="A46" s="76">
        <v>4</v>
      </c>
      <c r="B46" s="77" t="s">
        <v>44</v>
      </c>
      <c r="C46" s="78" t="s">
        <v>45</v>
      </c>
      <c r="D46" s="79" t="s">
        <v>46</v>
      </c>
      <c r="E46" s="80"/>
      <c r="F46" s="81">
        <v>0.08</v>
      </c>
      <c r="G46" s="81">
        <v>57286.95</v>
      </c>
      <c r="H46" s="81">
        <v>4582.96</v>
      </c>
      <c r="I46" s="81">
        <v>3897.52</v>
      </c>
      <c r="J46" s="81">
        <v>181.43</v>
      </c>
      <c r="K46" s="81">
        <v>41.73</v>
      </c>
      <c r="L46" s="81">
        <v>504.01</v>
      </c>
      <c r="M46" s="81">
        <v>29.184000000000001</v>
      </c>
      <c r="N46" s="81">
        <v>1.3031999999999999</v>
      </c>
    </row>
    <row r="47" spans="1:14" ht="16.5" customHeight="1" x14ac:dyDescent="0.2">
      <c r="A47" s="82"/>
      <c r="B47" s="83"/>
      <c r="C47" s="84" t="s">
        <v>37</v>
      </c>
      <c r="D47" s="85" t="s">
        <v>24</v>
      </c>
      <c r="E47" s="86">
        <v>364.8</v>
      </c>
      <c r="F47" s="87">
        <v>29.184000000000001</v>
      </c>
      <c r="G47" s="88">
        <v>133.55000000000001</v>
      </c>
      <c r="H47" s="87">
        <v>3897.52</v>
      </c>
      <c r="I47" s="87">
        <v>3897.52</v>
      </c>
      <c r="J47" s="89"/>
      <c r="K47" s="89"/>
      <c r="L47" s="89"/>
      <c r="M47" s="89"/>
      <c r="N47" s="89"/>
    </row>
    <row r="48" spans="1:14" ht="17.25" customHeight="1" x14ac:dyDescent="0.2">
      <c r="A48" s="82"/>
      <c r="B48" s="83"/>
      <c r="C48" s="84" t="s">
        <v>26</v>
      </c>
      <c r="D48" s="85" t="s">
        <v>24</v>
      </c>
      <c r="E48" s="86">
        <v>16.29</v>
      </c>
      <c r="F48" s="87">
        <v>1.3031999999999999</v>
      </c>
      <c r="G48" s="89"/>
      <c r="H48" s="89"/>
      <c r="I48" s="89"/>
      <c r="J48" s="89"/>
      <c r="K48" s="89"/>
      <c r="L48" s="89"/>
      <c r="M48" s="89"/>
      <c r="N48" s="89"/>
    </row>
    <row r="49" spans="1:14" ht="49.5" customHeight="1" x14ac:dyDescent="0.2">
      <c r="A49" s="82"/>
      <c r="B49" s="90" t="s">
        <v>47</v>
      </c>
      <c r="C49" s="84" t="s">
        <v>48</v>
      </c>
      <c r="D49" s="85" t="s">
        <v>29</v>
      </c>
      <c r="E49" s="86">
        <v>1.52</v>
      </c>
      <c r="F49" s="87">
        <v>0.1216</v>
      </c>
      <c r="G49" s="88">
        <v>570.26</v>
      </c>
      <c r="H49" s="87">
        <v>69.34</v>
      </c>
      <c r="I49" s="89"/>
      <c r="J49" s="87">
        <v>69.34</v>
      </c>
      <c r="K49" s="87">
        <v>19.54</v>
      </c>
      <c r="L49" s="89"/>
      <c r="M49" s="89"/>
      <c r="N49" s="89"/>
    </row>
    <row r="50" spans="1:14" ht="27" customHeight="1" x14ac:dyDescent="0.2">
      <c r="A50" s="82"/>
      <c r="B50" s="90" t="s">
        <v>41</v>
      </c>
      <c r="C50" s="84" t="s">
        <v>49</v>
      </c>
      <c r="D50" s="85" t="s">
        <v>29</v>
      </c>
      <c r="E50" s="86">
        <v>2.0099999999999998</v>
      </c>
      <c r="F50" s="87">
        <v>0.1608</v>
      </c>
      <c r="G50" s="88">
        <v>437.55</v>
      </c>
      <c r="H50" s="87">
        <v>70.36</v>
      </c>
      <c r="I50" s="89"/>
      <c r="J50" s="87">
        <v>70.36</v>
      </c>
      <c r="K50" s="87">
        <v>22.2</v>
      </c>
      <c r="L50" s="89"/>
      <c r="M50" s="89"/>
      <c r="N50" s="89"/>
    </row>
    <row r="51" spans="1:14" ht="28.5" customHeight="1" x14ac:dyDescent="0.2">
      <c r="A51" s="82"/>
      <c r="B51" s="90" t="s">
        <v>50</v>
      </c>
      <c r="C51" s="84" t="s">
        <v>51</v>
      </c>
      <c r="D51" s="85" t="s">
        <v>52</v>
      </c>
      <c r="E51" s="86">
        <v>4.8000000000000001E-2</v>
      </c>
      <c r="F51" s="87">
        <v>3.8400000000000001E-3</v>
      </c>
      <c r="G51" s="88">
        <v>99716</v>
      </c>
      <c r="H51" s="87">
        <v>382.91</v>
      </c>
      <c r="I51" s="89"/>
      <c r="J51" s="89"/>
      <c r="K51" s="89"/>
      <c r="L51" s="87">
        <v>382.91</v>
      </c>
      <c r="M51" s="89"/>
      <c r="N51" s="89"/>
    </row>
    <row r="52" spans="1:14" ht="18.75" customHeight="1" x14ac:dyDescent="0.2">
      <c r="A52" s="91" t="s">
        <v>30</v>
      </c>
      <c r="B52" s="90" t="s">
        <v>53</v>
      </c>
      <c r="C52" s="84" t="s">
        <v>54</v>
      </c>
      <c r="D52" s="85" t="s">
        <v>52</v>
      </c>
      <c r="E52" s="86">
        <v>3.3999999999999998E-3</v>
      </c>
      <c r="F52" s="87">
        <v>2.7040000000000001E-4</v>
      </c>
      <c r="G52" s="88">
        <v>34268.379999999997</v>
      </c>
      <c r="H52" s="87">
        <v>9.27</v>
      </c>
      <c r="I52" s="89"/>
      <c r="J52" s="89"/>
      <c r="K52" s="89"/>
      <c r="L52" s="87">
        <v>9.27</v>
      </c>
      <c r="M52" s="89"/>
      <c r="N52" s="89"/>
    </row>
    <row r="53" spans="1:14" x14ac:dyDescent="0.2">
      <c r="A53" s="91" t="s">
        <v>55</v>
      </c>
      <c r="B53" s="90" t="s">
        <v>56</v>
      </c>
      <c r="C53" s="84" t="s">
        <v>57</v>
      </c>
      <c r="D53" s="85" t="s">
        <v>52</v>
      </c>
      <c r="E53" s="86">
        <v>1.9E-2</v>
      </c>
      <c r="F53" s="87">
        <v>1.5200000000000001E-3</v>
      </c>
      <c r="G53" s="88">
        <v>73568.149999999994</v>
      </c>
      <c r="H53" s="87">
        <v>111.82</v>
      </c>
      <c r="I53" s="89"/>
      <c r="J53" s="89"/>
      <c r="K53" s="89"/>
      <c r="L53" s="87">
        <v>111.82</v>
      </c>
      <c r="M53" s="89"/>
      <c r="N53" s="89"/>
    </row>
    <row r="54" spans="1:14" s="99" customFormat="1" ht="51.75" customHeight="1" x14ac:dyDescent="0.2">
      <c r="A54" s="82">
        <v>5</v>
      </c>
      <c r="B54" s="98" t="s">
        <v>58</v>
      </c>
      <c r="C54" s="96" t="s">
        <v>211</v>
      </c>
      <c r="D54" s="79" t="s">
        <v>59</v>
      </c>
      <c r="E54" s="80"/>
      <c r="F54" s="89">
        <v>8</v>
      </c>
      <c r="G54" s="89">
        <v>2085.6</v>
      </c>
      <c r="H54" s="89">
        <v>16684.8</v>
      </c>
      <c r="I54" s="89"/>
      <c r="J54" s="89"/>
      <c r="K54" s="89"/>
      <c r="L54" s="89">
        <v>16684.8</v>
      </c>
      <c r="M54" s="89"/>
      <c r="N54" s="89"/>
    </row>
    <row r="55" spans="1:14" s="99" customFormat="1" ht="80.25" customHeight="1" x14ac:dyDescent="0.2">
      <c r="A55" s="82">
        <v>6</v>
      </c>
      <c r="B55" s="98" t="s">
        <v>61</v>
      </c>
      <c r="C55" s="96" t="s">
        <v>60</v>
      </c>
      <c r="D55" s="79" t="s">
        <v>33</v>
      </c>
      <c r="E55" s="80"/>
      <c r="F55" s="89">
        <v>8</v>
      </c>
      <c r="G55" s="89">
        <v>2696.7</v>
      </c>
      <c r="H55" s="89">
        <v>21573.599999999999</v>
      </c>
      <c r="I55" s="89"/>
      <c r="J55" s="89"/>
      <c r="K55" s="89"/>
      <c r="L55" s="89">
        <v>21573.599999999999</v>
      </c>
      <c r="M55" s="89"/>
      <c r="N55" s="89"/>
    </row>
    <row r="56" spans="1:14" ht="40.5" customHeight="1" x14ac:dyDescent="0.2">
      <c r="A56" s="76">
        <v>7</v>
      </c>
      <c r="B56" s="77" t="s">
        <v>187</v>
      </c>
      <c r="C56" s="78" t="s">
        <v>208</v>
      </c>
      <c r="D56" s="79" t="s">
        <v>188</v>
      </c>
      <c r="E56" s="80"/>
      <c r="F56" s="81">
        <v>0.16</v>
      </c>
      <c r="G56" s="81">
        <v>1019.27</v>
      </c>
      <c r="H56" s="81">
        <v>163.08000000000001</v>
      </c>
      <c r="I56" s="89"/>
      <c r="J56" s="81">
        <v>2.76</v>
      </c>
      <c r="K56" s="81">
        <v>0.66</v>
      </c>
      <c r="L56" s="81">
        <v>160.32</v>
      </c>
      <c r="M56" s="81">
        <v>1.9039999999999999</v>
      </c>
      <c r="N56" s="81">
        <v>4.7999999999999996E-3</v>
      </c>
    </row>
    <row r="57" spans="1:14" ht="19.5" customHeight="1" x14ac:dyDescent="0.2">
      <c r="A57" s="82"/>
      <c r="B57" s="83"/>
      <c r="C57" s="84" t="s">
        <v>26</v>
      </c>
      <c r="D57" s="85" t="s">
        <v>24</v>
      </c>
      <c r="E57" s="86">
        <v>0.03</v>
      </c>
      <c r="F57" s="87">
        <v>4.7999999999999996E-3</v>
      </c>
      <c r="G57" s="89"/>
      <c r="H57" s="89"/>
      <c r="I57" s="89"/>
      <c r="J57" s="89"/>
      <c r="K57" s="89"/>
      <c r="L57" s="89"/>
      <c r="M57" s="89"/>
      <c r="N57" s="89"/>
    </row>
    <row r="58" spans="1:14" ht="24.75" customHeight="1" x14ac:dyDescent="0.2">
      <c r="A58" s="82"/>
      <c r="B58" s="90" t="s">
        <v>189</v>
      </c>
      <c r="C58" s="84" t="s">
        <v>42</v>
      </c>
      <c r="D58" s="85" t="s">
        <v>29</v>
      </c>
      <c r="E58" s="86">
        <v>0.03</v>
      </c>
      <c r="F58" s="87">
        <v>4.7999999999999996E-3</v>
      </c>
      <c r="G58" s="88">
        <v>437.55</v>
      </c>
      <c r="H58" s="87">
        <v>2.1</v>
      </c>
      <c r="I58" s="89"/>
      <c r="J58" s="87">
        <v>2.1</v>
      </c>
      <c r="K58" s="87">
        <v>0.66</v>
      </c>
      <c r="L58" s="89"/>
      <c r="M58" s="89"/>
      <c r="N58" s="89"/>
    </row>
    <row r="59" spans="1:14" ht="20.25" customHeight="1" x14ac:dyDescent="0.2">
      <c r="A59" s="91" t="s">
        <v>55</v>
      </c>
      <c r="B59" s="90" t="s">
        <v>190</v>
      </c>
      <c r="C59" s="84" t="s">
        <v>191</v>
      </c>
      <c r="D59" s="85" t="s">
        <v>59</v>
      </c>
      <c r="E59" s="86">
        <v>100</v>
      </c>
      <c r="F59" s="87">
        <v>16</v>
      </c>
      <c r="G59" s="88">
        <v>10.02</v>
      </c>
      <c r="H59" s="87">
        <v>160.32</v>
      </c>
      <c r="I59" s="89"/>
      <c r="J59" s="89"/>
      <c r="K59" s="89"/>
      <c r="L59" s="87">
        <v>160.32</v>
      </c>
      <c r="M59" s="89"/>
      <c r="N59" s="89"/>
    </row>
    <row r="60" spans="1:14" ht="31.5" customHeight="1" x14ac:dyDescent="0.2">
      <c r="A60" s="76">
        <v>8</v>
      </c>
      <c r="B60" s="77" t="s">
        <v>62</v>
      </c>
      <c r="C60" s="100" t="s">
        <v>192</v>
      </c>
      <c r="D60" s="79" t="s">
        <v>63</v>
      </c>
      <c r="E60" s="80"/>
      <c r="F60" s="81">
        <v>6.4</v>
      </c>
      <c r="G60" s="81">
        <v>425.65</v>
      </c>
      <c r="H60" s="81">
        <v>2724.16</v>
      </c>
      <c r="I60" s="81">
        <v>402.94</v>
      </c>
      <c r="J60" s="89"/>
      <c r="K60" s="89"/>
      <c r="L60" s="81">
        <v>2321.2199999999998</v>
      </c>
      <c r="M60" s="81">
        <v>3.52</v>
      </c>
      <c r="N60" s="89"/>
    </row>
    <row r="61" spans="1:14" ht="20.25" customHeight="1" x14ac:dyDescent="0.2">
      <c r="A61" s="82"/>
      <c r="B61" s="83"/>
      <c r="C61" s="84" t="s">
        <v>23</v>
      </c>
      <c r="D61" s="85" t="s">
        <v>24</v>
      </c>
      <c r="E61" s="86">
        <v>0.55000000000000004</v>
      </c>
      <c r="F61" s="87">
        <v>3.52</v>
      </c>
      <c r="G61" s="88">
        <v>114.47</v>
      </c>
      <c r="H61" s="87">
        <v>402.93</v>
      </c>
      <c r="I61" s="87">
        <v>402.93</v>
      </c>
      <c r="J61" s="89"/>
      <c r="K61" s="89"/>
      <c r="L61" s="89"/>
      <c r="M61" s="89"/>
      <c r="N61" s="89"/>
    </row>
    <row r="62" spans="1:14" ht="15.75" customHeight="1" x14ac:dyDescent="0.2">
      <c r="A62" s="91" t="s">
        <v>55</v>
      </c>
      <c r="B62" s="90" t="s">
        <v>64</v>
      </c>
      <c r="C62" s="84" t="s">
        <v>65</v>
      </c>
      <c r="D62" s="85" t="s">
        <v>52</v>
      </c>
      <c r="E62" s="86">
        <v>1</v>
      </c>
      <c r="F62" s="87">
        <v>6.4</v>
      </c>
      <c r="G62" s="88">
        <v>362.69</v>
      </c>
      <c r="H62" s="87">
        <v>2321.2199999999998</v>
      </c>
      <c r="I62" s="89"/>
      <c r="J62" s="89"/>
      <c r="K62" s="89"/>
      <c r="L62" s="87">
        <v>2321.2199999999998</v>
      </c>
      <c r="M62" s="89"/>
      <c r="N62" s="89"/>
    </row>
    <row r="63" spans="1:14" x14ac:dyDescent="0.2">
      <c r="A63" s="162" t="s">
        <v>66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1:14" ht="54" customHeight="1" x14ac:dyDescent="0.2">
      <c r="A64" s="76">
        <v>9</v>
      </c>
      <c r="B64" s="77" t="s">
        <v>68</v>
      </c>
      <c r="C64" s="78" t="s">
        <v>67</v>
      </c>
      <c r="D64" s="79" t="s">
        <v>205</v>
      </c>
      <c r="E64" s="80"/>
      <c r="F64" s="81">
        <v>68.48</v>
      </c>
      <c r="G64" s="81">
        <v>429.56</v>
      </c>
      <c r="H64" s="81">
        <v>29416.27</v>
      </c>
      <c r="I64" s="81">
        <v>18500.560000000001</v>
      </c>
      <c r="J64" s="81">
        <v>10915.71</v>
      </c>
      <c r="K64" s="81">
        <v>1898.27</v>
      </c>
      <c r="L64" s="89"/>
      <c r="M64" s="81">
        <v>121.20959999999999</v>
      </c>
      <c r="N64" s="81">
        <v>15.750400000000001</v>
      </c>
    </row>
    <row r="65" spans="1:14" ht="28.5" customHeight="1" x14ac:dyDescent="0.2">
      <c r="A65" s="82"/>
      <c r="B65" s="83"/>
      <c r="C65" s="84" t="s">
        <v>69</v>
      </c>
      <c r="D65" s="85" t="s">
        <v>24</v>
      </c>
      <c r="E65" s="86">
        <v>1.77</v>
      </c>
      <c r="F65" s="87">
        <v>121.20959999999999</v>
      </c>
      <c r="G65" s="88">
        <v>152.63</v>
      </c>
      <c r="H65" s="87">
        <v>18500.22</v>
      </c>
      <c r="I65" s="87">
        <v>18500.22</v>
      </c>
      <c r="J65" s="89"/>
      <c r="K65" s="89"/>
      <c r="L65" s="89"/>
      <c r="M65" s="89"/>
      <c r="N65" s="89"/>
    </row>
    <row r="66" spans="1:14" ht="19.5" customHeight="1" x14ac:dyDescent="0.2">
      <c r="A66" s="82"/>
      <c r="B66" s="83"/>
      <c r="C66" s="84" t="s">
        <v>26</v>
      </c>
      <c r="D66" s="85" t="s">
        <v>24</v>
      </c>
      <c r="E66" s="86">
        <v>0.23</v>
      </c>
      <c r="F66" s="87">
        <v>15.750400000000001</v>
      </c>
      <c r="G66" s="89"/>
      <c r="H66" s="89"/>
      <c r="I66" s="89"/>
      <c r="J66" s="89"/>
      <c r="K66" s="89"/>
      <c r="L66" s="89"/>
      <c r="M66" s="89"/>
      <c r="N66" s="89"/>
    </row>
    <row r="67" spans="1:14" ht="47.25" customHeight="1" x14ac:dyDescent="0.2">
      <c r="A67" s="82"/>
      <c r="B67" s="90" t="s">
        <v>70</v>
      </c>
      <c r="C67" s="84" t="s">
        <v>71</v>
      </c>
      <c r="D67" s="85" t="s">
        <v>29</v>
      </c>
      <c r="E67" s="86">
        <v>0.22</v>
      </c>
      <c r="F67" s="87">
        <v>15.0656</v>
      </c>
      <c r="G67" s="88">
        <v>520.80999999999995</v>
      </c>
      <c r="H67" s="87">
        <v>7846.32</v>
      </c>
      <c r="I67" s="89"/>
      <c r="J67" s="87">
        <v>7846.32</v>
      </c>
      <c r="K67" s="87">
        <v>1803.5</v>
      </c>
      <c r="L67" s="89"/>
      <c r="M67" s="89"/>
      <c r="N67" s="89"/>
    </row>
    <row r="68" spans="1:14" ht="27" customHeight="1" x14ac:dyDescent="0.2">
      <c r="A68" s="82"/>
      <c r="B68" s="90" t="s">
        <v>72</v>
      </c>
      <c r="C68" s="84" t="s">
        <v>28</v>
      </c>
      <c r="D68" s="85" t="s">
        <v>29</v>
      </c>
      <c r="E68" s="86">
        <v>0.01</v>
      </c>
      <c r="F68" s="87">
        <v>0.68479999999999996</v>
      </c>
      <c r="G68" s="88">
        <v>443.67</v>
      </c>
      <c r="H68" s="87">
        <v>303.83</v>
      </c>
      <c r="I68" s="89"/>
      <c r="J68" s="87">
        <v>303.83</v>
      </c>
      <c r="K68" s="87">
        <v>94.53</v>
      </c>
      <c r="L68" s="89"/>
      <c r="M68" s="89"/>
      <c r="N68" s="89"/>
    </row>
    <row r="69" spans="1:14" x14ac:dyDescent="0.2">
      <c r="A69" s="82"/>
      <c r="B69" s="90" t="s">
        <v>73</v>
      </c>
      <c r="C69" s="84" t="s">
        <v>74</v>
      </c>
      <c r="D69" s="85" t="s">
        <v>29</v>
      </c>
      <c r="E69" s="86">
        <v>0.49</v>
      </c>
      <c r="F69" s="87">
        <v>33.555199999999999</v>
      </c>
      <c r="G69" s="88">
        <v>17.37</v>
      </c>
      <c r="H69" s="87">
        <v>582.85</v>
      </c>
      <c r="I69" s="89"/>
      <c r="J69" s="87">
        <v>582.85</v>
      </c>
      <c r="K69" s="89"/>
      <c r="L69" s="89"/>
      <c r="M69" s="89"/>
      <c r="N69" s="89"/>
    </row>
    <row r="70" spans="1:14" ht="26.25" customHeight="1" x14ac:dyDescent="0.2">
      <c r="A70" s="82"/>
      <c r="B70" s="90" t="s">
        <v>75</v>
      </c>
      <c r="C70" s="84" t="s">
        <v>76</v>
      </c>
      <c r="D70" s="85" t="s">
        <v>29</v>
      </c>
      <c r="E70" s="86">
        <v>0.44</v>
      </c>
      <c r="F70" s="87">
        <v>30.1312</v>
      </c>
      <c r="G70" s="88">
        <v>9.44</v>
      </c>
      <c r="H70" s="87">
        <v>284.44</v>
      </c>
      <c r="I70" s="89"/>
      <c r="J70" s="87">
        <v>284.44</v>
      </c>
      <c r="K70" s="89"/>
      <c r="L70" s="89"/>
      <c r="M70" s="89"/>
      <c r="N70" s="89"/>
    </row>
    <row r="71" spans="1:14" s="99" customFormat="1" ht="43.5" customHeight="1" x14ac:dyDescent="0.2">
      <c r="A71" s="82">
        <v>10</v>
      </c>
      <c r="B71" s="98" t="s">
        <v>78</v>
      </c>
      <c r="C71" s="96" t="s">
        <v>77</v>
      </c>
      <c r="D71" s="79" t="s">
        <v>33</v>
      </c>
      <c r="E71" s="80"/>
      <c r="F71" s="89">
        <v>128</v>
      </c>
      <c r="G71" s="89">
        <v>18.5</v>
      </c>
      <c r="H71" s="89">
        <v>2368</v>
      </c>
      <c r="I71" s="89"/>
      <c r="J71" s="89"/>
      <c r="K71" s="89"/>
      <c r="L71" s="89">
        <v>2368</v>
      </c>
      <c r="M71" s="89"/>
      <c r="N71" s="89"/>
    </row>
    <row r="72" spans="1:14" s="99" customFormat="1" ht="17.25" customHeight="1" x14ac:dyDescent="0.2">
      <c r="A72" s="82">
        <v>11</v>
      </c>
      <c r="B72" s="98" t="s">
        <v>79</v>
      </c>
      <c r="C72" s="96" t="s">
        <v>109</v>
      </c>
      <c r="D72" s="79" t="s">
        <v>59</v>
      </c>
      <c r="E72" s="80"/>
      <c r="F72" s="89">
        <v>64</v>
      </c>
      <c r="G72" s="89">
        <v>2180.2399999999998</v>
      </c>
      <c r="H72" s="89">
        <v>139535.35999999999</v>
      </c>
      <c r="I72" s="89"/>
      <c r="J72" s="89"/>
      <c r="K72" s="89"/>
      <c r="L72" s="89">
        <v>139535.35999999999</v>
      </c>
      <c r="M72" s="89"/>
      <c r="N72" s="89"/>
    </row>
    <row r="73" spans="1:14" x14ac:dyDescent="0.2">
      <c r="A73" s="162" t="s">
        <v>80</v>
      </c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</row>
    <row r="74" spans="1:14" ht="54" customHeight="1" x14ac:dyDescent="0.2">
      <c r="A74" s="76">
        <v>12</v>
      </c>
      <c r="B74" s="77" t="s">
        <v>81</v>
      </c>
      <c r="C74" s="78" t="s">
        <v>82</v>
      </c>
      <c r="D74" s="79" t="s">
        <v>83</v>
      </c>
      <c r="E74" s="80"/>
      <c r="F74" s="92" t="s">
        <v>193</v>
      </c>
      <c r="G74" s="81">
        <v>35678.5</v>
      </c>
      <c r="H74" s="81">
        <v>2283.42</v>
      </c>
      <c r="I74" s="89"/>
      <c r="J74" s="81">
        <v>2283.42</v>
      </c>
      <c r="K74" s="81">
        <v>441.73</v>
      </c>
      <c r="L74" s="89"/>
      <c r="M74" s="89"/>
      <c r="N74" s="89"/>
    </row>
    <row r="75" spans="1:14" ht="22.5" x14ac:dyDescent="0.2">
      <c r="A75" s="91" t="s">
        <v>30</v>
      </c>
      <c r="B75" s="90" t="s">
        <v>84</v>
      </c>
      <c r="C75" s="84" t="s">
        <v>85</v>
      </c>
      <c r="D75" s="85" t="s">
        <v>29</v>
      </c>
      <c r="E75" s="86">
        <v>50</v>
      </c>
      <c r="F75" s="87">
        <v>3.2</v>
      </c>
      <c r="G75" s="88">
        <v>575.53</v>
      </c>
      <c r="H75" s="87">
        <v>1841.7</v>
      </c>
      <c r="I75" s="89"/>
      <c r="J75" s="87">
        <v>1841.7</v>
      </c>
      <c r="K75" s="87">
        <v>441.73</v>
      </c>
      <c r="L75" s="89"/>
      <c r="M75" s="89"/>
      <c r="N75" s="89"/>
    </row>
    <row r="76" spans="1:14" ht="115.5" customHeight="1" x14ac:dyDescent="0.2">
      <c r="A76" s="76">
        <v>13</v>
      </c>
      <c r="B76" s="77" t="s">
        <v>86</v>
      </c>
      <c r="C76" s="78" t="s">
        <v>200</v>
      </c>
      <c r="D76" s="79" t="s">
        <v>83</v>
      </c>
      <c r="E76" s="80"/>
      <c r="F76" s="92" t="s">
        <v>193</v>
      </c>
      <c r="G76" s="81">
        <v>3846.15</v>
      </c>
      <c r="H76" s="81">
        <v>246.15</v>
      </c>
      <c r="I76" s="89"/>
      <c r="J76" s="81">
        <v>246.15</v>
      </c>
      <c r="K76" s="81">
        <v>47.62</v>
      </c>
      <c r="L76" s="89"/>
      <c r="M76" s="89"/>
      <c r="N76" s="89"/>
    </row>
    <row r="77" spans="1:14" ht="27" customHeight="1" x14ac:dyDescent="0.2">
      <c r="A77" s="82"/>
      <c r="B77" s="90" t="s">
        <v>84</v>
      </c>
      <c r="C77" s="84" t="s">
        <v>85</v>
      </c>
      <c r="D77" s="85" t="s">
        <v>29</v>
      </c>
      <c r="E77" s="86">
        <v>0.77</v>
      </c>
      <c r="F77" s="87">
        <v>4.9299999999999997E-2</v>
      </c>
      <c r="G77" s="88">
        <v>575.53</v>
      </c>
      <c r="H77" s="87">
        <v>28.37</v>
      </c>
      <c r="I77" s="89"/>
      <c r="J77" s="87">
        <v>28.37</v>
      </c>
      <c r="K77" s="87">
        <v>6.81</v>
      </c>
      <c r="L77" s="89"/>
      <c r="M77" s="89"/>
      <c r="N77" s="89"/>
    </row>
    <row r="78" spans="1:14" x14ac:dyDescent="0.2">
      <c r="A78" s="148" t="s">
        <v>87</v>
      </c>
      <c r="B78" s="149"/>
      <c r="C78" s="149"/>
      <c r="D78" s="149"/>
      <c r="E78" s="149"/>
      <c r="F78" s="149"/>
      <c r="G78" s="149"/>
      <c r="H78" s="97">
        <v>311234.67</v>
      </c>
      <c r="I78" s="97">
        <v>24147.59</v>
      </c>
      <c r="J78" s="97">
        <v>14740.65</v>
      </c>
      <c r="K78" s="97">
        <v>2685.99</v>
      </c>
      <c r="L78" s="97">
        <v>272346.43</v>
      </c>
      <c r="M78" s="97">
        <v>164.36959999999999</v>
      </c>
      <c r="N78" s="97">
        <v>18.912800000000001</v>
      </c>
    </row>
    <row r="79" spans="1:14" x14ac:dyDescent="0.2">
      <c r="A79" s="148" t="s">
        <v>88</v>
      </c>
      <c r="B79" s="149"/>
      <c r="C79" s="149"/>
      <c r="D79" s="149"/>
      <c r="E79" s="149"/>
      <c r="F79" s="149"/>
      <c r="G79" s="149"/>
      <c r="H79" s="97">
        <v>31593.17</v>
      </c>
      <c r="I79" s="89"/>
      <c r="J79" s="89"/>
      <c r="K79" s="89"/>
      <c r="L79" s="89"/>
      <c r="M79" s="89"/>
      <c r="N79" s="89"/>
    </row>
    <row r="80" spans="1:14" x14ac:dyDescent="0.2">
      <c r="A80" s="148" t="s">
        <v>89</v>
      </c>
      <c r="B80" s="149"/>
      <c r="C80" s="149"/>
      <c r="D80" s="149"/>
      <c r="E80" s="149"/>
      <c r="F80" s="149"/>
      <c r="G80" s="149"/>
      <c r="H80" s="89"/>
      <c r="I80" s="89"/>
      <c r="J80" s="89"/>
      <c r="K80" s="89"/>
      <c r="L80" s="89"/>
      <c r="M80" s="89"/>
      <c r="N80" s="89"/>
    </row>
    <row r="81" spans="1:14" x14ac:dyDescent="0.2">
      <c r="A81" s="148" t="s">
        <v>203</v>
      </c>
      <c r="B81" s="149"/>
      <c r="C81" s="149"/>
      <c r="D81" s="149"/>
      <c r="E81" s="149"/>
      <c r="F81" s="149"/>
      <c r="G81" s="149"/>
      <c r="H81" s="97">
        <v>282.91000000000003</v>
      </c>
      <c r="I81" s="89"/>
      <c r="J81" s="89"/>
      <c r="K81" s="89"/>
      <c r="L81" s="89"/>
      <c r="M81" s="89"/>
      <c r="N81" s="89"/>
    </row>
    <row r="82" spans="1:14" x14ac:dyDescent="0.2">
      <c r="A82" s="148" t="s">
        <v>194</v>
      </c>
      <c r="B82" s="149"/>
      <c r="C82" s="149"/>
      <c r="D82" s="149"/>
      <c r="E82" s="149"/>
      <c r="F82" s="149"/>
      <c r="G82" s="149"/>
      <c r="H82" s="97">
        <v>0.5</v>
      </c>
      <c r="I82" s="89"/>
      <c r="J82" s="89"/>
      <c r="K82" s="89"/>
      <c r="L82" s="89"/>
      <c r="M82" s="89"/>
      <c r="N82" s="89"/>
    </row>
    <row r="83" spans="1:14" x14ac:dyDescent="0.2">
      <c r="A83" s="148" t="s">
        <v>195</v>
      </c>
      <c r="B83" s="149"/>
      <c r="C83" s="149"/>
      <c r="D83" s="149"/>
      <c r="E83" s="149"/>
      <c r="F83" s="149"/>
      <c r="G83" s="149"/>
      <c r="H83" s="97">
        <v>1933.7</v>
      </c>
      <c r="I83" s="89"/>
      <c r="J83" s="89"/>
      <c r="K83" s="89"/>
      <c r="L83" s="89"/>
      <c r="M83" s="89"/>
      <c r="N83" s="89"/>
    </row>
    <row r="84" spans="1:14" x14ac:dyDescent="0.2">
      <c r="A84" s="148" t="s">
        <v>196</v>
      </c>
      <c r="B84" s="149"/>
      <c r="C84" s="149"/>
      <c r="D84" s="149"/>
      <c r="E84" s="149"/>
      <c r="F84" s="149"/>
      <c r="G84" s="149"/>
      <c r="H84" s="97">
        <v>29376.06</v>
      </c>
      <c r="I84" s="89"/>
      <c r="J84" s="89"/>
      <c r="K84" s="89"/>
      <c r="L84" s="89"/>
      <c r="M84" s="89"/>
      <c r="N84" s="89"/>
    </row>
    <row r="85" spans="1:14" x14ac:dyDescent="0.2">
      <c r="A85" s="148" t="s">
        <v>90</v>
      </c>
      <c r="B85" s="149"/>
      <c r="C85" s="149"/>
      <c r="D85" s="149"/>
      <c r="E85" s="149"/>
      <c r="F85" s="149"/>
      <c r="G85" s="149"/>
      <c r="H85" s="97">
        <v>19495.32</v>
      </c>
      <c r="I85" s="89"/>
      <c r="J85" s="89"/>
      <c r="K85" s="89"/>
      <c r="L85" s="89"/>
      <c r="M85" s="89"/>
      <c r="N85" s="89"/>
    </row>
    <row r="86" spans="1:14" x14ac:dyDescent="0.2">
      <c r="A86" s="148" t="s">
        <v>89</v>
      </c>
      <c r="B86" s="153"/>
      <c r="C86" s="148"/>
      <c r="D86" s="154"/>
      <c r="E86" s="155"/>
      <c r="F86" s="156"/>
      <c r="G86" s="156"/>
      <c r="H86" s="89"/>
      <c r="I86" s="89"/>
      <c r="J86" s="89"/>
      <c r="K86" s="89"/>
      <c r="L86" s="89"/>
      <c r="M86" s="89"/>
      <c r="N86" s="89"/>
    </row>
    <row r="87" spans="1:14" x14ac:dyDescent="0.2">
      <c r="A87" s="148" t="s">
        <v>204</v>
      </c>
      <c r="B87" s="149"/>
      <c r="C87" s="149"/>
      <c r="D87" s="149"/>
      <c r="E87" s="149"/>
      <c r="F87" s="149"/>
      <c r="G87" s="149"/>
      <c r="H87" s="97">
        <v>997.93</v>
      </c>
      <c r="I87" s="89"/>
      <c r="J87" s="89"/>
      <c r="K87" s="89"/>
      <c r="L87" s="89"/>
      <c r="M87" s="89"/>
      <c r="N87" s="89"/>
    </row>
    <row r="88" spans="1:14" x14ac:dyDescent="0.2">
      <c r="A88" s="148" t="s">
        <v>197</v>
      </c>
      <c r="B88" s="149"/>
      <c r="C88" s="149"/>
      <c r="D88" s="149"/>
      <c r="E88" s="149"/>
      <c r="F88" s="149"/>
      <c r="G88" s="149"/>
      <c r="H88" s="97">
        <v>0.45</v>
      </c>
      <c r="I88" s="89"/>
      <c r="J88" s="89"/>
      <c r="K88" s="89"/>
      <c r="L88" s="89"/>
      <c r="M88" s="89"/>
      <c r="N88" s="89"/>
    </row>
    <row r="89" spans="1:14" x14ac:dyDescent="0.2">
      <c r="A89" s="148" t="s">
        <v>198</v>
      </c>
      <c r="B89" s="149"/>
      <c r="C89" s="149"/>
      <c r="D89" s="149"/>
      <c r="E89" s="149"/>
      <c r="F89" s="149"/>
      <c r="G89" s="149"/>
      <c r="H89" s="97">
        <v>18496.939999999999</v>
      </c>
      <c r="I89" s="89"/>
      <c r="J89" s="89"/>
      <c r="K89" s="89"/>
      <c r="L89" s="89"/>
      <c r="M89" s="89"/>
      <c r="N89" s="89"/>
    </row>
    <row r="90" spans="1:14" x14ac:dyDescent="0.2">
      <c r="A90" s="157" t="s">
        <v>91</v>
      </c>
      <c r="B90" s="149"/>
      <c r="C90" s="149"/>
      <c r="D90" s="149"/>
      <c r="E90" s="149"/>
      <c r="F90" s="149"/>
      <c r="G90" s="149"/>
      <c r="H90" s="89"/>
      <c r="I90" s="89"/>
      <c r="J90" s="89"/>
      <c r="K90" s="89"/>
      <c r="L90" s="89"/>
      <c r="M90" s="89"/>
      <c r="N90" s="89"/>
    </row>
    <row r="91" spans="1:14" x14ac:dyDescent="0.2">
      <c r="A91" s="148" t="s">
        <v>92</v>
      </c>
      <c r="B91" s="149"/>
      <c r="C91" s="149"/>
      <c r="D91" s="149"/>
      <c r="E91" s="149"/>
      <c r="F91" s="149"/>
      <c r="G91" s="149"/>
      <c r="H91" s="97">
        <v>99212.38</v>
      </c>
      <c r="I91" s="89"/>
      <c r="J91" s="89"/>
      <c r="K91" s="89"/>
      <c r="L91" s="89"/>
      <c r="M91" s="97">
        <v>10.9376</v>
      </c>
      <c r="N91" s="97">
        <v>1.8544</v>
      </c>
    </row>
    <row r="92" spans="1:14" x14ac:dyDescent="0.2">
      <c r="A92" s="148" t="s">
        <v>93</v>
      </c>
      <c r="B92" s="149"/>
      <c r="C92" s="149"/>
      <c r="D92" s="149"/>
      <c r="E92" s="149"/>
      <c r="F92" s="149"/>
      <c r="G92" s="149"/>
      <c r="H92" s="97">
        <v>912.76</v>
      </c>
      <c r="I92" s="89"/>
      <c r="J92" s="89"/>
      <c r="K92" s="89"/>
      <c r="L92" s="89"/>
      <c r="M92" s="97">
        <v>1.1344000000000001</v>
      </c>
      <c r="N92" s="89"/>
    </row>
    <row r="93" spans="1:14" x14ac:dyDescent="0.2">
      <c r="A93" s="148" t="s">
        <v>94</v>
      </c>
      <c r="B93" s="149"/>
      <c r="C93" s="149"/>
      <c r="D93" s="149"/>
      <c r="E93" s="149"/>
      <c r="F93" s="149"/>
      <c r="G93" s="149"/>
      <c r="H93" s="97">
        <v>262033.99</v>
      </c>
      <c r="I93" s="89"/>
      <c r="J93" s="89"/>
      <c r="K93" s="89"/>
      <c r="L93" s="89"/>
      <c r="M93" s="97">
        <v>150.39359999999999</v>
      </c>
      <c r="N93" s="97">
        <v>17.053599999999999</v>
      </c>
    </row>
    <row r="94" spans="1:14" x14ac:dyDescent="0.2">
      <c r="A94" s="148" t="s">
        <v>199</v>
      </c>
      <c r="B94" s="149"/>
      <c r="C94" s="149"/>
      <c r="D94" s="149"/>
      <c r="E94" s="149"/>
      <c r="F94" s="149"/>
      <c r="G94" s="149"/>
      <c r="H94" s="97">
        <v>164.03</v>
      </c>
      <c r="I94" s="89"/>
      <c r="J94" s="89"/>
      <c r="K94" s="89"/>
      <c r="L94" s="89"/>
      <c r="M94" s="97">
        <v>1.9039999999999999</v>
      </c>
      <c r="N94" s="97">
        <v>4.7999999999999996E-3</v>
      </c>
    </row>
    <row r="95" spans="1:14" x14ac:dyDescent="0.2">
      <c r="A95" s="148" t="s">
        <v>95</v>
      </c>
      <c r="B95" s="149"/>
      <c r="C95" s="149"/>
      <c r="D95" s="149"/>
      <c r="E95" s="149"/>
      <c r="F95" s="149"/>
      <c r="G95" s="149"/>
      <c r="H95" s="97">
        <v>362323.16</v>
      </c>
      <c r="I95" s="89"/>
      <c r="J95" s="89"/>
      <c r="K95" s="89"/>
      <c r="L95" s="89"/>
      <c r="M95" s="97">
        <v>164.36959999999999</v>
      </c>
      <c r="N95" s="97">
        <v>18.912800000000001</v>
      </c>
    </row>
    <row r="96" spans="1:14" x14ac:dyDescent="0.2">
      <c r="A96" s="148" t="s">
        <v>96</v>
      </c>
      <c r="B96" s="149"/>
      <c r="C96" s="149"/>
      <c r="D96" s="149"/>
      <c r="E96" s="149"/>
      <c r="F96" s="149"/>
      <c r="G96" s="149"/>
      <c r="H96" s="89"/>
      <c r="I96" s="89"/>
      <c r="J96" s="89"/>
      <c r="K96" s="89"/>
      <c r="L96" s="89"/>
      <c r="M96" s="89"/>
      <c r="N96" s="89"/>
    </row>
    <row r="97" spans="1:17" x14ac:dyDescent="0.2">
      <c r="A97" s="148" t="s">
        <v>97</v>
      </c>
      <c r="B97" s="149"/>
      <c r="C97" s="149"/>
      <c r="D97" s="149"/>
      <c r="E97" s="149"/>
      <c r="F97" s="149"/>
      <c r="G97" s="149"/>
      <c r="H97" s="97">
        <v>272346.43</v>
      </c>
      <c r="I97" s="89"/>
      <c r="J97" s="89"/>
      <c r="K97" s="89"/>
      <c r="L97" s="89"/>
      <c r="M97" s="89"/>
      <c r="N97" s="89"/>
    </row>
    <row r="98" spans="1:17" x14ac:dyDescent="0.2">
      <c r="A98" s="148" t="s">
        <v>98</v>
      </c>
      <c r="B98" s="149"/>
      <c r="C98" s="149"/>
      <c r="D98" s="149"/>
      <c r="E98" s="149"/>
      <c r="F98" s="149"/>
      <c r="G98" s="149"/>
      <c r="H98" s="97">
        <v>14740.65</v>
      </c>
      <c r="I98" s="89"/>
      <c r="J98" s="89"/>
      <c r="K98" s="89"/>
      <c r="L98" s="89"/>
      <c r="M98" s="89"/>
      <c r="N98" s="89"/>
    </row>
    <row r="99" spans="1:17" x14ac:dyDescent="0.2">
      <c r="A99" s="148" t="s">
        <v>99</v>
      </c>
      <c r="B99" s="149"/>
      <c r="C99" s="149"/>
      <c r="D99" s="149"/>
      <c r="E99" s="149"/>
      <c r="F99" s="149"/>
      <c r="G99" s="149"/>
      <c r="H99" s="97">
        <v>26833.58</v>
      </c>
      <c r="I99" s="89"/>
      <c r="J99" s="89"/>
      <c r="K99" s="89"/>
      <c r="L99" s="89"/>
      <c r="M99" s="89"/>
      <c r="N99" s="89"/>
    </row>
    <row r="100" spans="1:17" x14ac:dyDescent="0.2">
      <c r="A100" s="148" t="s">
        <v>100</v>
      </c>
      <c r="B100" s="149"/>
      <c r="C100" s="149"/>
      <c r="D100" s="149"/>
      <c r="E100" s="149"/>
      <c r="F100" s="149"/>
      <c r="G100" s="149"/>
      <c r="H100" s="97">
        <v>31593.17</v>
      </c>
      <c r="I100" s="89"/>
      <c r="J100" s="89"/>
      <c r="K100" s="89"/>
      <c r="L100" s="89"/>
      <c r="M100" s="89"/>
      <c r="N100" s="89"/>
    </row>
    <row r="101" spans="1:17" x14ac:dyDescent="0.2">
      <c r="A101" s="148" t="s">
        <v>101</v>
      </c>
      <c r="B101" s="149"/>
      <c r="C101" s="149"/>
      <c r="D101" s="149"/>
      <c r="E101" s="149"/>
      <c r="F101" s="149"/>
      <c r="G101" s="149"/>
      <c r="H101" s="97">
        <v>19495.32</v>
      </c>
      <c r="I101" s="89"/>
      <c r="J101" s="89"/>
      <c r="K101" s="89"/>
      <c r="L101" s="89"/>
      <c r="M101" s="89"/>
      <c r="N101" s="89"/>
    </row>
    <row r="102" spans="1:17" x14ac:dyDescent="0.2">
      <c r="A102" s="148" t="s">
        <v>217</v>
      </c>
      <c r="B102" s="149"/>
      <c r="C102" s="149"/>
      <c r="D102" s="149"/>
      <c r="E102" s="149"/>
      <c r="F102" s="149"/>
      <c r="G102" s="149"/>
      <c r="H102" s="97">
        <v>65218.17</v>
      </c>
      <c r="I102" s="89"/>
      <c r="J102" s="89"/>
      <c r="K102" s="89"/>
      <c r="L102" s="89"/>
      <c r="M102" s="89"/>
      <c r="N102" s="89"/>
    </row>
    <row r="103" spans="1:17" x14ac:dyDescent="0.2">
      <c r="A103" s="157" t="s">
        <v>102</v>
      </c>
      <c r="B103" s="149"/>
      <c r="C103" s="149"/>
      <c r="D103" s="149"/>
      <c r="E103" s="149"/>
      <c r="F103" s="149"/>
      <c r="G103" s="149"/>
      <c r="H103" s="92">
        <v>427541.33</v>
      </c>
      <c r="I103" s="89"/>
      <c r="J103" s="89"/>
      <c r="K103" s="89"/>
      <c r="L103" s="89"/>
      <c r="M103" s="92">
        <v>164.36959999999999</v>
      </c>
      <c r="N103" s="92">
        <v>18.912800000000001</v>
      </c>
    </row>
    <row r="109" spans="1:17" x14ac:dyDescent="0.2">
      <c r="A109" s="150" t="s">
        <v>176</v>
      </c>
      <c r="B109" s="151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</row>
    <row r="110" spans="1:17" x14ac:dyDescent="0.2">
      <c r="A110" s="152" t="s">
        <v>104</v>
      </c>
      <c r="B110" s="151"/>
      <c r="C110" s="151"/>
      <c r="D110" s="151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</row>
    <row r="111" spans="1:17" x14ac:dyDescent="0.2">
      <c r="A111" s="47"/>
      <c r="B111" s="47"/>
      <c r="C111" s="47"/>
      <c r="D111" s="47"/>
      <c r="E111" s="47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">
      <c r="A112" s="150" t="s">
        <v>177</v>
      </c>
      <c r="B112" s="151"/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</row>
    <row r="113" spans="1:17" x14ac:dyDescent="0.2">
      <c r="A113" s="152" t="s">
        <v>104</v>
      </c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</row>
  </sheetData>
  <mergeCells count="60">
    <mergeCell ref="A99:G99"/>
    <mergeCell ref="A100:G100"/>
    <mergeCell ref="A101:G101"/>
    <mergeCell ref="A90:G90"/>
    <mergeCell ref="A91:G91"/>
    <mergeCell ref="A92:G92"/>
    <mergeCell ref="F23:G23"/>
    <mergeCell ref="F24:G24"/>
    <mergeCell ref="A96:G96"/>
    <mergeCell ref="A97:G97"/>
    <mergeCell ref="A98:G98"/>
    <mergeCell ref="F25:G25"/>
    <mergeCell ref="F26:G26"/>
    <mergeCell ref="G29:L29"/>
    <mergeCell ref="A33:N33"/>
    <mergeCell ref="A63:N63"/>
    <mergeCell ref="A73:N73"/>
    <mergeCell ref="A29:A31"/>
    <mergeCell ref="B29:B31"/>
    <mergeCell ref="C29:C31"/>
    <mergeCell ref="D29:D31"/>
    <mergeCell ref="N29:N31"/>
    <mergeCell ref="F30:F31"/>
    <mergeCell ref="E29:F29"/>
    <mergeCell ref="E30:E31"/>
    <mergeCell ref="M29:M31"/>
    <mergeCell ref="I30:K30"/>
    <mergeCell ref="G30:G31"/>
    <mergeCell ref="H30:H31"/>
    <mergeCell ref="A109:Q109"/>
    <mergeCell ref="A110:Q110"/>
    <mergeCell ref="A112:Q112"/>
    <mergeCell ref="A113:Q113"/>
    <mergeCell ref="A83:G83"/>
    <mergeCell ref="A93:G93"/>
    <mergeCell ref="A94:G94"/>
    <mergeCell ref="A95:G95"/>
    <mergeCell ref="A84:G84"/>
    <mergeCell ref="A85:G85"/>
    <mergeCell ref="A86:G86"/>
    <mergeCell ref="A87:G87"/>
    <mergeCell ref="A88:G88"/>
    <mergeCell ref="A89:G89"/>
    <mergeCell ref="A102:G102"/>
    <mergeCell ref="A103:G103"/>
    <mergeCell ref="A78:G78"/>
    <mergeCell ref="A79:G79"/>
    <mergeCell ref="A80:G80"/>
    <mergeCell ref="A81:G81"/>
    <mergeCell ref="A82:G82"/>
    <mergeCell ref="K1:N1"/>
    <mergeCell ref="J2:N2"/>
    <mergeCell ref="A16:N16"/>
    <mergeCell ref="A19:N19"/>
    <mergeCell ref="A20:N20"/>
    <mergeCell ref="I7:N7"/>
    <mergeCell ref="I8:N8"/>
    <mergeCell ref="I9:N9"/>
    <mergeCell ref="I10:N10"/>
    <mergeCell ref="I11:N11"/>
  </mergeCells>
  <pageMargins left="0.51181102362204722" right="0" top="0.39370078740157483" bottom="0.39370078740157483" header="0" footer="0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Калькуляция № 2 Стойки мет.</vt:lpstr>
      <vt:lpstr>ЛРСР № 105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2012-11-13T10:46:20Z</cp:lastPrinted>
  <dcterms:created xsi:type="dcterms:W3CDTF">2002-02-11T05:58:42Z</dcterms:created>
  <dcterms:modified xsi:type="dcterms:W3CDTF">2012-11-13T10:47:06Z</dcterms:modified>
</cp:coreProperties>
</file>