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615" windowWidth="15450" windowHeight="9960"/>
  </bookViews>
  <sheets>
    <sheet name="Обоснование НМЦК" sheetId="8" r:id="rId1"/>
  </sheets>
  <calcPr calcId="145621"/>
</workbook>
</file>

<file path=xl/calcChain.xml><?xml version="1.0" encoding="utf-8"?>
<calcChain xmlns="http://schemas.openxmlformats.org/spreadsheetml/2006/main">
  <c r="H18" i="8" l="1"/>
  <c r="H20" i="8" s="1"/>
  <c r="I18" i="8"/>
  <c r="I20" i="8" s="1"/>
  <c r="J18" i="8"/>
  <c r="J20" i="8" s="1"/>
  <c r="K18" i="8"/>
  <c r="K20" i="8" s="1"/>
  <c r="L18" i="8"/>
  <c r="L20" i="8" s="1"/>
  <c r="M18" i="8"/>
  <c r="M20" i="8" s="1"/>
  <c r="N18" i="8"/>
  <c r="N20" i="8" s="1"/>
  <c r="O18" i="8"/>
  <c r="O20" i="8" s="1"/>
  <c r="P18" i="8"/>
  <c r="P20" i="8" s="1"/>
  <c r="Q18" i="8"/>
  <c r="Q20" i="8" s="1"/>
  <c r="R18" i="8"/>
  <c r="R20" i="8" s="1"/>
  <c r="G18" i="8"/>
  <c r="G20" i="8" s="1"/>
  <c r="S20" i="8" s="1"/>
  <c r="H25" i="8"/>
  <c r="H27" i="8" s="1"/>
  <c r="I25" i="8"/>
  <c r="I27" i="8" s="1"/>
  <c r="G25" i="8"/>
  <c r="G27" i="8" s="1"/>
  <c r="S27" i="8" l="1"/>
  <c r="M11" i="8"/>
  <c r="N11" i="8"/>
  <c r="O11" i="8"/>
  <c r="P11" i="8"/>
  <c r="P13" i="8" s="1"/>
  <c r="Q11" i="8"/>
  <c r="R11" i="8"/>
  <c r="R13" i="8" s="1"/>
  <c r="Q13" i="8"/>
  <c r="O13" i="8"/>
  <c r="N13" i="8" l="1"/>
  <c r="M13" i="8" l="1"/>
  <c r="S13" i="8" l="1"/>
  <c r="S28" i="8" s="1"/>
  <c r="F11" i="8"/>
  <c r="E11" i="8"/>
  <c r="D11" i="8"/>
  <c r="C11" i="8"/>
  <c r="B11" i="8"/>
</calcChain>
</file>

<file path=xl/sharedStrings.xml><?xml version="1.0" encoding="utf-8"?>
<sst xmlns="http://schemas.openxmlformats.org/spreadsheetml/2006/main" count="147" uniqueCount="35">
  <si>
    <t>КП - расходы Январь</t>
  </si>
  <si>
    <t>КП - расходы Февраль</t>
  </si>
  <si>
    <t>КП - расходы Март</t>
  </si>
  <si>
    <t>КП - расходы Апрель</t>
  </si>
  <si>
    <t>КП - расходы Май</t>
  </si>
  <si>
    <t>Период</t>
  </si>
  <si>
    <t>Всего расходов</t>
  </si>
  <si>
    <t>Количество каналов связи</t>
  </si>
  <si>
    <t>Стоимость предоставления 1 канала в день</t>
  </si>
  <si>
    <t xml:space="preserve">Всего сумма по контракту </t>
  </si>
  <si>
    <t>КП - расходы февраль</t>
  </si>
  <si>
    <t>КП - расходы март</t>
  </si>
  <si>
    <t>КП - расходы апрель</t>
  </si>
  <si>
    <t>КП - расходы май</t>
  </si>
  <si>
    <t>КП - расходы июнь</t>
  </si>
  <si>
    <t>КП - расходы июль</t>
  </si>
  <si>
    <t>КП - расходы август</t>
  </si>
  <si>
    <t>КП - расходы сентябрь</t>
  </si>
  <si>
    <t>КП - расходы октябрь</t>
  </si>
  <si>
    <t>КП - расходы ноябрь</t>
  </si>
  <si>
    <t>КП - расходы декабрь</t>
  </si>
  <si>
    <t>Обоснование начальной (максимальной) цены контракта на оказание услуг связи по предоствлению в пользование каналов связи</t>
  </si>
  <si>
    <t>Приложение № 2</t>
  </si>
  <si>
    <t>к документации об открытом аукционе в электронной форме</t>
  </si>
  <si>
    <t>КП - расходы январь</t>
  </si>
  <si>
    <t>-</t>
  </si>
  <si>
    <t>Итого начальная (максимальная) цена контракта на оказание услуг по предоставлению в пользование каналов связи</t>
  </si>
  <si>
    <r>
      <t xml:space="preserve">В 2013 году индекс составляет </t>
    </r>
    <r>
      <rPr>
        <b/>
        <sz val="10"/>
        <rFont val="Times New Roman"/>
        <family val="1"/>
        <charset val="204"/>
      </rPr>
      <t>0,972</t>
    </r>
  </si>
  <si>
    <r>
      <t>В 2014 году индекс составит</t>
    </r>
    <r>
      <rPr>
        <b/>
        <sz val="10"/>
        <rFont val="Times New Roman"/>
        <family val="1"/>
        <charset val="204"/>
      </rPr>
      <t xml:space="preserve"> 0,996</t>
    </r>
  </si>
  <si>
    <r>
      <t xml:space="preserve">В 2015 году индекс составит </t>
    </r>
    <r>
      <rPr>
        <b/>
        <sz val="10"/>
        <rFont val="Times New Roman"/>
        <family val="1"/>
        <charset val="204"/>
      </rPr>
      <t>1,02</t>
    </r>
  </si>
  <si>
    <t>Всего (канало дней) едениц</t>
  </si>
  <si>
    <t>Стоимость предоставления 1 канала связи в течение одного календарного дня определена согласно методике, утвержденной постановлением администрации города Перми № 412 от 26.07.2012 г. с учетом индекса роста доходов по годам:</t>
  </si>
  <si>
    <t>от "20" марта 2013 года № 0856300000213000009</t>
  </si>
  <si>
    <r>
      <t xml:space="preserve">Начальная (максимальная) цена контракта составляет </t>
    </r>
    <r>
      <rPr>
        <b/>
        <sz val="10"/>
        <rFont val="Times New Roman"/>
        <family val="1"/>
        <charset val="204"/>
      </rPr>
      <t>689 043</t>
    </r>
    <r>
      <rPr>
        <sz val="10"/>
        <rFont val="Times New Roman"/>
        <family val="1"/>
        <charset val="204"/>
      </rPr>
      <t xml:space="preserve"> (Шестьсот восемьдесят девять тысяч сорок три) рубля </t>
    </r>
    <r>
      <rPr>
        <b/>
        <sz val="10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 копеек</t>
    </r>
  </si>
  <si>
    <t>Количество дней в месяце (общий срок оказания с 22.07.2013-31.03.2015)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</si>
</sst>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4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2" fontId="2" fillId="2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right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145" zoomScaleNormal="145" workbookViewId="0">
      <selection activeCell="G23" sqref="G23"/>
    </sheetView>
  </sheetViews>
  <sheetFormatPr defaultRowHeight="12.75" x14ac:dyDescent="0.2"/>
  <cols>
    <col min="1" max="1" width="19.140625" customWidth="1"/>
    <col min="2" max="6" width="0" hidden="1" customWidth="1"/>
    <col min="19" max="19" width="13.140625" customWidth="1"/>
  </cols>
  <sheetData>
    <row r="1" spans="1:19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" t="s">
        <v>22</v>
      </c>
    </row>
    <row r="2" spans="1:19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" t="s">
        <v>23</v>
      </c>
    </row>
    <row r="3" spans="1:19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" t="s">
        <v>32</v>
      </c>
    </row>
    <row r="4" spans="1:19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2">
      <c r="A5" s="26" t="s">
        <v>21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19" ht="12.75" customHeight="1" x14ac:dyDescent="0.25">
      <c r="A7" s="33" t="s">
        <v>5</v>
      </c>
      <c r="B7" s="19">
        <v>2012</v>
      </c>
      <c r="C7" s="19"/>
      <c r="D7" s="19"/>
      <c r="E7" s="19"/>
      <c r="F7" s="19"/>
      <c r="G7" s="35">
        <v>2013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7"/>
    </row>
    <row r="8" spans="1:19" ht="38.25" x14ac:dyDescent="0.2">
      <c r="A8" s="34"/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24</v>
      </c>
      <c r="H8" s="7" t="s">
        <v>10</v>
      </c>
      <c r="I8" s="7" t="s">
        <v>11</v>
      </c>
      <c r="J8" s="7" t="s">
        <v>12</v>
      </c>
      <c r="K8" s="7" t="s">
        <v>13</v>
      </c>
      <c r="L8" s="7" t="s">
        <v>14</v>
      </c>
      <c r="M8" s="7" t="s">
        <v>15</v>
      </c>
      <c r="N8" s="7" t="s">
        <v>16</v>
      </c>
      <c r="O8" s="7" t="s">
        <v>17</v>
      </c>
      <c r="P8" s="7" t="s">
        <v>18</v>
      </c>
      <c r="Q8" s="7" t="s">
        <v>19</v>
      </c>
      <c r="R8" s="7" t="s">
        <v>20</v>
      </c>
      <c r="S8" s="7" t="s">
        <v>6</v>
      </c>
    </row>
    <row r="9" spans="1:19" ht="66.75" customHeight="1" x14ac:dyDescent="0.2">
      <c r="A9" s="7" t="s">
        <v>34</v>
      </c>
      <c r="B9" s="7"/>
      <c r="C9" s="7"/>
      <c r="D9" s="20"/>
      <c r="E9" s="20"/>
      <c r="F9" s="20"/>
      <c r="G9" s="20" t="s">
        <v>25</v>
      </c>
      <c r="H9" s="20" t="s">
        <v>25</v>
      </c>
      <c r="I9" s="20" t="s">
        <v>25</v>
      </c>
      <c r="J9" s="20" t="s">
        <v>25</v>
      </c>
      <c r="K9" s="20" t="s">
        <v>25</v>
      </c>
      <c r="L9" s="20" t="s">
        <v>25</v>
      </c>
      <c r="M9" s="8">
        <v>10</v>
      </c>
      <c r="N9" s="8">
        <v>31</v>
      </c>
      <c r="O9" s="8">
        <v>30</v>
      </c>
      <c r="P9" s="8">
        <v>31</v>
      </c>
      <c r="Q9" s="8">
        <v>30</v>
      </c>
      <c r="R9" s="8">
        <v>31</v>
      </c>
      <c r="S9" s="29"/>
    </row>
    <row r="10" spans="1:19" ht="25.5" x14ac:dyDescent="0.2">
      <c r="A10" s="7" t="s">
        <v>7</v>
      </c>
      <c r="B10" s="6"/>
      <c r="C10" s="6"/>
      <c r="D10" s="6"/>
      <c r="E10" s="6"/>
      <c r="F10" s="6"/>
      <c r="G10" s="20" t="s">
        <v>25</v>
      </c>
      <c r="H10" s="20" t="s">
        <v>25</v>
      </c>
      <c r="I10" s="20" t="s">
        <v>25</v>
      </c>
      <c r="J10" s="20" t="s">
        <v>25</v>
      </c>
      <c r="K10" s="20" t="s">
        <v>25</v>
      </c>
      <c r="L10" s="20" t="s">
        <v>25</v>
      </c>
      <c r="M10" s="8">
        <v>5</v>
      </c>
      <c r="N10" s="8">
        <v>5</v>
      </c>
      <c r="O10" s="8">
        <v>5</v>
      </c>
      <c r="P10" s="8">
        <v>5</v>
      </c>
      <c r="Q10" s="8">
        <v>5</v>
      </c>
      <c r="R10" s="8">
        <v>5</v>
      </c>
      <c r="S10" s="30"/>
    </row>
    <row r="11" spans="1:19" ht="25.5" x14ac:dyDescent="0.2">
      <c r="A11" s="7" t="s">
        <v>30</v>
      </c>
      <c r="B11" s="9">
        <f>SUM(B10:B10)</f>
        <v>0</v>
      </c>
      <c r="C11" s="9">
        <f>SUM(C10:C10)</f>
        <v>0</v>
      </c>
      <c r="D11" s="9">
        <f>SUM(D10:D10)</f>
        <v>0</v>
      </c>
      <c r="E11" s="9">
        <f>SUM(E10:E10)</f>
        <v>0</v>
      </c>
      <c r="F11" s="9">
        <f>SUM(F10:F10)</f>
        <v>0</v>
      </c>
      <c r="G11" s="20" t="s">
        <v>25</v>
      </c>
      <c r="H11" s="20" t="s">
        <v>25</v>
      </c>
      <c r="I11" s="20" t="s">
        <v>25</v>
      </c>
      <c r="J11" s="20" t="s">
        <v>25</v>
      </c>
      <c r="K11" s="20" t="s">
        <v>25</v>
      </c>
      <c r="L11" s="20" t="s">
        <v>25</v>
      </c>
      <c r="M11" s="9">
        <f t="shared" ref="M11:R11" si="0">M9*M10</f>
        <v>50</v>
      </c>
      <c r="N11" s="9">
        <f t="shared" si="0"/>
        <v>155</v>
      </c>
      <c r="O11" s="9">
        <f t="shared" si="0"/>
        <v>150</v>
      </c>
      <c r="P11" s="9">
        <f t="shared" si="0"/>
        <v>155</v>
      </c>
      <c r="Q11" s="9">
        <f t="shared" si="0"/>
        <v>150</v>
      </c>
      <c r="R11" s="9">
        <f t="shared" si="0"/>
        <v>155</v>
      </c>
      <c r="S11" s="30"/>
    </row>
    <row r="12" spans="1:19" ht="38.25" x14ac:dyDescent="0.2">
      <c r="A12" s="7" t="s">
        <v>8</v>
      </c>
      <c r="B12" s="6"/>
      <c r="C12" s="6"/>
      <c r="D12" s="6"/>
      <c r="E12" s="6"/>
      <c r="F12" s="6"/>
      <c r="G12" s="20" t="s">
        <v>25</v>
      </c>
      <c r="H12" s="20" t="s">
        <v>25</v>
      </c>
      <c r="I12" s="20" t="s">
        <v>25</v>
      </c>
      <c r="J12" s="20" t="s">
        <v>25</v>
      </c>
      <c r="K12" s="20" t="s">
        <v>25</v>
      </c>
      <c r="L12" s="20" t="s">
        <v>25</v>
      </c>
      <c r="M12" s="6">
        <v>223</v>
      </c>
      <c r="N12" s="6">
        <v>223</v>
      </c>
      <c r="O12" s="6">
        <v>223</v>
      </c>
      <c r="P12" s="6">
        <v>223</v>
      </c>
      <c r="Q12" s="6">
        <v>223</v>
      </c>
      <c r="R12" s="6">
        <v>223</v>
      </c>
      <c r="S12" s="31"/>
    </row>
    <row r="13" spans="1:19" ht="25.5" x14ac:dyDescent="0.2">
      <c r="A13" s="7" t="s">
        <v>9</v>
      </c>
      <c r="B13" s="6"/>
      <c r="C13" s="6"/>
      <c r="D13" s="6"/>
      <c r="E13" s="6"/>
      <c r="F13" s="6"/>
      <c r="G13" s="20" t="s">
        <v>25</v>
      </c>
      <c r="H13" s="20" t="s">
        <v>25</v>
      </c>
      <c r="I13" s="20" t="s">
        <v>25</v>
      </c>
      <c r="J13" s="20" t="s">
        <v>25</v>
      </c>
      <c r="K13" s="20" t="s">
        <v>25</v>
      </c>
      <c r="L13" s="20" t="s">
        <v>25</v>
      </c>
      <c r="M13" s="6">
        <f t="shared" ref="M13:N13" si="1">ROUND(M11*M12,2)</f>
        <v>11150</v>
      </c>
      <c r="N13" s="6">
        <f t="shared" si="1"/>
        <v>34565</v>
      </c>
      <c r="O13" s="6">
        <f t="shared" ref="O13:R13" si="2">ROUND(O11*O12,2)</f>
        <v>33450</v>
      </c>
      <c r="P13" s="6">
        <f t="shared" si="2"/>
        <v>34565</v>
      </c>
      <c r="Q13" s="6">
        <f t="shared" si="2"/>
        <v>33450</v>
      </c>
      <c r="R13" s="6">
        <f t="shared" si="2"/>
        <v>34565</v>
      </c>
      <c r="S13" s="9">
        <f>SUM(J13:R13)</f>
        <v>181745</v>
      </c>
    </row>
    <row r="14" spans="1:19" ht="15.75" x14ac:dyDescent="0.25">
      <c r="A14" s="39" t="s">
        <v>5</v>
      </c>
      <c r="B14" s="14"/>
      <c r="C14" s="14"/>
      <c r="D14" s="14"/>
      <c r="E14" s="14"/>
      <c r="F14" s="14"/>
      <c r="G14" s="38">
        <v>2014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</row>
    <row r="15" spans="1:19" ht="38.25" x14ac:dyDescent="0.2">
      <c r="A15" s="39"/>
      <c r="B15" s="14"/>
      <c r="C15" s="14"/>
      <c r="D15" s="14"/>
      <c r="E15" s="14"/>
      <c r="F15" s="14"/>
      <c r="G15" s="15" t="s">
        <v>24</v>
      </c>
      <c r="H15" s="15" t="s">
        <v>10</v>
      </c>
      <c r="I15" s="15" t="s">
        <v>11</v>
      </c>
      <c r="J15" s="15" t="s">
        <v>12</v>
      </c>
      <c r="K15" s="15" t="s">
        <v>13</v>
      </c>
      <c r="L15" s="15" t="s">
        <v>14</v>
      </c>
      <c r="M15" s="15" t="s">
        <v>15</v>
      </c>
      <c r="N15" s="15" t="s">
        <v>16</v>
      </c>
      <c r="O15" s="15" t="s">
        <v>17</v>
      </c>
      <c r="P15" s="15" t="s">
        <v>18</v>
      </c>
      <c r="Q15" s="15" t="s">
        <v>19</v>
      </c>
      <c r="R15" s="15" t="s">
        <v>20</v>
      </c>
      <c r="S15" s="15" t="s">
        <v>6</v>
      </c>
    </row>
    <row r="16" spans="1:19" ht="66" customHeight="1" x14ac:dyDescent="0.2">
      <c r="A16" s="15" t="s">
        <v>34</v>
      </c>
      <c r="B16" s="14"/>
      <c r="C16" s="14"/>
      <c r="D16" s="14"/>
      <c r="E16" s="14"/>
      <c r="F16" s="14"/>
      <c r="G16" s="14">
        <v>31</v>
      </c>
      <c r="H16" s="14">
        <v>28</v>
      </c>
      <c r="I16" s="14">
        <v>31</v>
      </c>
      <c r="J16" s="16">
        <v>30</v>
      </c>
      <c r="K16" s="16">
        <v>31</v>
      </c>
      <c r="L16" s="16">
        <v>30</v>
      </c>
      <c r="M16" s="16">
        <v>31</v>
      </c>
      <c r="N16" s="16">
        <v>31</v>
      </c>
      <c r="O16" s="16">
        <v>30</v>
      </c>
      <c r="P16" s="16">
        <v>31</v>
      </c>
      <c r="Q16" s="16">
        <v>30</v>
      </c>
      <c r="R16" s="16">
        <v>31</v>
      </c>
      <c r="S16" s="42"/>
    </row>
    <row r="17" spans="1:19" ht="25.5" x14ac:dyDescent="0.2">
      <c r="A17" s="15" t="s">
        <v>7</v>
      </c>
      <c r="B17" s="14"/>
      <c r="C17" s="14"/>
      <c r="D17" s="14"/>
      <c r="E17" s="14"/>
      <c r="F17" s="14"/>
      <c r="G17" s="16">
        <v>5</v>
      </c>
      <c r="H17" s="16">
        <v>5</v>
      </c>
      <c r="I17" s="16">
        <v>5</v>
      </c>
      <c r="J17" s="16">
        <v>5</v>
      </c>
      <c r="K17" s="16">
        <v>5</v>
      </c>
      <c r="L17" s="16">
        <v>5</v>
      </c>
      <c r="M17" s="16">
        <v>5</v>
      </c>
      <c r="N17" s="16">
        <v>5</v>
      </c>
      <c r="O17" s="16">
        <v>5</v>
      </c>
      <c r="P17" s="16">
        <v>5</v>
      </c>
      <c r="Q17" s="16">
        <v>5</v>
      </c>
      <c r="R17" s="16">
        <v>5</v>
      </c>
      <c r="S17" s="43"/>
    </row>
    <row r="18" spans="1:19" ht="25.5" x14ac:dyDescent="0.2">
      <c r="A18" s="15" t="s">
        <v>30</v>
      </c>
      <c r="B18" s="14"/>
      <c r="C18" s="14"/>
      <c r="D18" s="14"/>
      <c r="E18" s="14"/>
      <c r="F18" s="14"/>
      <c r="G18" s="17">
        <f>G16*G17</f>
        <v>155</v>
      </c>
      <c r="H18" s="17">
        <f t="shared" ref="H18:R18" si="3">H16*H17</f>
        <v>140</v>
      </c>
      <c r="I18" s="17">
        <f t="shared" si="3"/>
        <v>155</v>
      </c>
      <c r="J18" s="17">
        <f t="shared" si="3"/>
        <v>150</v>
      </c>
      <c r="K18" s="17">
        <f t="shared" si="3"/>
        <v>155</v>
      </c>
      <c r="L18" s="17">
        <f t="shared" si="3"/>
        <v>150</v>
      </c>
      <c r="M18" s="17">
        <f t="shared" si="3"/>
        <v>155</v>
      </c>
      <c r="N18" s="17">
        <f t="shared" si="3"/>
        <v>155</v>
      </c>
      <c r="O18" s="17">
        <f t="shared" si="3"/>
        <v>150</v>
      </c>
      <c r="P18" s="17">
        <f t="shared" si="3"/>
        <v>155</v>
      </c>
      <c r="Q18" s="17">
        <f t="shared" si="3"/>
        <v>150</v>
      </c>
      <c r="R18" s="17">
        <f t="shared" si="3"/>
        <v>155</v>
      </c>
      <c r="S18" s="43"/>
    </row>
    <row r="19" spans="1:19" ht="38.25" x14ac:dyDescent="0.2">
      <c r="A19" s="15" t="s">
        <v>8</v>
      </c>
      <c r="B19" s="14"/>
      <c r="C19" s="14"/>
      <c r="D19" s="14"/>
      <c r="E19" s="14"/>
      <c r="F19" s="14"/>
      <c r="G19" s="14">
        <v>222.11</v>
      </c>
      <c r="H19" s="14">
        <v>222.11</v>
      </c>
      <c r="I19" s="14">
        <v>222.11</v>
      </c>
      <c r="J19" s="14">
        <v>222.11</v>
      </c>
      <c r="K19" s="14">
        <v>222.11</v>
      </c>
      <c r="L19" s="14">
        <v>222.11</v>
      </c>
      <c r="M19" s="14">
        <v>222.11</v>
      </c>
      <c r="N19" s="14">
        <v>222.11</v>
      </c>
      <c r="O19" s="14">
        <v>222.11</v>
      </c>
      <c r="P19" s="14">
        <v>222.11</v>
      </c>
      <c r="Q19" s="14">
        <v>222.11</v>
      </c>
      <c r="R19" s="14">
        <v>222.11</v>
      </c>
      <c r="S19" s="44"/>
    </row>
    <row r="20" spans="1:19" ht="25.5" x14ac:dyDescent="0.2">
      <c r="A20" s="15" t="s">
        <v>9</v>
      </c>
      <c r="B20" s="14"/>
      <c r="C20" s="14"/>
      <c r="D20" s="14"/>
      <c r="E20" s="14"/>
      <c r="F20" s="14"/>
      <c r="G20" s="14">
        <f>ROUND(G18*G19,2)</f>
        <v>34427.050000000003</v>
      </c>
      <c r="H20" s="14">
        <f t="shared" ref="H20:R20" si="4">ROUND(H18*H19,2)</f>
        <v>31095.4</v>
      </c>
      <c r="I20" s="14">
        <f t="shared" si="4"/>
        <v>34427.050000000003</v>
      </c>
      <c r="J20" s="14">
        <f t="shared" si="4"/>
        <v>33316.5</v>
      </c>
      <c r="K20" s="14">
        <f t="shared" si="4"/>
        <v>34427.050000000003</v>
      </c>
      <c r="L20" s="14">
        <f t="shared" si="4"/>
        <v>33316.5</v>
      </c>
      <c r="M20" s="14">
        <f t="shared" si="4"/>
        <v>34427.050000000003</v>
      </c>
      <c r="N20" s="14">
        <f t="shared" si="4"/>
        <v>34427.050000000003</v>
      </c>
      <c r="O20" s="14">
        <f t="shared" si="4"/>
        <v>33316.5</v>
      </c>
      <c r="P20" s="14">
        <f t="shared" si="4"/>
        <v>34427.050000000003</v>
      </c>
      <c r="Q20" s="14">
        <f t="shared" si="4"/>
        <v>33316.5</v>
      </c>
      <c r="R20" s="14">
        <f t="shared" si="4"/>
        <v>34427.050000000003</v>
      </c>
      <c r="S20" s="17">
        <f>SUM(G20:R20)</f>
        <v>405350.74999999994</v>
      </c>
    </row>
    <row r="21" spans="1:19" ht="15.75" x14ac:dyDescent="0.25">
      <c r="A21" s="40" t="s">
        <v>5</v>
      </c>
      <c r="B21" s="10"/>
      <c r="C21" s="10"/>
      <c r="D21" s="10"/>
      <c r="E21" s="10"/>
      <c r="F21" s="10"/>
      <c r="G21" s="41">
        <v>2015</v>
      </c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</row>
    <row r="22" spans="1:19" ht="38.25" x14ac:dyDescent="0.2">
      <c r="A22" s="40"/>
      <c r="B22" s="10"/>
      <c r="C22" s="10"/>
      <c r="D22" s="10"/>
      <c r="E22" s="10"/>
      <c r="F22" s="10"/>
      <c r="G22" s="11" t="s">
        <v>24</v>
      </c>
      <c r="H22" s="11" t="s">
        <v>10</v>
      </c>
      <c r="I22" s="11" t="s">
        <v>11</v>
      </c>
      <c r="J22" s="11" t="s">
        <v>12</v>
      </c>
      <c r="K22" s="11" t="s">
        <v>13</v>
      </c>
      <c r="L22" s="11" t="s">
        <v>14</v>
      </c>
      <c r="M22" s="11" t="s">
        <v>15</v>
      </c>
      <c r="N22" s="11" t="s">
        <v>16</v>
      </c>
      <c r="O22" s="11" t="s">
        <v>17</v>
      </c>
      <c r="P22" s="11" t="s">
        <v>18</v>
      </c>
      <c r="Q22" s="11" t="s">
        <v>19</v>
      </c>
      <c r="R22" s="11" t="s">
        <v>20</v>
      </c>
      <c r="S22" s="11" t="s">
        <v>6</v>
      </c>
    </row>
    <row r="23" spans="1:19" ht="63.75" customHeight="1" x14ac:dyDescent="0.2">
      <c r="A23" s="11" t="s">
        <v>34</v>
      </c>
      <c r="B23" s="10"/>
      <c r="C23" s="10"/>
      <c r="D23" s="10"/>
      <c r="E23" s="10"/>
      <c r="F23" s="10"/>
      <c r="G23" s="10">
        <v>31</v>
      </c>
      <c r="H23" s="10">
        <v>28</v>
      </c>
      <c r="I23" s="10">
        <v>31</v>
      </c>
      <c r="J23" s="18" t="s">
        <v>25</v>
      </c>
      <c r="K23" s="18" t="s">
        <v>25</v>
      </c>
      <c r="L23" s="18" t="s">
        <v>25</v>
      </c>
      <c r="M23" s="18" t="s">
        <v>25</v>
      </c>
      <c r="N23" s="18" t="s">
        <v>25</v>
      </c>
      <c r="O23" s="18" t="s">
        <v>25</v>
      </c>
      <c r="P23" s="18" t="s">
        <v>25</v>
      </c>
      <c r="Q23" s="18" t="s">
        <v>25</v>
      </c>
      <c r="R23" s="18" t="s">
        <v>25</v>
      </c>
      <c r="S23" s="45"/>
    </row>
    <row r="24" spans="1:19" ht="25.5" x14ac:dyDescent="0.2">
      <c r="A24" s="11" t="s">
        <v>7</v>
      </c>
      <c r="B24" s="10"/>
      <c r="C24" s="10"/>
      <c r="D24" s="10"/>
      <c r="E24" s="10"/>
      <c r="F24" s="10"/>
      <c r="G24" s="12">
        <v>5</v>
      </c>
      <c r="H24" s="12">
        <v>5</v>
      </c>
      <c r="I24" s="12">
        <v>5</v>
      </c>
      <c r="J24" s="18" t="s">
        <v>25</v>
      </c>
      <c r="K24" s="18" t="s">
        <v>25</v>
      </c>
      <c r="L24" s="18" t="s">
        <v>25</v>
      </c>
      <c r="M24" s="18" t="s">
        <v>25</v>
      </c>
      <c r="N24" s="18" t="s">
        <v>25</v>
      </c>
      <c r="O24" s="18" t="s">
        <v>25</v>
      </c>
      <c r="P24" s="18" t="s">
        <v>25</v>
      </c>
      <c r="Q24" s="18" t="s">
        <v>25</v>
      </c>
      <c r="R24" s="18" t="s">
        <v>25</v>
      </c>
      <c r="S24" s="46"/>
    </row>
    <row r="25" spans="1:19" ht="25.5" x14ac:dyDescent="0.2">
      <c r="A25" s="11" t="s">
        <v>30</v>
      </c>
      <c r="B25" s="10"/>
      <c r="C25" s="10"/>
      <c r="D25" s="10"/>
      <c r="E25" s="10"/>
      <c r="F25" s="10"/>
      <c r="G25" s="13">
        <f>G23*G24</f>
        <v>155</v>
      </c>
      <c r="H25" s="13">
        <f t="shared" ref="H25:I25" si="5">H23*H24</f>
        <v>140</v>
      </c>
      <c r="I25" s="13">
        <f t="shared" si="5"/>
        <v>155</v>
      </c>
      <c r="J25" s="18" t="s">
        <v>25</v>
      </c>
      <c r="K25" s="18" t="s">
        <v>25</v>
      </c>
      <c r="L25" s="18" t="s">
        <v>25</v>
      </c>
      <c r="M25" s="18" t="s">
        <v>25</v>
      </c>
      <c r="N25" s="18" t="s">
        <v>25</v>
      </c>
      <c r="O25" s="18" t="s">
        <v>25</v>
      </c>
      <c r="P25" s="18" t="s">
        <v>25</v>
      </c>
      <c r="Q25" s="18" t="s">
        <v>25</v>
      </c>
      <c r="R25" s="18" t="s">
        <v>25</v>
      </c>
      <c r="S25" s="46"/>
    </row>
    <row r="26" spans="1:19" ht="38.25" x14ac:dyDescent="0.2">
      <c r="A26" s="11" t="s">
        <v>8</v>
      </c>
      <c r="B26" s="10"/>
      <c r="C26" s="10"/>
      <c r="D26" s="10"/>
      <c r="E26" s="10"/>
      <c r="F26" s="10"/>
      <c r="G26" s="10">
        <v>226.55</v>
      </c>
      <c r="H26" s="10">
        <v>226.55</v>
      </c>
      <c r="I26" s="10">
        <v>226.55</v>
      </c>
      <c r="J26" s="18" t="s">
        <v>25</v>
      </c>
      <c r="K26" s="18" t="s">
        <v>25</v>
      </c>
      <c r="L26" s="18" t="s">
        <v>25</v>
      </c>
      <c r="M26" s="18" t="s">
        <v>25</v>
      </c>
      <c r="N26" s="18" t="s">
        <v>25</v>
      </c>
      <c r="O26" s="18" t="s">
        <v>25</v>
      </c>
      <c r="P26" s="18" t="s">
        <v>25</v>
      </c>
      <c r="Q26" s="18" t="s">
        <v>25</v>
      </c>
      <c r="R26" s="18" t="s">
        <v>25</v>
      </c>
      <c r="S26" s="47"/>
    </row>
    <row r="27" spans="1:19" ht="26.25" thickBot="1" x14ac:dyDescent="0.25">
      <c r="A27" s="21" t="s">
        <v>9</v>
      </c>
      <c r="B27" s="22"/>
      <c r="C27" s="22"/>
      <c r="D27" s="22"/>
      <c r="E27" s="22"/>
      <c r="F27" s="22"/>
      <c r="G27" s="22">
        <f>ROUND(G25*G26,2)</f>
        <v>35115.25</v>
      </c>
      <c r="H27" s="22">
        <f t="shared" ref="H27:I27" si="6">ROUND(H25*H26,2)</f>
        <v>31717</v>
      </c>
      <c r="I27" s="22">
        <f t="shared" si="6"/>
        <v>35115.25</v>
      </c>
      <c r="J27" s="23" t="s">
        <v>25</v>
      </c>
      <c r="K27" s="23" t="s">
        <v>25</v>
      </c>
      <c r="L27" s="23" t="s">
        <v>25</v>
      </c>
      <c r="M27" s="23" t="s">
        <v>25</v>
      </c>
      <c r="N27" s="23" t="s">
        <v>25</v>
      </c>
      <c r="O27" s="23" t="s">
        <v>25</v>
      </c>
      <c r="P27" s="23" t="s">
        <v>25</v>
      </c>
      <c r="Q27" s="23" t="s">
        <v>25</v>
      </c>
      <c r="R27" s="23" t="s">
        <v>25</v>
      </c>
      <c r="S27" s="24">
        <f>SUM(G27:I27)</f>
        <v>101947.5</v>
      </c>
    </row>
    <row r="28" spans="1:19" ht="15" thickBot="1" x14ac:dyDescent="0.25">
      <c r="A28" s="48" t="s">
        <v>26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25">
        <f>S13+S20+S27</f>
        <v>689043.25</v>
      </c>
    </row>
    <row r="29" spans="1:19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3"/>
    </row>
    <row r="30" spans="1:19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">
      <c r="A31" s="28" t="s">
        <v>33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19" ht="36" customHeight="1" x14ac:dyDescent="0.2">
      <c r="A32" s="27" t="s">
        <v>31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x14ac:dyDescent="0.2">
      <c r="A33" s="2" t="s">
        <v>27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">
      <c r="A34" s="2" t="s">
        <v>28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">
      <c r="A35" s="2" t="s">
        <v>29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</sheetData>
  <mergeCells count="14">
    <mergeCell ref="A5:S5"/>
    <mergeCell ref="A32:S32"/>
    <mergeCell ref="A31:S31"/>
    <mergeCell ref="S9:S12"/>
    <mergeCell ref="A6:S6"/>
    <mergeCell ref="A7:A8"/>
    <mergeCell ref="G7:S7"/>
    <mergeCell ref="G14:S14"/>
    <mergeCell ref="A14:A15"/>
    <mergeCell ref="A21:A22"/>
    <mergeCell ref="G21:S21"/>
    <mergeCell ref="S16:S19"/>
    <mergeCell ref="S23:S26"/>
    <mergeCell ref="A28:R28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НМЦК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kshirinkina</cp:lastModifiedBy>
  <cp:lastPrinted>2013-03-06T11:57:54Z</cp:lastPrinted>
  <dcterms:created xsi:type="dcterms:W3CDTF">2002-03-11T10:22:12Z</dcterms:created>
  <dcterms:modified xsi:type="dcterms:W3CDTF">2013-03-20T04:14:20Z</dcterms:modified>
</cp:coreProperties>
</file>